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МП" sheetId="3" r:id="rId1"/>
  </sheets>
  <definedNames>
    <definedName name="_xlnm.Print_Titles" localSheetId="0">МП!$3:$4</definedName>
  </definedNames>
  <calcPr calcId="145621"/>
</workbook>
</file>

<file path=xl/calcChain.xml><?xml version="1.0" encoding="utf-8"?>
<calcChain xmlns="http://schemas.openxmlformats.org/spreadsheetml/2006/main">
  <c r="I50" i="3" l="1"/>
  <c r="I51" i="3"/>
  <c r="I52" i="3"/>
  <c r="I53" i="3"/>
  <c r="I54" i="3"/>
  <c r="I55" i="3"/>
  <c r="I56" i="3"/>
  <c r="I57" i="3"/>
  <c r="I67" i="3"/>
  <c r="I68" i="3"/>
  <c r="I69" i="3"/>
  <c r="I70" i="3"/>
  <c r="I71" i="3"/>
  <c r="I72" i="3"/>
  <c r="I84" i="3" l="1"/>
  <c r="I83" i="3"/>
  <c r="I81" i="3"/>
  <c r="H80" i="3"/>
  <c r="I80" i="3" s="1"/>
  <c r="G80" i="3"/>
  <c r="F80" i="3"/>
  <c r="I79" i="3"/>
  <c r="H78" i="3"/>
  <c r="G78" i="3"/>
  <c r="F78" i="3"/>
  <c r="I77" i="3"/>
  <c r="H76" i="3"/>
  <c r="G76" i="3"/>
  <c r="G75" i="3" s="1"/>
  <c r="F76" i="3"/>
  <c r="I74" i="3"/>
  <c r="H73" i="3"/>
  <c r="G73" i="3"/>
  <c r="F73" i="3"/>
  <c r="H71" i="3"/>
  <c r="G71" i="3"/>
  <c r="F71" i="3"/>
  <c r="H69" i="3"/>
  <c r="G69" i="3"/>
  <c r="F69" i="3"/>
  <c r="H67" i="3"/>
  <c r="G67" i="3"/>
  <c r="F67" i="3"/>
  <c r="I66" i="3"/>
  <c r="H65" i="3"/>
  <c r="G65" i="3"/>
  <c r="F65" i="3"/>
  <c r="I64" i="3"/>
  <c r="H63" i="3"/>
  <c r="G63" i="3"/>
  <c r="F63" i="3"/>
  <c r="I62" i="3"/>
  <c r="H61" i="3"/>
  <c r="G61" i="3"/>
  <c r="F61" i="3"/>
  <c r="I60" i="3"/>
  <c r="H59" i="3"/>
  <c r="G59" i="3"/>
  <c r="G58" i="3" s="1"/>
  <c r="F59" i="3"/>
  <c r="H56" i="3"/>
  <c r="H55" i="3" s="1"/>
  <c r="G56" i="3"/>
  <c r="G55" i="3" s="1"/>
  <c r="F56" i="3"/>
  <c r="F55" i="3" s="1"/>
  <c r="H53" i="3"/>
  <c r="H52" i="3" s="1"/>
  <c r="G53" i="3"/>
  <c r="G52" i="3" s="1"/>
  <c r="F53" i="3"/>
  <c r="F52" i="3" s="1"/>
  <c r="H50" i="3"/>
  <c r="G50" i="3"/>
  <c r="F50" i="3"/>
  <c r="I49" i="3"/>
  <c r="H48" i="3"/>
  <c r="G48" i="3"/>
  <c r="G47" i="3" s="1"/>
  <c r="F48" i="3"/>
  <c r="F47" i="3" s="1"/>
  <c r="I46" i="3"/>
  <c r="H45" i="3"/>
  <c r="G45" i="3"/>
  <c r="G44" i="3" s="1"/>
  <c r="F45" i="3"/>
  <c r="F44" i="3"/>
  <c r="H42" i="3"/>
  <c r="H41" i="3" s="1"/>
  <c r="G42" i="3"/>
  <c r="G41" i="3" s="1"/>
  <c r="F42" i="3"/>
  <c r="F41" i="3"/>
  <c r="I40" i="3"/>
  <c r="H39" i="3"/>
  <c r="I39" i="3" s="1"/>
  <c r="G39" i="3"/>
  <c r="F39" i="3"/>
  <c r="I38" i="3"/>
  <c r="H37" i="3"/>
  <c r="G37" i="3"/>
  <c r="F37" i="3"/>
  <c r="I36" i="3"/>
  <c r="H35" i="3"/>
  <c r="G35" i="3"/>
  <c r="F35" i="3"/>
  <c r="I34" i="3"/>
  <c r="H33" i="3"/>
  <c r="G33" i="3"/>
  <c r="F33" i="3"/>
  <c r="I32" i="3"/>
  <c r="H31" i="3"/>
  <c r="G31" i="3"/>
  <c r="F31" i="3"/>
  <c r="H28" i="3"/>
  <c r="G28" i="3"/>
  <c r="F28" i="3"/>
  <c r="I27" i="3"/>
  <c r="H26" i="3"/>
  <c r="G26" i="3"/>
  <c r="F26" i="3"/>
  <c r="I25" i="3"/>
  <c r="H24" i="3"/>
  <c r="G24" i="3"/>
  <c r="F24" i="3"/>
  <c r="I23" i="3"/>
  <c r="H22" i="3"/>
  <c r="I22" i="3" s="1"/>
  <c r="G22" i="3"/>
  <c r="F22" i="3"/>
  <c r="I21" i="3"/>
  <c r="H20" i="3"/>
  <c r="G20" i="3"/>
  <c r="F20" i="3"/>
  <c r="I19" i="3"/>
  <c r="H18" i="3"/>
  <c r="G18" i="3"/>
  <c r="F18" i="3"/>
  <c r="H16" i="3"/>
  <c r="G16" i="3"/>
  <c r="F16" i="3"/>
  <c r="I15" i="3"/>
  <c r="H14" i="3"/>
  <c r="I14" i="3" s="1"/>
  <c r="G14" i="3"/>
  <c r="F14" i="3"/>
  <c r="I13" i="3"/>
  <c r="H12" i="3"/>
  <c r="G12" i="3"/>
  <c r="F12" i="3"/>
  <c r="I11" i="3"/>
  <c r="H10" i="3"/>
  <c r="G10" i="3"/>
  <c r="F10" i="3"/>
  <c r="I9" i="3"/>
  <c r="H8" i="3"/>
  <c r="G8" i="3"/>
  <c r="F8" i="3"/>
  <c r="I7" i="3"/>
  <c r="H6" i="3"/>
  <c r="I6" i="3" s="1"/>
  <c r="G6" i="3"/>
  <c r="F6" i="3"/>
  <c r="F30" i="3" l="1"/>
  <c r="F75" i="3"/>
  <c r="I8" i="3"/>
  <c r="I37" i="3"/>
  <c r="I24" i="3"/>
  <c r="F58" i="3"/>
  <c r="F5" i="3"/>
  <c r="F85" i="3" s="1"/>
  <c r="I12" i="3"/>
  <c r="I20" i="3"/>
  <c r="H47" i="3"/>
  <c r="I47" i="3" s="1"/>
  <c r="I48" i="3"/>
  <c r="I78" i="3"/>
  <c r="I10" i="3"/>
  <c r="I18" i="3"/>
  <c r="I26" i="3"/>
  <c r="H75" i="3"/>
  <c r="I76" i="3"/>
  <c r="G30" i="3"/>
  <c r="G5" i="3"/>
  <c r="G85" i="3" s="1"/>
  <c r="I31" i="3"/>
  <c r="I33" i="3"/>
  <c r="I35" i="3"/>
  <c r="I45" i="3"/>
  <c r="I59" i="3"/>
  <c r="I61" i="3"/>
  <c r="I63" i="3"/>
  <c r="I65" i="3"/>
  <c r="I73" i="3"/>
  <c r="H30" i="3"/>
  <c r="H44" i="3"/>
  <c r="H58" i="3"/>
  <c r="I75" i="3" l="1"/>
  <c r="I30" i="3"/>
  <c r="H5" i="3"/>
  <c r="I58" i="3"/>
  <c r="I44" i="3"/>
  <c r="H85" i="3" l="1"/>
  <c r="I5" i="3"/>
  <c r="I85" i="3" l="1"/>
</calcChain>
</file>

<file path=xl/sharedStrings.xml><?xml version="1.0" encoding="utf-8"?>
<sst xmlns="http://schemas.openxmlformats.org/spreadsheetml/2006/main" count="176" uniqueCount="89">
  <si>
    <t>(в рублях)</t>
  </si>
  <si>
    <t>Наименование</t>
  </si>
  <si>
    <t>МП</t>
  </si>
  <si>
    <t>ППМП</t>
  </si>
  <si>
    <t>ОМ</t>
  </si>
  <si>
    <t>ГРБС</t>
  </si>
  <si>
    <t>Процент исполнения к уточненной бюджетной росписи</t>
  </si>
  <si>
    <t>51</t>
  </si>
  <si>
    <t>0</t>
  </si>
  <si>
    <t>Администрация Клетнянского района</t>
  </si>
  <si>
    <t>851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</si>
  <si>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</si>
  <si>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13</t>
  </si>
  <si>
    <t>Повышение качества и доступности предоставления муниципальных услуг в Клетнянском районе</t>
  </si>
  <si>
    <t>Предупреждение и ликвидация заразных и иных болезней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</si>
  <si>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</si>
  <si>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Обеспечение устойчивой работы и развития автотранспортного комплекса</t>
  </si>
  <si>
    <t>Обеспечение свободы творчества и прав граждан на участие в культурной жизни, на равный доступ к культурным ценностям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</si>
  <si>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</si>
  <si>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Развитие физической культуры и спорта на территории Клетнянского района</t>
  </si>
  <si>
    <t>Защита прав и законных интересов несовершеннолетних, лиц из числа детей-сирот и детей, оставшихся без попечения родителей</t>
  </si>
  <si>
    <t>Осуществление муниципальной поддержки молодых семей в улучшении жилищных условий</t>
  </si>
  <si>
    <t>Реализация муниципальной политики в сфере образования на территории Клетнянского района</t>
  </si>
  <si>
    <t>Управление по делам образования, демографии, молодежной политике, ФК и массовому спорту</t>
  </si>
  <si>
    <t>Реализация мер государственной поддержки работников образования</t>
  </si>
  <si>
    <t>21</t>
  </si>
  <si>
    <t>Создание условий эффективной самореализации молодежи</t>
  </si>
  <si>
    <t>Проведение оздоровительной кампании детей и молодежи</t>
  </si>
  <si>
    <t>Финансовое управление администрации Клетнянского района</t>
  </si>
  <si>
    <t xml:space="preserve">Непрограммная деятельность </t>
  </si>
  <si>
    <t>00</t>
  </si>
  <si>
    <t>Клетнянский районный Совет народных депутатов</t>
  </si>
  <si>
    <t>Контрольно-счетная палата Клетнянского муниципального района</t>
  </si>
  <si>
    <t>Всего расходов</t>
  </si>
  <si>
    <t>В.Н.Кортелева</t>
  </si>
  <si>
    <t>Исп.И.В.Курашина</t>
  </si>
  <si>
    <t>тел.9 18 31</t>
  </si>
  <si>
    <t>Повышение эффективности и безопасности функционирования автомобильных дорог общего пользования местного значения</t>
  </si>
  <si>
    <t xml:space="preserve">Обеспечние реализации полномочий Клетнянского муниципального района </t>
  </si>
  <si>
    <t xml:space="preserve">Развитие системы образования Клетнянского муниципального  района </t>
  </si>
  <si>
    <t xml:space="preserve">Подпрограмма "Комплексные меры противодействия злоупотреблению наркотиками и их незаконному обороту" </t>
  </si>
  <si>
    <t xml:space="preserve">Подпрограмма "Социальная политика Клетнянского района" </t>
  </si>
  <si>
    <t>Подпрограмма "Культура Клетнянского района"</t>
  </si>
  <si>
    <t>Утверждено на 2021 год</t>
  </si>
  <si>
    <t>Уточненная бюджетная роспись                            на 2021 год</t>
  </si>
  <si>
    <t>Повышение доступности и качества предоставления дополнительного образования детей</t>
  </si>
  <si>
    <t>Региональный проект "Чистая вода (Брянская область)"</t>
  </si>
  <si>
    <t>F5</t>
  </si>
  <si>
    <t>Региональный проект "Творческие люди (Брянская область)"</t>
  </si>
  <si>
    <t>А2</t>
  </si>
  <si>
    <t>Подпрограмма "Развитие молодежной политики, физической культуры и спорта Клетнянского района"</t>
  </si>
  <si>
    <t xml:space="preserve">Подпрограмма "Обеспечение жильем молодых семей  Клетнянского района" </t>
  </si>
  <si>
    <t>Заместитель главы администрации - начальник финансового управления администрации Клетнянского района</t>
  </si>
  <si>
    <t>Управление муниципальными финансами Клетнянского муниципального района</t>
  </si>
  <si>
    <t>Кассовое исполнение                             за 1 полугодие                    2021 года</t>
  </si>
  <si>
    <t xml:space="preserve">Обеспечение эффективной деятельности главы и аппарата исполнительно-распорядительного органа муниципального образования </t>
  </si>
  <si>
    <t>01</t>
  </si>
  <si>
    <t>Обеспечение эффективного управления муниципальным имуществом</t>
  </si>
  <si>
    <t>02</t>
  </si>
  <si>
    <t>03</t>
  </si>
  <si>
    <t>04</t>
  </si>
  <si>
    <t>05</t>
  </si>
  <si>
    <t>06</t>
  </si>
  <si>
    <t>07</t>
  </si>
  <si>
    <t>08</t>
  </si>
  <si>
    <t>Содействие реформированию жилищно-коммунального хозяйства; создание благоприятных условий проживания граждан</t>
  </si>
  <si>
    <t>09</t>
  </si>
  <si>
    <t>Реализация мер государственной поддержки работников культуры</t>
  </si>
  <si>
    <t>14</t>
  </si>
  <si>
    <t>Обеспечение сохранности и использования объектов культурного наследия, популяризация объектов культурного наследия</t>
  </si>
  <si>
    <t>2</t>
  </si>
  <si>
    <t>15</t>
  </si>
  <si>
    <t>Региональный проект "Культурная среда (Брянская область)"</t>
  </si>
  <si>
    <t>А1</t>
  </si>
  <si>
    <t>16</t>
  </si>
  <si>
    <t>20</t>
  </si>
  <si>
    <t>Осуществление мер по улучшению положения отдельных категорий граждан</t>
  </si>
  <si>
    <t>17</t>
  </si>
  <si>
    <t>18</t>
  </si>
  <si>
    <t>19</t>
  </si>
  <si>
    <t>Подпрограмма "Обеспечение жильем тренеров, тренеров-преподавателей муниципальных учреждений физической культуры и спорта Клетнянского района"</t>
  </si>
  <si>
    <t>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кадрах, их оптимального размещения и эффективного использования, достижение полноты укомплектованности учреждений физической культуры и спорта тренерами, тренерами-преподавателями</t>
  </si>
  <si>
    <t>Повышение доступности и качества предоставления дошкольного, общего и дополнительного образования детей</t>
  </si>
  <si>
    <t>Развитие кадрового потенциала сферы образования</t>
  </si>
  <si>
    <t>Реализация мероприятий по усовершенствованию инфраструктуры сферы образования</t>
  </si>
  <si>
    <t>Защита прав и законных интересов детей, в том числе детей-сирот и детей, оставшихся без попечения родителей</t>
  </si>
  <si>
    <t>Обеспечение долгосрочной устойчивости бюджета Клетнянского муниципального района и повышение эффективности управления муниципальными финансами</t>
  </si>
  <si>
    <t xml:space="preserve">Выравнивание бюджетной обеспеченности, поддержка мер по обеспечению сбалансированности местных бюджетов </t>
  </si>
  <si>
    <t>Сведения об исполнении бюджета Клетнянского муниципального района Брянской области по муниципальным программам и непрограммным направлениям деятельности  за 1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</si>
</sst>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b/>
      <sz val="12"/>
      <color rgb="FF000000"/>
      <name val="Arial Cyr"/>
      <family val="2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 Cyr"/>
      <family val="2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 wrapText="1"/>
    </xf>
    <xf numFmtId="0" fontId="4" fillId="0" borderId="0">
      <alignment horizontal="right"/>
    </xf>
    <xf numFmtId="49" fontId="4" fillId="0" borderId="2">
      <alignment horizontal="left" vertical="top" wrapText="1"/>
    </xf>
    <xf numFmtId="4" fontId="4" fillId="2" borderId="2">
      <alignment horizontal="right" vertical="top" shrinkToFit="1"/>
    </xf>
  </cellStyleXfs>
  <cellXfs count="55">
    <xf numFmtId="0" fontId="0" fillId="0" borderId="0" xfId="0"/>
    <xf numFmtId="0" fontId="3" fillId="0" borderId="0" xfId="0" applyFont="1" applyAlignment="1">
      <alignment vertical="top"/>
    </xf>
    <xf numFmtId="0" fontId="9" fillId="0" borderId="3" xfId="0" applyFont="1" applyFill="1" applyBorder="1" applyAlignment="1">
      <alignment horizontal="left" vertical="top" wrapText="1"/>
    </xf>
    <xf numFmtId="4" fontId="5" fillId="0" borderId="3" xfId="4" applyNumberFormat="1" applyFont="1" applyFill="1" applyBorder="1" applyAlignment="1" applyProtection="1">
      <alignment horizontal="right" vertical="top" shrinkToFit="1"/>
      <protection locked="0"/>
    </xf>
    <xf numFmtId="0" fontId="9" fillId="0" borderId="3" xfId="0" applyFont="1" applyFill="1" applyBorder="1" applyAlignment="1">
      <alignment vertical="top" wrapText="1"/>
    </xf>
    <xf numFmtId="49" fontId="9" fillId="0" borderId="3" xfId="0" applyNumberFormat="1" applyFont="1" applyFill="1" applyBorder="1" applyAlignment="1">
      <alignment horizontal="center" vertical="top"/>
    </xf>
    <xf numFmtId="49" fontId="9" fillId="0" borderId="3" xfId="0" applyNumberFormat="1" applyFont="1" applyFill="1" applyBorder="1" applyAlignment="1">
      <alignment horizontal="center" vertical="top" wrapText="1"/>
    </xf>
    <xf numFmtId="164" fontId="5" fillId="0" borderId="3" xfId="4" applyNumberFormat="1" applyFont="1" applyFill="1" applyBorder="1" applyAlignment="1" applyProtection="1">
      <alignment horizontal="center" vertical="top" shrinkToFit="1"/>
      <protection locked="0"/>
    </xf>
    <xf numFmtId="0" fontId="10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vertical="top"/>
    </xf>
    <xf numFmtId="0" fontId="5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164" fontId="2" fillId="0" borderId="3" xfId="4" applyNumberFormat="1" applyFont="1" applyFill="1" applyBorder="1" applyAlignment="1" applyProtection="1">
      <alignment horizontal="center" vertical="top" shrinkToFit="1"/>
      <protection locked="0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wrapText="1"/>
    </xf>
    <xf numFmtId="0" fontId="11" fillId="0" borderId="0" xfId="0" applyFont="1"/>
    <xf numFmtId="0" fontId="3" fillId="0" borderId="0" xfId="0" applyFont="1"/>
    <xf numFmtId="4" fontId="0" fillId="0" borderId="0" xfId="0" applyNumberFormat="1"/>
    <xf numFmtId="4" fontId="3" fillId="0" borderId="0" xfId="0" applyNumberFormat="1" applyFont="1" applyAlignment="1">
      <alignment vertical="top"/>
    </xf>
    <xf numFmtId="4" fontId="2" fillId="0" borderId="3" xfId="4" applyNumberFormat="1" applyFont="1" applyFill="1" applyBorder="1" applyAlignment="1" applyProtection="1">
      <alignment horizontal="right" vertical="top" shrinkToFit="1"/>
      <protection locked="0"/>
    </xf>
    <xf numFmtId="0" fontId="3" fillId="0" borderId="0" xfId="0" applyFont="1" applyFill="1" applyAlignment="1">
      <alignment vertical="top"/>
    </xf>
    <xf numFmtId="4" fontId="3" fillId="0" borderId="3" xfId="0" applyNumberFormat="1" applyFont="1" applyFill="1" applyBorder="1" applyAlignment="1">
      <alignment vertical="top"/>
    </xf>
    <xf numFmtId="4" fontId="8" fillId="0" borderId="3" xfId="0" applyNumberFormat="1" applyFont="1" applyFill="1" applyBorder="1" applyAlignment="1">
      <alignment vertical="top"/>
    </xf>
    <xf numFmtId="0" fontId="10" fillId="0" borderId="3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4" fontId="7" fillId="0" borderId="0" xfId="0" applyNumberFormat="1" applyFont="1" applyAlignment="1">
      <alignment vertical="top"/>
    </xf>
    <xf numFmtId="49" fontId="2" fillId="0" borderId="3" xfId="3" applyNumberFormat="1" applyFont="1" applyBorder="1" applyAlignment="1" applyProtection="1">
      <alignment horizontal="left" vertical="top" wrapText="1"/>
      <protection locked="0"/>
    </xf>
    <xf numFmtId="49" fontId="2" fillId="0" borderId="3" xfId="3" applyNumberFormat="1" applyFont="1" applyBorder="1" applyAlignment="1" applyProtection="1">
      <alignment horizontal="center" vertical="top" wrapText="1"/>
      <protection locked="0"/>
    </xf>
    <xf numFmtId="4" fontId="12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49" fontId="5" fillId="0" borderId="3" xfId="3" applyNumberFormat="1" applyFont="1" applyBorder="1" applyAlignment="1" applyProtection="1">
      <alignment horizontal="left" vertical="top" wrapText="1"/>
      <protection locked="0"/>
    </xf>
    <xf numFmtId="49" fontId="5" fillId="0" borderId="3" xfId="3" applyNumberFormat="1" applyFont="1" applyBorder="1" applyAlignment="1" applyProtection="1">
      <alignment horizontal="center" vertical="top" wrapText="1"/>
      <protection locked="0"/>
    </xf>
    <xf numFmtId="0" fontId="9" fillId="0" borderId="4" xfId="0" applyFont="1" applyFill="1" applyBorder="1" applyAlignment="1">
      <alignment vertical="top" wrapText="1"/>
    </xf>
    <xf numFmtId="49" fontId="3" fillId="0" borderId="3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vertical="top"/>
    </xf>
    <xf numFmtId="164" fontId="5" fillId="0" borderId="3" xfId="4" applyNumberFormat="1" applyFont="1" applyFill="1" applyBorder="1" applyAlignment="1" applyProtection="1">
      <alignment horizontal="right" vertical="top" shrinkToFit="1"/>
      <protection locked="0"/>
    </xf>
    <xf numFmtId="49" fontId="10" fillId="0" borderId="3" xfId="0" applyNumberFormat="1" applyFont="1" applyFill="1" applyBorder="1" applyAlignment="1">
      <alignment horizontal="center" vertical="top"/>
    </xf>
    <xf numFmtId="49" fontId="10" fillId="0" borderId="3" xfId="0" applyNumberFormat="1" applyFont="1" applyFill="1" applyBorder="1" applyAlignment="1">
      <alignment vertical="top"/>
    </xf>
    <xf numFmtId="4" fontId="8" fillId="0" borderId="3" xfId="0" applyNumberFormat="1" applyFont="1" applyBorder="1" applyAlignment="1">
      <alignment vertical="top"/>
    </xf>
    <xf numFmtId="49" fontId="9" fillId="0" borderId="3" xfId="0" applyNumberFormat="1" applyFont="1" applyFill="1" applyBorder="1" applyAlignment="1">
      <alignment vertical="top"/>
    </xf>
    <xf numFmtId="0" fontId="8" fillId="0" borderId="3" xfId="0" applyFont="1" applyBorder="1" applyAlignment="1">
      <alignment vertical="top"/>
    </xf>
    <xf numFmtId="49" fontId="8" fillId="0" borderId="3" xfId="0" applyNumberFormat="1" applyFont="1" applyBorder="1" applyAlignment="1">
      <alignment horizontal="center" vertical="top"/>
    </xf>
    <xf numFmtId="49" fontId="11" fillId="0" borderId="0" xfId="0" applyNumberFormat="1" applyFont="1"/>
    <xf numFmtId="49" fontId="0" fillId="0" borderId="0" xfId="0" applyNumberFormat="1"/>
    <xf numFmtId="4" fontId="0" fillId="0" borderId="0" xfId="0" applyNumberFormat="1" applyFill="1"/>
    <xf numFmtId="49" fontId="3" fillId="0" borderId="0" xfId="0" applyNumberFormat="1" applyFont="1" applyAlignment="1">
      <alignment horizontal="center" vertical="top"/>
    </xf>
    <xf numFmtId="4" fontId="3" fillId="0" borderId="0" xfId="0" applyNumberFormat="1" applyFont="1" applyFill="1" applyAlignment="1">
      <alignment vertical="top"/>
    </xf>
    <xf numFmtId="49" fontId="3" fillId="0" borderId="0" xfId="0" applyNumberFormat="1" applyFont="1" applyAlignment="1">
      <alignment vertical="top"/>
    </xf>
    <xf numFmtId="0" fontId="6" fillId="0" borderId="3" xfId="0" applyFont="1" applyFill="1" applyBorder="1" applyAlignment="1">
      <alignment horizontal="center" vertical="top" wrapText="1"/>
    </xf>
    <xf numFmtId="0" fontId="5" fillId="0" borderId="1" xfId="2" applyNumberFormat="1" applyFont="1" applyBorder="1" applyAlignment="1" applyProtection="1">
      <alignment horizontal="right" vertical="top"/>
      <protection locked="0"/>
    </xf>
    <xf numFmtId="0" fontId="2" fillId="0" borderId="0" xfId="1" applyNumberFormat="1" applyFont="1" applyBorder="1" applyAlignment="1" applyProtection="1">
      <alignment horizontal="center" vertical="top" wrapText="1"/>
      <protection locked="0"/>
    </xf>
    <xf numFmtId="0" fontId="6" fillId="3" borderId="3" xfId="0" applyFont="1" applyFill="1" applyBorder="1" applyAlignment="1">
      <alignment horizontal="center" vertical="top" wrapText="1"/>
    </xf>
    <xf numFmtId="49" fontId="6" fillId="3" borderId="3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</cellXfs>
  <cellStyles count="5">
    <cellStyle name="xl24" xfId="1"/>
    <cellStyle name="xl27" xfId="2"/>
    <cellStyle name="xl38" xfId="3"/>
    <cellStyle name="xl39" xf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topLeftCell="A73" workbookViewId="0">
      <selection activeCell="A3" sqref="A3:A4"/>
    </sheetView>
  </sheetViews>
  <sheetFormatPr defaultRowHeight="15" x14ac:dyDescent="0.25"/>
  <cols>
    <col min="1" max="1" width="65" style="1" customWidth="1"/>
    <col min="2" max="2" width="5" style="46" customWidth="1"/>
    <col min="3" max="3" width="3.85546875" style="46" customWidth="1"/>
    <col min="4" max="5" width="5" style="46" customWidth="1"/>
    <col min="6" max="6" width="16" style="1" customWidth="1"/>
    <col min="7" max="7" width="16" style="21" customWidth="1"/>
    <col min="8" max="8" width="16" style="1" customWidth="1"/>
    <col min="9" max="9" width="14.42578125" style="14" customWidth="1"/>
    <col min="10" max="10" width="10.42578125" style="1" bestFit="1" customWidth="1"/>
    <col min="11" max="11" width="13.140625" style="1" customWidth="1"/>
    <col min="12" max="16384" width="9.140625" style="1"/>
  </cols>
  <sheetData>
    <row r="1" spans="1:11" ht="33.75" customHeight="1" x14ac:dyDescent="0.25">
      <c r="A1" s="51" t="s">
        <v>88</v>
      </c>
      <c r="B1" s="51"/>
      <c r="C1" s="51"/>
      <c r="D1" s="51"/>
      <c r="E1" s="51"/>
      <c r="F1" s="51"/>
      <c r="G1" s="51"/>
      <c r="H1" s="51"/>
      <c r="I1" s="51"/>
    </row>
    <row r="2" spans="1:11" x14ac:dyDescent="0.25">
      <c r="A2" s="50" t="s">
        <v>0</v>
      </c>
      <c r="B2" s="50"/>
      <c r="C2" s="50"/>
      <c r="D2" s="50"/>
      <c r="E2" s="50"/>
      <c r="F2" s="50"/>
      <c r="G2" s="50"/>
      <c r="H2" s="50"/>
      <c r="I2" s="50"/>
    </row>
    <row r="3" spans="1:11" s="25" customFormat="1" ht="12" customHeight="1" x14ac:dyDescent="0.25">
      <c r="A3" s="52" t="s">
        <v>1</v>
      </c>
      <c r="B3" s="53" t="s">
        <v>2</v>
      </c>
      <c r="C3" s="53" t="s">
        <v>3</v>
      </c>
      <c r="D3" s="53" t="s">
        <v>4</v>
      </c>
      <c r="E3" s="53" t="s">
        <v>5</v>
      </c>
      <c r="F3" s="49" t="s">
        <v>43</v>
      </c>
      <c r="G3" s="49" t="s">
        <v>44</v>
      </c>
      <c r="H3" s="49" t="s">
        <v>54</v>
      </c>
      <c r="I3" s="54" t="s">
        <v>6</v>
      </c>
    </row>
    <row r="4" spans="1:11" s="25" customFormat="1" ht="33.75" customHeight="1" x14ac:dyDescent="0.25">
      <c r="A4" s="52"/>
      <c r="B4" s="53"/>
      <c r="C4" s="53"/>
      <c r="D4" s="53"/>
      <c r="E4" s="53"/>
      <c r="F4" s="49"/>
      <c r="G4" s="49"/>
      <c r="H4" s="49"/>
      <c r="I4" s="54"/>
      <c r="K4" s="26"/>
    </row>
    <row r="5" spans="1:11" s="30" customFormat="1" ht="29.25" customHeight="1" x14ac:dyDescent="0.25">
      <c r="A5" s="27" t="s">
        <v>38</v>
      </c>
      <c r="B5" s="28" t="s">
        <v>7</v>
      </c>
      <c r="C5" s="28"/>
      <c r="D5" s="28"/>
      <c r="E5" s="28"/>
      <c r="F5" s="20">
        <f t="shared" ref="F5:H5" si="0">F6+F8+F10+F12+F14+F16+F18+F20+F22+F24+F26+F28+F30+F35+F41+F44+F47+F52+F55</f>
        <v>121591530.20999999</v>
      </c>
      <c r="G5" s="20">
        <f t="shared" si="0"/>
        <v>118809410.42</v>
      </c>
      <c r="H5" s="20">
        <f t="shared" si="0"/>
        <v>56654837.709999993</v>
      </c>
      <c r="I5" s="13">
        <f>H5/G5*100</f>
        <v>47.685480055595747</v>
      </c>
      <c r="J5" s="29"/>
    </row>
    <row r="6" spans="1:11" ht="32.25" customHeight="1" x14ac:dyDescent="0.25">
      <c r="A6" s="31" t="s">
        <v>55</v>
      </c>
      <c r="B6" s="32" t="s">
        <v>7</v>
      </c>
      <c r="C6" s="32" t="s">
        <v>8</v>
      </c>
      <c r="D6" s="32" t="s">
        <v>56</v>
      </c>
      <c r="E6" s="32"/>
      <c r="F6" s="3">
        <f>F7</f>
        <v>25934215</v>
      </c>
      <c r="G6" s="3">
        <f>G7</f>
        <v>25934215</v>
      </c>
      <c r="H6" s="3">
        <f>H7</f>
        <v>10605328.550000001</v>
      </c>
      <c r="I6" s="7">
        <f t="shared" ref="I6:I69" si="1">H6/G6*100</f>
        <v>40.893192834253902</v>
      </c>
      <c r="J6" s="29"/>
    </row>
    <row r="7" spans="1:11" ht="15.75" customHeight="1" x14ac:dyDescent="0.25">
      <c r="A7" s="31" t="s">
        <v>9</v>
      </c>
      <c r="B7" s="32" t="s">
        <v>7</v>
      </c>
      <c r="C7" s="32" t="s">
        <v>8</v>
      </c>
      <c r="D7" s="32" t="s">
        <v>56</v>
      </c>
      <c r="E7" s="32" t="s">
        <v>10</v>
      </c>
      <c r="F7" s="3">
        <v>25934215</v>
      </c>
      <c r="G7" s="3">
        <v>25934215</v>
      </c>
      <c r="H7" s="3">
        <v>10605328.550000001</v>
      </c>
      <c r="I7" s="7">
        <f t="shared" si="1"/>
        <v>40.893192834253902</v>
      </c>
      <c r="J7" s="29"/>
    </row>
    <row r="8" spans="1:11" ht="16.5" customHeight="1" x14ac:dyDescent="0.25">
      <c r="A8" s="2" t="s">
        <v>57</v>
      </c>
      <c r="B8" s="32" t="s">
        <v>7</v>
      </c>
      <c r="C8" s="32" t="s">
        <v>8</v>
      </c>
      <c r="D8" s="32" t="s">
        <v>58</v>
      </c>
      <c r="E8" s="32"/>
      <c r="F8" s="3">
        <f>F9</f>
        <v>985103</v>
      </c>
      <c r="G8" s="3">
        <f>G9</f>
        <v>985103</v>
      </c>
      <c r="H8" s="3">
        <f t="shared" ref="H8" si="2">H9</f>
        <v>478650.3</v>
      </c>
      <c r="I8" s="7">
        <f t="shared" si="1"/>
        <v>48.588858220916997</v>
      </c>
      <c r="J8" s="29"/>
    </row>
    <row r="9" spans="1:11" ht="16.5" customHeight="1" x14ac:dyDescent="0.25">
      <c r="A9" s="31" t="s">
        <v>9</v>
      </c>
      <c r="B9" s="32" t="s">
        <v>7</v>
      </c>
      <c r="C9" s="32" t="s">
        <v>8</v>
      </c>
      <c r="D9" s="32" t="s">
        <v>58</v>
      </c>
      <c r="E9" s="32" t="s">
        <v>10</v>
      </c>
      <c r="F9" s="3">
        <v>985103</v>
      </c>
      <c r="G9" s="3">
        <v>985103</v>
      </c>
      <c r="H9" s="3">
        <v>478650.3</v>
      </c>
      <c r="I9" s="7">
        <f t="shared" si="1"/>
        <v>48.588858220916997</v>
      </c>
      <c r="J9" s="29"/>
    </row>
    <row r="10" spans="1:11" ht="30.75" customHeight="1" x14ac:dyDescent="0.25">
      <c r="A10" s="33" t="s">
        <v>13</v>
      </c>
      <c r="B10" s="34">
        <v>51</v>
      </c>
      <c r="C10" s="34">
        <v>0</v>
      </c>
      <c r="D10" s="34" t="s">
        <v>59</v>
      </c>
      <c r="E10" s="34"/>
      <c r="F10" s="35">
        <f>F11</f>
        <v>3019900</v>
      </c>
      <c r="G10" s="22">
        <f>G11</f>
        <v>3019900</v>
      </c>
      <c r="H10" s="35">
        <f t="shared" ref="H10" si="3">H11</f>
        <v>1534100</v>
      </c>
      <c r="I10" s="7">
        <f t="shared" si="1"/>
        <v>50.799695354150799</v>
      </c>
      <c r="J10" s="29"/>
    </row>
    <row r="11" spans="1:11" ht="16.5" customHeight="1" x14ac:dyDescent="0.25">
      <c r="A11" s="31" t="s">
        <v>9</v>
      </c>
      <c r="B11" s="34">
        <v>51</v>
      </c>
      <c r="C11" s="34">
        <v>0</v>
      </c>
      <c r="D11" s="34" t="s">
        <v>59</v>
      </c>
      <c r="E11" s="34">
        <v>851</v>
      </c>
      <c r="F11" s="3">
        <v>3019900</v>
      </c>
      <c r="G11" s="3">
        <v>3019900</v>
      </c>
      <c r="H11" s="3">
        <v>1534100</v>
      </c>
      <c r="I11" s="7">
        <f t="shared" si="1"/>
        <v>50.799695354150799</v>
      </c>
      <c r="J11" s="29"/>
    </row>
    <row r="12" spans="1:11" ht="45.75" customHeight="1" x14ac:dyDescent="0.25">
      <c r="A12" s="33" t="s">
        <v>15</v>
      </c>
      <c r="B12" s="34">
        <v>51</v>
      </c>
      <c r="C12" s="34">
        <v>0</v>
      </c>
      <c r="D12" s="34" t="s">
        <v>60</v>
      </c>
      <c r="E12" s="34"/>
      <c r="F12" s="35">
        <f>F13</f>
        <v>1953519.4</v>
      </c>
      <c r="G12" s="22">
        <f>G13</f>
        <v>1953519.4</v>
      </c>
      <c r="H12" s="35">
        <f t="shared" ref="H12" si="4">H13</f>
        <v>1002552.2</v>
      </c>
      <c r="I12" s="7">
        <f t="shared" si="1"/>
        <v>51.320309386228772</v>
      </c>
      <c r="J12" s="29"/>
    </row>
    <row r="13" spans="1:11" ht="16.5" customHeight="1" x14ac:dyDescent="0.25">
      <c r="A13" s="31" t="s">
        <v>9</v>
      </c>
      <c r="B13" s="34">
        <v>51</v>
      </c>
      <c r="C13" s="34">
        <v>0</v>
      </c>
      <c r="D13" s="34" t="s">
        <v>60</v>
      </c>
      <c r="E13" s="34">
        <v>851</v>
      </c>
      <c r="F13" s="3">
        <v>1953519.4</v>
      </c>
      <c r="G13" s="3">
        <v>1953519.4</v>
      </c>
      <c r="H13" s="3">
        <v>1002552.2</v>
      </c>
      <c r="I13" s="7">
        <f t="shared" si="1"/>
        <v>51.320309386228772</v>
      </c>
      <c r="J13" s="29"/>
    </row>
    <row r="14" spans="1:11" ht="33.75" customHeight="1" x14ac:dyDescent="0.25">
      <c r="A14" s="33" t="s">
        <v>11</v>
      </c>
      <c r="B14" s="32" t="s">
        <v>7</v>
      </c>
      <c r="C14" s="32" t="s">
        <v>8</v>
      </c>
      <c r="D14" s="32" t="s">
        <v>61</v>
      </c>
      <c r="E14" s="32"/>
      <c r="F14" s="3">
        <f>F15</f>
        <v>3466328.28</v>
      </c>
      <c r="G14" s="3">
        <f>G15</f>
        <v>3466328.28</v>
      </c>
      <c r="H14" s="3">
        <f>H15</f>
        <v>1431203.48</v>
      </c>
      <c r="I14" s="7">
        <f t="shared" si="1"/>
        <v>41.288746027251641</v>
      </c>
      <c r="J14" s="29"/>
    </row>
    <row r="15" spans="1:11" ht="16.5" customHeight="1" x14ac:dyDescent="0.25">
      <c r="A15" s="31" t="s">
        <v>9</v>
      </c>
      <c r="B15" s="32" t="s">
        <v>7</v>
      </c>
      <c r="C15" s="32" t="s">
        <v>8</v>
      </c>
      <c r="D15" s="32" t="s">
        <v>61</v>
      </c>
      <c r="E15" s="32" t="s">
        <v>10</v>
      </c>
      <c r="F15" s="3">
        <v>3466328.28</v>
      </c>
      <c r="G15" s="3">
        <v>3466328.28</v>
      </c>
      <c r="H15" s="3">
        <v>1431203.48</v>
      </c>
      <c r="I15" s="7">
        <f t="shared" si="1"/>
        <v>41.288746027251641</v>
      </c>
      <c r="J15" s="29"/>
    </row>
    <row r="16" spans="1:11" ht="17.25" customHeight="1" x14ac:dyDescent="0.25">
      <c r="A16" s="33" t="s">
        <v>14</v>
      </c>
      <c r="B16" s="34">
        <v>51</v>
      </c>
      <c r="C16" s="34">
        <v>0</v>
      </c>
      <c r="D16" s="34" t="s">
        <v>62</v>
      </c>
      <c r="E16" s="34"/>
      <c r="F16" s="35">
        <f>F17</f>
        <v>124200.34</v>
      </c>
      <c r="G16" s="22">
        <f>G17</f>
        <v>242711.89</v>
      </c>
      <c r="H16" s="35">
        <f t="shared" ref="H16" si="5">H17</f>
        <v>0</v>
      </c>
      <c r="I16" s="7"/>
      <c r="J16" s="29"/>
    </row>
    <row r="17" spans="1:10" ht="15" customHeight="1" x14ac:dyDescent="0.25">
      <c r="A17" s="31" t="s">
        <v>9</v>
      </c>
      <c r="B17" s="34">
        <v>51</v>
      </c>
      <c r="C17" s="34">
        <v>0</v>
      </c>
      <c r="D17" s="34" t="s">
        <v>62</v>
      </c>
      <c r="E17" s="34">
        <v>851</v>
      </c>
      <c r="F17" s="3">
        <v>124200.34</v>
      </c>
      <c r="G17" s="3">
        <v>242711.89</v>
      </c>
      <c r="H17" s="3"/>
      <c r="I17" s="7"/>
      <c r="J17" s="29"/>
    </row>
    <row r="18" spans="1:10" ht="30" customHeight="1" x14ac:dyDescent="0.25">
      <c r="A18" s="33" t="s">
        <v>16</v>
      </c>
      <c r="B18" s="34">
        <v>51</v>
      </c>
      <c r="C18" s="34">
        <v>0</v>
      </c>
      <c r="D18" s="34" t="s">
        <v>63</v>
      </c>
      <c r="E18" s="34"/>
      <c r="F18" s="35">
        <f t="shared" ref="F18:H18" si="6">F19</f>
        <v>3200000</v>
      </c>
      <c r="G18" s="22">
        <f t="shared" si="6"/>
        <v>3200000</v>
      </c>
      <c r="H18" s="35">
        <f t="shared" si="6"/>
        <v>1328156.8</v>
      </c>
      <c r="I18" s="7">
        <f t="shared" si="1"/>
        <v>41.504899999999999</v>
      </c>
      <c r="J18" s="29"/>
    </row>
    <row r="19" spans="1:10" ht="15" customHeight="1" x14ac:dyDescent="0.25">
      <c r="A19" s="31" t="s">
        <v>9</v>
      </c>
      <c r="B19" s="34">
        <v>51</v>
      </c>
      <c r="C19" s="34">
        <v>0</v>
      </c>
      <c r="D19" s="34" t="s">
        <v>63</v>
      </c>
      <c r="E19" s="34">
        <v>851</v>
      </c>
      <c r="F19" s="35">
        <v>3200000</v>
      </c>
      <c r="G19" s="22">
        <v>3200000</v>
      </c>
      <c r="H19" s="35">
        <v>1328156.8</v>
      </c>
      <c r="I19" s="7">
        <f t="shared" si="1"/>
        <v>41.504899999999999</v>
      </c>
      <c r="J19" s="29"/>
    </row>
    <row r="20" spans="1:10" ht="31.5" customHeight="1" x14ac:dyDescent="0.25">
      <c r="A20" s="33" t="s">
        <v>37</v>
      </c>
      <c r="B20" s="34">
        <v>51</v>
      </c>
      <c r="C20" s="34">
        <v>0</v>
      </c>
      <c r="D20" s="34" t="s">
        <v>64</v>
      </c>
      <c r="E20" s="34"/>
      <c r="F20" s="35">
        <f>F21</f>
        <v>8915388.4299999997</v>
      </c>
      <c r="G20" s="22">
        <f>G21</f>
        <v>8915388.4299999997</v>
      </c>
      <c r="H20" s="35">
        <f>H21</f>
        <v>2508140.1800000002</v>
      </c>
      <c r="I20" s="7">
        <f t="shared" si="1"/>
        <v>28.132707842096792</v>
      </c>
      <c r="J20" s="29"/>
    </row>
    <row r="21" spans="1:10" ht="15" customHeight="1" x14ac:dyDescent="0.25">
      <c r="A21" s="31" t="s">
        <v>9</v>
      </c>
      <c r="B21" s="34">
        <v>51</v>
      </c>
      <c r="C21" s="34">
        <v>0</v>
      </c>
      <c r="D21" s="34" t="s">
        <v>64</v>
      </c>
      <c r="E21" s="34">
        <v>851</v>
      </c>
      <c r="F21" s="3">
        <v>8915388.4299999997</v>
      </c>
      <c r="G21" s="3">
        <v>8915388.4299999997</v>
      </c>
      <c r="H21" s="3">
        <v>2508140.1800000002</v>
      </c>
      <c r="I21" s="7">
        <f t="shared" si="1"/>
        <v>28.132707842096792</v>
      </c>
      <c r="J21" s="29"/>
    </row>
    <row r="22" spans="1:10" ht="32.25" customHeight="1" x14ac:dyDescent="0.25">
      <c r="A22" s="33" t="s">
        <v>65</v>
      </c>
      <c r="B22" s="34">
        <v>51</v>
      </c>
      <c r="C22" s="34">
        <v>0</v>
      </c>
      <c r="D22" s="34" t="s">
        <v>66</v>
      </c>
      <c r="E22" s="34"/>
      <c r="F22" s="3">
        <f t="shared" ref="F22:H22" si="7">F23</f>
        <v>4804129</v>
      </c>
      <c r="G22" s="3">
        <f t="shared" si="7"/>
        <v>2504129</v>
      </c>
      <c r="H22" s="3">
        <f t="shared" si="7"/>
        <v>332621.75</v>
      </c>
      <c r="I22" s="7">
        <f t="shared" si="1"/>
        <v>13.282931909658007</v>
      </c>
      <c r="J22" s="29"/>
    </row>
    <row r="23" spans="1:10" ht="15" customHeight="1" x14ac:dyDescent="0.25">
      <c r="A23" s="31" t="s">
        <v>9</v>
      </c>
      <c r="B23" s="34">
        <v>51</v>
      </c>
      <c r="C23" s="34">
        <v>0</v>
      </c>
      <c r="D23" s="34" t="s">
        <v>66</v>
      </c>
      <c r="E23" s="34">
        <v>851</v>
      </c>
      <c r="F23" s="3">
        <v>4804129</v>
      </c>
      <c r="G23" s="3">
        <v>2504129</v>
      </c>
      <c r="H23" s="3">
        <v>332621.75</v>
      </c>
      <c r="I23" s="7">
        <f t="shared" si="1"/>
        <v>13.282931909658007</v>
      </c>
      <c r="J23" s="29"/>
    </row>
    <row r="24" spans="1:10" ht="30.75" customHeight="1" x14ac:dyDescent="0.25">
      <c r="A24" s="31" t="s">
        <v>45</v>
      </c>
      <c r="B24" s="34">
        <v>51</v>
      </c>
      <c r="C24" s="34">
        <v>0</v>
      </c>
      <c r="D24" s="34">
        <v>11</v>
      </c>
      <c r="E24" s="34"/>
      <c r="F24" s="3">
        <f t="shared" ref="F24:H24" si="8">F25</f>
        <v>7168570</v>
      </c>
      <c r="G24" s="3">
        <f t="shared" si="8"/>
        <v>7168570</v>
      </c>
      <c r="H24" s="3">
        <f t="shared" si="8"/>
        <v>4005827</v>
      </c>
      <c r="I24" s="7">
        <f t="shared" si="1"/>
        <v>55.880419665288898</v>
      </c>
      <c r="J24" s="29"/>
    </row>
    <row r="25" spans="1:10" ht="15" customHeight="1" x14ac:dyDescent="0.25">
      <c r="A25" s="31" t="s">
        <v>9</v>
      </c>
      <c r="B25" s="34">
        <v>51</v>
      </c>
      <c r="C25" s="34">
        <v>0</v>
      </c>
      <c r="D25" s="34">
        <v>11</v>
      </c>
      <c r="E25" s="34">
        <v>851</v>
      </c>
      <c r="F25" s="3">
        <v>7168570</v>
      </c>
      <c r="G25" s="3">
        <v>7168570</v>
      </c>
      <c r="H25" s="3">
        <v>4005827</v>
      </c>
      <c r="I25" s="7">
        <f t="shared" si="1"/>
        <v>55.880419665288898</v>
      </c>
      <c r="J25" s="29"/>
    </row>
    <row r="26" spans="1:10" ht="16.5" customHeight="1" x14ac:dyDescent="0.25">
      <c r="A26" s="31" t="s">
        <v>24</v>
      </c>
      <c r="B26" s="34">
        <v>51</v>
      </c>
      <c r="C26" s="34">
        <v>0</v>
      </c>
      <c r="D26" s="34">
        <v>12</v>
      </c>
      <c r="E26" s="34"/>
      <c r="F26" s="3">
        <f t="shared" ref="F26:H26" si="9">F27</f>
        <v>156000</v>
      </c>
      <c r="G26" s="3">
        <f t="shared" si="9"/>
        <v>156000</v>
      </c>
      <c r="H26" s="3">
        <f t="shared" si="9"/>
        <v>72000</v>
      </c>
      <c r="I26" s="7">
        <f t="shared" si="1"/>
        <v>46.153846153846153</v>
      </c>
      <c r="J26" s="29"/>
    </row>
    <row r="27" spans="1:10" ht="15" customHeight="1" x14ac:dyDescent="0.25">
      <c r="A27" s="31" t="s">
        <v>9</v>
      </c>
      <c r="B27" s="34">
        <v>51</v>
      </c>
      <c r="C27" s="34">
        <v>0</v>
      </c>
      <c r="D27" s="34">
        <v>12</v>
      </c>
      <c r="E27" s="34">
        <v>851</v>
      </c>
      <c r="F27" s="3">
        <v>156000</v>
      </c>
      <c r="G27" s="3">
        <v>156000</v>
      </c>
      <c r="H27" s="36">
        <v>72000</v>
      </c>
      <c r="I27" s="7">
        <f t="shared" si="1"/>
        <v>46.153846153846153</v>
      </c>
      <c r="J27" s="29"/>
    </row>
    <row r="28" spans="1:10" ht="18" customHeight="1" x14ac:dyDescent="0.25">
      <c r="A28" s="2" t="s">
        <v>46</v>
      </c>
      <c r="B28" s="34">
        <v>51</v>
      </c>
      <c r="C28" s="34">
        <v>0</v>
      </c>
      <c r="D28" s="34" t="s">
        <v>47</v>
      </c>
      <c r="E28" s="34"/>
      <c r="F28" s="35">
        <f>F29</f>
        <v>13831044.960000001</v>
      </c>
      <c r="G28" s="22">
        <f>G29</f>
        <v>13831044.960000001</v>
      </c>
      <c r="H28" s="35">
        <f t="shared" ref="H28" si="10">H29</f>
        <v>3472073.68</v>
      </c>
      <c r="I28" s="7"/>
      <c r="J28" s="29"/>
    </row>
    <row r="29" spans="1:10" ht="15" customHeight="1" x14ac:dyDescent="0.25">
      <c r="A29" s="31" t="s">
        <v>9</v>
      </c>
      <c r="B29" s="34">
        <v>51</v>
      </c>
      <c r="C29" s="34">
        <v>0</v>
      </c>
      <c r="D29" s="34" t="s">
        <v>47</v>
      </c>
      <c r="E29" s="34">
        <v>851</v>
      </c>
      <c r="F29" s="3">
        <v>13831044.960000001</v>
      </c>
      <c r="G29" s="3">
        <v>13831044.960000001</v>
      </c>
      <c r="H29" s="3">
        <v>3472073.68</v>
      </c>
      <c r="I29" s="7"/>
      <c r="J29" s="29"/>
    </row>
    <row r="30" spans="1:10" ht="15.75" customHeight="1" x14ac:dyDescent="0.25">
      <c r="A30" s="2" t="s">
        <v>42</v>
      </c>
      <c r="B30" s="6">
        <v>51</v>
      </c>
      <c r="C30" s="6">
        <v>2</v>
      </c>
      <c r="D30" s="6"/>
      <c r="E30" s="34"/>
      <c r="F30" s="35">
        <f t="shared" ref="F30:H30" si="11">F31+F33+F37+F39</f>
        <v>29856615</v>
      </c>
      <c r="G30" s="22">
        <f t="shared" si="11"/>
        <v>29856615</v>
      </c>
      <c r="H30" s="35">
        <f t="shared" si="11"/>
        <v>16101339</v>
      </c>
      <c r="I30" s="7">
        <f t="shared" si="1"/>
        <v>53.92888309676097</v>
      </c>
      <c r="J30" s="29"/>
    </row>
    <row r="31" spans="1:10" ht="16.5" customHeight="1" x14ac:dyDescent="0.25">
      <c r="A31" s="2" t="s">
        <v>67</v>
      </c>
      <c r="B31" s="6">
        <v>51</v>
      </c>
      <c r="C31" s="6">
        <v>2</v>
      </c>
      <c r="D31" s="6" t="s">
        <v>12</v>
      </c>
      <c r="E31" s="34"/>
      <c r="F31" s="35">
        <f>F32</f>
        <v>122400</v>
      </c>
      <c r="G31" s="22">
        <f>G32</f>
        <v>122400</v>
      </c>
      <c r="H31" s="35">
        <f t="shared" ref="H31:H33" si="12">H32</f>
        <v>48450</v>
      </c>
      <c r="I31" s="7">
        <f t="shared" si="1"/>
        <v>39.583333333333329</v>
      </c>
      <c r="J31" s="29"/>
    </row>
    <row r="32" spans="1:10" ht="15" customHeight="1" x14ac:dyDescent="0.25">
      <c r="A32" s="31" t="s">
        <v>9</v>
      </c>
      <c r="B32" s="34">
        <v>51</v>
      </c>
      <c r="C32" s="34">
        <v>2</v>
      </c>
      <c r="D32" s="34">
        <v>13</v>
      </c>
      <c r="E32" s="34">
        <v>851</v>
      </c>
      <c r="F32" s="3">
        <v>122400</v>
      </c>
      <c r="G32" s="3">
        <v>122400</v>
      </c>
      <c r="H32" s="3">
        <v>48450</v>
      </c>
      <c r="I32" s="7">
        <f t="shared" si="1"/>
        <v>39.583333333333329</v>
      </c>
      <c r="J32" s="29"/>
    </row>
    <row r="33" spans="1:10" ht="30.75" customHeight="1" x14ac:dyDescent="0.25">
      <c r="A33" s="2" t="s">
        <v>17</v>
      </c>
      <c r="B33" s="6">
        <v>51</v>
      </c>
      <c r="C33" s="6">
        <v>2</v>
      </c>
      <c r="D33" s="6" t="s">
        <v>68</v>
      </c>
      <c r="E33" s="34"/>
      <c r="F33" s="35">
        <f>F34</f>
        <v>23884427</v>
      </c>
      <c r="G33" s="22">
        <f>G34</f>
        <v>23884427</v>
      </c>
      <c r="H33" s="35">
        <f t="shared" si="12"/>
        <v>10752087</v>
      </c>
      <c r="I33" s="7">
        <f t="shared" si="1"/>
        <v>45.017144434739841</v>
      </c>
      <c r="J33" s="29"/>
    </row>
    <row r="34" spans="1:10" ht="15" customHeight="1" x14ac:dyDescent="0.25">
      <c r="A34" s="31" t="s">
        <v>9</v>
      </c>
      <c r="B34" s="34">
        <v>51</v>
      </c>
      <c r="C34" s="34">
        <v>2</v>
      </c>
      <c r="D34" s="34">
        <v>14</v>
      </c>
      <c r="E34" s="34">
        <v>851</v>
      </c>
      <c r="F34" s="3">
        <v>23884427</v>
      </c>
      <c r="G34" s="3">
        <v>23884427</v>
      </c>
      <c r="H34" s="3">
        <v>10752087</v>
      </c>
      <c r="I34" s="7">
        <f t="shared" si="1"/>
        <v>45.017144434739841</v>
      </c>
      <c r="J34" s="29"/>
    </row>
    <row r="35" spans="1:10" ht="15" customHeight="1" x14ac:dyDescent="0.25">
      <c r="A35" s="31" t="s">
        <v>69</v>
      </c>
      <c r="B35" s="34" t="s">
        <v>7</v>
      </c>
      <c r="C35" s="34" t="s">
        <v>70</v>
      </c>
      <c r="D35" s="34" t="s">
        <v>71</v>
      </c>
      <c r="E35" s="34"/>
      <c r="F35" s="3">
        <f t="shared" ref="F35:H35" si="13">F36</f>
        <v>123599</v>
      </c>
      <c r="G35" s="3">
        <f t="shared" si="13"/>
        <v>123599</v>
      </c>
      <c r="H35" s="3">
        <f t="shared" si="13"/>
        <v>123599</v>
      </c>
      <c r="I35" s="7">
        <f t="shared" si="1"/>
        <v>100</v>
      </c>
      <c r="J35" s="29"/>
    </row>
    <row r="36" spans="1:10" ht="15" customHeight="1" x14ac:dyDescent="0.25">
      <c r="A36" s="31" t="s">
        <v>9</v>
      </c>
      <c r="B36" s="34" t="s">
        <v>7</v>
      </c>
      <c r="C36" s="34" t="s">
        <v>70</v>
      </c>
      <c r="D36" s="34" t="s">
        <v>71</v>
      </c>
      <c r="E36" s="34" t="s">
        <v>10</v>
      </c>
      <c r="F36" s="3">
        <v>123599</v>
      </c>
      <c r="G36" s="3">
        <v>123599</v>
      </c>
      <c r="H36" s="3">
        <v>123599</v>
      </c>
      <c r="I36" s="7">
        <f t="shared" si="1"/>
        <v>100</v>
      </c>
      <c r="J36" s="29"/>
    </row>
    <row r="37" spans="1:10" ht="15" customHeight="1" x14ac:dyDescent="0.25">
      <c r="A37" s="31" t="s">
        <v>72</v>
      </c>
      <c r="B37" s="34">
        <v>51</v>
      </c>
      <c r="C37" s="34">
        <v>2</v>
      </c>
      <c r="D37" s="34" t="s">
        <v>73</v>
      </c>
      <c r="E37" s="34"/>
      <c r="F37" s="3">
        <f t="shared" ref="F37:H39" si="14">F38</f>
        <v>5742330</v>
      </c>
      <c r="G37" s="3">
        <f t="shared" si="14"/>
        <v>5742330</v>
      </c>
      <c r="H37" s="3">
        <f t="shared" si="14"/>
        <v>5193344</v>
      </c>
      <c r="I37" s="7">
        <f t="shared" si="1"/>
        <v>90.439664735394871</v>
      </c>
      <c r="J37" s="29"/>
    </row>
    <row r="38" spans="1:10" ht="15" customHeight="1" x14ac:dyDescent="0.25">
      <c r="A38" s="31" t="s">
        <v>9</v>
      </c>
      <c r="B38" s="34">
        <v>51</v>
      </c>
      <c r="C38" s="34">
        <v>2</v>
      </c>
      <c r="D38" s="34" t="s">
        <v>73</v>
      </c>
      <c r="E38" s="34">
        <v>851</v>
      </c>
      <c r="F38" s="3">
        <v>5742330</v>
      </c>
      <c r="G38" s="3">
        <v>5742330</v>
      </c>
      <c r="H38" s="3">
        <v>5193344</v>
      </c>
      <c r="I38" s="7">
        <f t="shared" si="1"/>
        <v>90.439664735394871</v>
      </c>
      <c r="J38" s="29"/>
    </row>
    <row r="39" spans="1:10" ht="15" customHeight="1" x14ac:dyDescent="0.25">
      <c r="A39" s="31" t="s">
        <v>48</v>
      </c>
      <c r="B39" s="34">
        <v>51</v>
      </c>
      <c r="C39" s="34">
        <v>2</v>
      </c>
      <c r="D39" s="34" t="s">
        <v>49</v>
      </c>
      <c r="E39" s="34"/>
      <c r="F39" s="3">
        <f t="shared" si="14"/>
        <v>107458</v>
      </c>
      <c r="G39" s="3">
        <f t="shared" si="14"/>
        <v>107458</v>
      </c>
      <c r="H39" s="3">
        <f t="shared" si="14"/>
        <v>107458</v>
      </c>
      <c r="I39" s="7">
        <f t="shared" si="1"/>
        <v>100</v>
      </c>
      <c r="J39" s="29"/>
    </row>
    <row r="40" spans="1:10" ht="15" customHeight="1" x14ac:dyDescent="0.25">
      <c r="A40" s="31" t="s">
        <v>9</v>
      </c>
      <c r="B40" s="34">
        <v>51</v>
      </c>
      <c r="C40" s="34">
        <v>2</v>
      </c>
      <c r="D40" s="34" t="s">
        <v>49</v>
      </c>
      <c r="E40" s="34">
        <v>851</v>
      </c>
      <c r="F40" s="3">
        <v>107458</v>
      </c>
      <c r="G40" s="3">
        <v>107458</v>
      </c>
      <c r="H40" s="3">
        <v>107458</v>
      </c>
      <c r="I40" s="7">
        <f t="shared" si="1"/>
        <v>100</v>
      </c>
      <c r="J40" s="29"/>
    </row>
    <row r="41" spans="1:10" ht="33.75" customHeight="1" x14ac:dyDescent="0.25">
      <c r="A41" s="2" t="s">
        <v>40</v>
      </c>
      <c r="B41" s="6">
        <v>51</v>
      </c>
      <c r="C41" s="6">
        <v>3</v>
      </c>
      <c r="D41" s="5"/>
      <c r="E41" s="34"/>
      <c r="F41" s="35">
        <f>F42</f>
        <v>5000</v>
      </c>
      <c r="G41" s="22">
        <f>G42</f>
        <v>5000</v>
      </c>
      <c r="H41" s="35">
        <f t="shared" ref="H41:H42" si="15">H42</f>
        <v>0</v>
      </c>
      <c r="I41" s="7"/>
      <c r="J41" s="29"/>
    </row>
    <row r="42" spans="1:10" ht="45.75" customHeight="1" x14ac:dyDescent="0.25">
      <c r="A42" s="2" t="s">
        <v>18</v>
      </c>
      <c r="B42" s="6">
        <v>51</v>
      </c>
      <c r="C42" s="6">
        <v>3</v>
      </c>
      <c r="D42" s="5" t="s">
        <v>74</v>
      </c>
      <c r="E42" s="34"/>
      <c r="F42" s="35">
        <f>F43</f>
        <v>5000</v>
      </c>
      <c r="G42" s="22">
        <f>G43</f>
        <v>5000</v>
      </c>
      <c r="H42" s="35">
        <f t="shared" si="15"/>
        <v>0</v>
      </c>
      <c r="I42" s="7"/>
      <c r="J42" s="29"/>
    </row>
    <row r="43" spans="1:10" ht="15" customHeight="1" x14ac:dyDescent="0.25">
      <c r="A43" s="31" t="s">
        <v>9</v>
      </c>
      <c r="B43" s="34">
        <v>51</v>
      </c>
      <c r="C43" s="34">
        <v>3</v>
      </c>
      <c r="D43" s="34">
        <v>16</v>
      </c>
      <c r="E43" s="34">
        <v>851</v>
      </c>
      <c r="F43" s="3">
        <v>5000</v>
      </c>
      <c r="G43" s="3">
        <v>5000</v>
      </c>
      <c r="H43" s="3"/>
      <c r="I43" s="7"/>
      <c r="J43" s="29"/>
    </row>
    <row r="44" spans="1:10" ht="32.25" customHeight="1" x14ac:dyDescent="0.25">
      <c r="A44" s="2" t="s">
        <v>50</v>
      </c>
      <c r="B44" s="6">
        <v>51</v>
      </c>
      <c r="C44" s="6">
        <v>4</v>
      </c>
      <c r="D44" s="6"/>
      <c r="E44" s="34"/>
      <c r="F44" s="35">
        <f t="shared" ref="F44:H44" si="16">F45</f>
        <v>788500</v>
      </c>
      <c r="G44" s="22">
        <f t="shared" si="16"/>
        <v>788500</v>
      </c>
      <c r="H44" s="35">
        <f t="shared" si="16"/>
        <v>351679.2</v>
      </c>
      <c r="I44" s="7">
        <f t="shared" si="1"/>
        <v>44.601039949270771</v>
      </c>
      <c r="J44" s="29"/>
    </row>
    <row r="45" spans="1:10" ht="30" x14ac:dyDescent="0.25">
      <c r="A45" s="2" t="s">
        <v>19</v>
      </c>
      <c r="B45" s="6">
        <v>51</v>
      </c>
      <c r="C45" s="6">
        <v>4</v>
      </c>
      <c r="D45" s="6" t="s">
        <v>75</v>
      </c>
      <c r="E45" s="34"/>
      <c r="F45" s="35">
        <f t="shared" ref="F45:H45" si="17">F46</f>
        <v>788500</v>
      </c>
      <c r="G45" s="22">
        <f t="shared" si="17"/>
        <v>788500</v>
      </c>
      <c r="H45" s="35">
        <f t="shared" si="17"/>
        <v>351679.2</v>
      </c>
      <c r="I45" s="7">
        <f t="shared" si="1"/>
        <v>44.601039949270771</v>
      </c>
      <c r="J45" s="29"/>
    </row>
    <row r="46" spans="1:10" ht="15" customHeight="1" x14ac:dyDescent="0.25">
      <c r="A46" s="31" t="s">
        <v>9</v>
      </c>
      <c r="B46" s="34">
        <v>51</v>
      </c>
      <c r="C46" s="34">
        <v>4</v>
      </c>
      <c r="D46" s="34">
        <v>20</v>
      </c>
      <c r="E46" s="34">
        <v>851</v>
      </c>
      <c r="F46" s="3">
        <v>788500</v>
      </c>
      <c r="G46" s="3">
        <v>788500</v>
      </c>
      <c r="H46" s="3">
        <v>351679.2</v>
      </c>
      <c r="I46" s="7">
        <f t="shared" si="1"/>
        <v>44.601039949270771</v>
      </c>
      <c r="J46" s="29"/>
    </row>
    <row r="47" spans="1:10" x14ac:dyDescent="0.25">
      <c r="A47" s="2" t="s">
        <v>41</v>
      </c>
      <c r="B47" s="6">
        <v>51</v>
      </c>
      <c r="C47" s="6">
        <v>5</v>
      </c>
      <c r="D47" s="5"/>
      <c r="E47" s="34"/>
      <c r="F47" s="35">
        <f t="shared" ref="F47:H47" si="18">F48+F50</f>
        <v>12261860</v>
      </c>
      <c r="G47" s="22">
        <f t="shared" si="18"/>
        <v>13415175.66</v>
      </c>
      <c r="H47" s="35">
        <f t="shared" si="18"/>
        <v>10156268.77</v>
      </c>
      <c r="I47" s="7">
        <f t="shared" si="1"/>
        <v>75.7073110886123</v>
      </c>
      <c r="J47" s="29"/>
    </row>
    <row r="48" spans="1:10" ht="33.75" customHeight="1" x14ac:dyDescent="0.25">
      <c r="A48" s="33" t="s">
        <v>76</v>
      </c>
      <c r="B48" s="6">
        <v>51</v>
      </c>
      <c r="C48" s="6">
        <v>5</v>
      </c>
      <c r="D48" s="5" t="s">
        <v>77</v>
      </c>
      <c r="E48" s="34"/>
      <c r="F48" s="35">
        <f>F49</f>
        <v>3235700</v>
      </c>
      <c r="G48" s="22">
        <f>G49</f>
        <v>3235700</v>
      </c>
      <c r="H48" s="35">
        <f t="shared" ref="H48" si="19">H49</f>
        <v>1496245.11</v>
      </c>
      <c r="I48" s="7">
        <f t="shared" si="1"/>
        <v>46.241774886423343</v>
      </c>
      <c r="J48" s="29"/>
    </row>
    <row r="49" spans="1:10" ht="15" customHeight="1" x14ac:dyDescent="0.25">
      <c r="A49" s="31" t="s">
        <v>9</v>
      </c>
      <c r="B49" s="34">
        <v>51</v>
      </c>
      <c r="C49" s="34">
        <v>5</v>
      </c>
      <c r="D49" s="34">
        <v>17</v>
      </c>
      <c r="E49" s="34">
        <v>851</v>
      </c>
      <c r="F49" s="3">
        <v>3235700</v>
      </c>
      <c r="G49" s="3">
        <v>3235700</v>
      </c>
      <c r="H49" s="3">
        <v>1496245.11</v>
      </c>
      <c r="I49" s="7">
        <f t="shared" si="1"/>
        <v>46.241774886423343</v>
      </c>
      <c r="J49" s="29"/>
    </row>
    <row r="50" spans="1:10" ht="30" customHeight="1" x14ac:dyDescent="0.25">
      <c r="A50" s="2" t="s">
        <v>20</v>
      </c>
      <c r="B50" s="6">
        <v>51</v>
      </c>
      <c r="C50" s="6">
        <v>5</v>
      </c>
      <c r="D50" s="5" t="s">
        <v>78</v>
      </c>
      <c r="E50" s="6"/>
      <c r="F50" s="35">
        <f>F51</f>
        <v>9026160</v>
      </c>
      <c r="G50" s="22">
        <f>G51</f>
        <v>10179475.66</v>
      </c>
      <c r="H50" s="35">
        <f t="shared" ref="H50" si="20">H51</f>
        <v>8660023.6600000001</v>
      </c>
      <c r="I50" s="7">
        <f t="shared" si="1"/>
        <v>85.073376559358067</v>
      </c>
      <c r="J50" s="29"/>
    </row>
    <row r="51" spans="1:10" ht="15" customHeight="1" x14ac:dyDescent="0.25">
      <c r="A51" s="2" t="s">
        <v>9</v>
      </c>
      <c r="B51" s="6">
        <v>51</v>
      </c>
      <c r="C51" s="6">
        <v>5</v>
      </c>
      <c r="D51" s="5" t="s">
        <v>78</v>
      </c>
      <c r="E51" s="6">
        <v>851</v>
      </c>
      <c r="F51" s="3">
        <v>9026160</v>
      </c>
      <c r="G51" s="3">
        <v>10179475.66</v>
      </c>
      <c r="H51" s="3">
        <v>8660023.6600000001</v>
      </c>
      <c r="I51" s="7">
        <f t="shared" si="1"/>
        <v>85.073376559358067</v>
      </c>
      <c r="J51" s="29"/>
    </row>
    <row r="52" spans="1:10" ht="30" customHeight="1" x14ac:dyDescent="0.25">
      <c r="A52" s="2" t="s">
        <v>51</v>
      </c>
      <c r="B52" s="6">
        <v>51</v>
      </c>
      <c r="C52" s="6">
        <v>6</v>
      </c>
      <c r="D52" s="6"/>
      <c r="E52" s="34"/>
      <c r="F52" s="35">
        <f>F53</f>
        <v>3151297.8</v>
      </c>
      <c r="G52" s="22">
        <f>G53</f>
        <v>3151297.8</v>
      </c>
      <c r="H52" s="35">
        <f t="shared" ref="H52:H53" si="21">H53</f>
        <v>3151297.8</v>
      </c>
      <c r="I52" s="7">
        <f t="shared" si="1"/>
        <v>100</v>
      </c>
      <c r="J52" s="29"/>
    </row>
    <row r="53" spans="1:10" ht="30" customHeight="1" x14ac:dyDescent="0.25">
      <c r="A53" s="2" t="s">
        <v>21</v>
      </c>
      <c r="B53" s="6">
        <v>51</v>
      </c>
      <c r="C53" s="6">
        <v>6</v>
      </c>
      <c r="D53" s="6" t="s">
        <v>79</v>
      </c>
      <c r="E53" s="34"/>
      <c r="F53" s="35">
        <f>F54</f>
        <v>3151297.8</v>
      </c>
      <c r="G53" s="22">
        <f>G54</f>
        <v>3151297.8</v>
      </c>
      <c r="H53" s="35">
        <f t="shared" si="21"/>
        <v>3151297.8</v>
      </c>
      <c r="I53" s="7">
        <f t="shared" si="1"/>
        <v>100</v>
      </c>
      <c r="J53" s="29"/>
    </row>
    <row r="54" spans="1:10" ht="15" customHeight="1" x14ac:dyDescent="0.25">
      <c r="A54" s="31" t="s">
        <v>9</v>
      </c>
      <c r="B54" s="34">
        <v>51</v>
      </c>
      <c r="C54" s="34">
        <v>6</v>
      </c>
      <c r="D54" s="34">
        <v>19</v>
      </c>
      <c r="E54" s="34">
        <v>851</v>
      </c>
      <c r="F54" s="3">
        <v>3151297.8</v>
      </c>
      <c r="G54" s="3">
        <v>3151297.8</v>
      </c>
      <c r="H54" s="3">
        <v>3151297.8</v>
      </c>
      <c r="I54" s="7">
        <f t="shared" si="1"/>
        <v>100</v>
      </c>
      <c r="J54" s="29"/>
    </row>
    <row r="55" spans="1:10" ht="44.25" customHeight="1" x14ac:dyDescent="0.25">
      <c r="A55" s="2" t="s">
        <v>80</v>
      </c>
      <c r="B55" s="6">
        <v>51</v>
      </c>
      <c r="C55" s="6">
        <v>7</v>
      </c>
      <c r="D55" s="6"/>
      <c r="E55" s="34"/>
      <c r="F55" s="35">
        <f>F56</f>
        <v>1846260</v>
      </c>
      <c r="G55" s="22">
        <f>G56</f>
        <v>92313</v>
      </c>
      <c r="H55" s="35">
        <f t="shared" ref="H55:H56" si="22">H56</f>
        <v>0</v>
      </c>
      <c r="I55" s="7">
        <f t="shared" si="1"/>
        <v>0</v>
      </c>
      <c r="J55" s="29"/>
    </row>
    <row r="56" spans="1:10" ht="31.5" customHeight="1" x14ac:dyDescent="0.25">
      <c r="A56" s="2" t="s">
        <v>81</v>
      </c>
      <c r="B56" s="6">
        <v>51</v>
      </c>
      <c r="C56" s="6">
        <v>7</v>
      </c>
      <c r="D56" s="6" t="s">
        <v>25</v>
      </c>
      <c r="E56" s="34"/>
      <c r="F56" s="35">
        <f>F57</f>
        <v>1846260</v>
      </c>
      <c r="G56" s="22">
        <f>G57</f>
        <v>92313</v>
      </c>
      <c r="H56" s="35">
        <f t="shared" si="22"/>
        <v>0</v>
      </c>
      <c r="I56" s="7">
        <f t="shared" si="1"/>
        <v>0</v>
      </c>
      <c r="J56" s="29"/>
    </row>
    <row r="57" spans="1:10" ht="15" customHeight="1" x14ac:dyDescent="0.25">
      <c r="A57" s="31" t="s">
        <v>9</v>
      </c>
      <c r="B57" s="34">
        <v>51</v>
      </c>
      <c r="C57" s="34">
        <v>7</v>
      </c>
      <c r="D57" s="34">
        <v>21</v>
      </c>
      <c r="E57" s="34">
        <v>851</v>
      </c>
      <c r="F57" s="35">
        <v>1846260</v>
      </c>
      <c r="G57" s="22">
        <v>92313</v>
      </c>
      <c r="H57" s="35">
        <v>0</v>
      </c>
      <c r="I57" s="7">
        <f t="shared" si="1"/>
        <v>0</v>
      </c>
      <c r="J57" s="29"/>
    </row>
    <row r="58" spans="1:10" s="30" customFormat="1" ht="28.5" x14ac:dyDescent="0.25">
      <c r="A58" s="8" t="s">
        <v>39</v>
      </c>
      <c r="B58" s="37">
        <v>52</v>
      </c>
      <c r="C58" s="37"/>
      <c r="D58" s="37"/>
      <c r="E58" s="38"/>
      <c r="F58" s="39">
        <f>F59+F61+F63+F65+F67+F71+F69+F73</f>
        <v>249355728.92999998</v>
      </c>
      <c r="G58" s="23">
        <f>G59+G61+G63+G65+G67+G71+G69+G73</f>
        <v>247034095.92999998</v>
      </c>
      <c r="H58" s="39">
        <f>H59+H61+H63+H65+H67+H71+H69+H73</f>
        <v>100917009.73</v>
      </c>
      <c r="I58" s="13">
        <f t="shared" si="1"/>
        <v>40.851449817111899</v>
      </c>
      <c r="J58" s="29"/>
    </row>
    <row r="59" spans="1:10" ht="30" x14ac:dyDescent="0.25">
      <c r="A59" s="2" t="s">
        <v>22</v>
      </c>
      <c r="B59" s="5">
        <v>52</v>
      </c>
      <c r="C59" s="5">
        <v>0</v>
      </c>
      <c r="D59" s="6" t="s">
        <v>56</v>
      </c>
      <c r="E59" s="40"/>
      <c r="F59" s="35">
        <f t="shared" ref="F59:H59" si="23">F60</f>
        <v>19758411</v>
      </c>
      <c r="G59" s="22">
        <f t="shared" si="23"/>
        <v>19758411</v>
      </c>
      <c r="H59" s="35">
        <f t="shared" si="23"/>
        <v>8484081.7799999993</v>
      </c>
      <c r="I59" s="7">
        <f t="shared" si="1"/>
        <v>42.939089484473214</v>
      </c>
      <c r="J59" s="29"/>
    </row>
    <row r="60" spans="1:10" ht="30" x14ac:dyDescent="0.25">
      <c r="A60" s="2" t="s">
        <v>23</v>
      </c>
      <c r="B60" s="6">
        <v>52</v>
      </c>
      <c r="C60" s="6">
        <v>0</v>
      </c>
      <c r="D60" s="6" t="s">
        <v>56</v>
      </c>
      <c r="E60" s="6">
        <v>852</v>
      </c>
      <c r="F60" s="3">
        <v>19758411</v>
      </c>
      <c r="G60" s="3">
        <v>19758411</v>
      </c>
      <c r="H60" s="3">
        <v>8484081.7799999993</v>
      </c>
      <c r="I60" s="7">
        <f t="shared" si="1"/>
        <v>42.939089484473214</v>
      </c>
      <c r="J60" s="29"/>
    </row>
    <row r="61" spans="1:10" ht="30" x14ac:dyDescent="0.25">
      <c r="A61" s="2" t="s">
        <v>82</v>
      </c>
      <c r="B61" s="6">
        <v>52</v>
      </c>
      <c r="C61" s="6">
        <v>0</v>
      </c>
      <c r="D61" s="5" t="s">
        <v>58</v>
      </c>
      <c r="E61" s="6"/>
      <c r="F61" s="35">
        <f t="shared" ref="F61:H61" si="24">F62</f>
        <v>154741353.63999999</v>
      </c>
      <c r="G61" s="22">
        <f t="shared" si="24"/>
        <v>154915320.63999999</v>
      </c>
      <c r="H61" s="35">
        <f t="shared" si="24"/>
        <v>83201195.760000005</v>
      </c>
      <c r="I61" s="7">
        <f t="shared" si="1"/>
        <v>53.707532228750395</v>
      </c>
      <c r="J61" s="29"/>
    </row>
    <row r="62" spans="1:10" ht="30" x14ac:dyDescent="0.25">
      <c r="A62" s="2" t="s">
        <v>23</v>
      </c>
      <c r="B62" s="6">
        <v>52</v>
      </c>
      <c r="C62" s="6">
        <v>0</v>
      </c>
      <c r="D62" s="6" t="s">
        <v>58</v>
      </c>
      <c r="E62" s="6">
        <v>852</v>
      </c>
      <c r="F62" s="3">
        <v>154741353.63999999</v>
      </c>
      <c r="G62" s="3">
        <v>154915320.63999999</v>
      </c>
      <c r="H62" s="3">
        <v>83201195.760000005</v>
      </c>
      <c r="I62" s="7">
        <f t="shared" si="1"/>
        <v>53.707532228750395</v>
      </c>
      <c r="J62" s="29"/>
    </row>
    <row r="63" spans="1:10" ht="18.75" customHeight="1" x14ac:dyDescent="0.25">
      <c r="A63" s="2" t="s">
        <v>24</v>
      </c>
      <c r="B63" s="6">
        <v>52</v>
      </c>
      <c r="C63" s="6">
        <v>0</v>
      </c>
      <c r="D63" s="5" t="s">
        <v>59</v>
      </c>
      <c r="E63" s="6"/>
      <c r="F63" s="35">
        <f t="shared" ref="F63:H63" si="25">F64</f>
        <v>3784800</v>
      </c>
      <c r="G63" s="22">
        <f t="shared" si="25"/>
        <v>3784800</v>
      </c>
      <c r="H63" s="35">
        <f t="shared" si="25"/>
        <v>1829800</v>
      </c>
      <c r="I63" s="7">
        <f t="shared" si="1"/>
        <v>48.346015641513425</v>
      </c>
      <c r="J63" s="29"/>
    </row>
    <row r="64" spans="1:10" ht="30" x14ac:dyDescent="0.25">
      <c r="A64" s="2" t="s">
        <v>23</v>
      </c>
      <c r="B64" s="6">
        <v>52</v>
      </c>
      <c r="C64" s="6">
        <v>0</v>
      </c>
      <c r="D64" s="6" t="s">
        <v>59</v>
      </c>
      <c r="E64" s="6">
        <v>852</v>
      </c>
      <c r="F64" s="3">
        <v>3784800</v>
      </c>
      <c r="G64" s="3">
        <v>3784800</v>
      </c>
      <c r="H64" s="3">
        <v>1829800</v>
      </c>
      <c r="I64" s="7">
        <f t="shared" si="1"/>
        <v>48.346015641513425</v>
      </c>
      <c r="J64" s="29"/>
    </row>
    <row r="65" spans="1:10" ht="18" customHeight="1" x14ac:dyDescent="0.25">
      <c r="A65" s="2" t="s">
        <v>83</v>
      </c>
      <c r="B65" s="6">
        <v>52</v>
      </c>
      <c r="C65" s="6">
        <v>0</v>
      </c>
      <c r="D65" s="5" t="s">
        <v>60</v>
      </c>
      <c r="E65" s="6"/>
      <c r="F65" s="35">
        <f t="shared" ref="F65:H65" si="26">F66</f>
        <v>7733880</v>
      </c>
      <c r="G65" s="22">
        <f t="shared" si="26"/>
        <v>7733880</v>
      </c>
      <c r="H65" s="35">
        <f t="shared" si="26"/>
        <v>4525298.3899999997</v>
      </c>
      <c r="I65" s="7">
        <f t="shared" si="1"/>
        <v>58.512653286578008</v>
      </c>
      <c r="J65" s="29"/>
    </row>
    <row r="66" spans="1:10" ht="30" x14ac:dyDescent="0.25">
      <c r="A66" s="2" t="s">
        <v>23</v>
      </c>
      <c r="B66" s="6">
        <v>52</v>
      </c>
      <c r="C66" s="6">
        <v>0</v>
      </c>
      <c r="D66" s="6" t="s">
        <v>60</v>
      </c>
      <c r="E66" s="6">
        <v>852</v>
      </c>
      <c r="F66" s="35">
        <v>7733880</v>
      </c>
      <c r="G66" s="22">
        <v>7733880</v>
      </c>
      <c r="H66" s="35">
        <v>4525298.3899999997</v>
      </c>
      <c r="I66" s="7">
        <f t="shared" si="1"/>
        <v>58.512653286578008</v>
      </c>
      <c r="J66" s="29"/>
    </row>
    <row r="67" spans="1:10" ht="30.75" customHeight="1" x14ac:dyDescent="0.25">
      <c r="A67" s="2" t="s">
        <v>84</v>
      </c>
      <c r="B67" s="6">
        <v>52</v>
      </c>
      <c r="C67" s="6">
        <v>0</v>
      </c>
      <c r="D67" s="5" t="s">
        <v>61</v>
      </c>
      <c r="E67" s="6"/>
      <c r="F67" s="35">
        <f t="shared" ref="F67:H67" si="27">F68</f>
        <v>54828764.289999999</v>
      </c>
      <c r="G67" s="22">
        <f t="shared" si="27"/>
        <v>54828764.289999999</v>
      </c>
      <c r="H67" s="35">
        <f t="shared" si="27"/>
        <v>0</v>
      </c>
      <c r="I67" s="7">
        <f t="shared" si="1"/>
        <v>0</v>
      </c>
      <c r="J67" s="29"/>
    </row>
    <row r="68" spans="1:10" ht="30" x14ac:dyDescent="0.25">
      <c r="A68" s="2" t="s">
        <v>23</v>
      </c>
      <c r="B68" s="6">
        <v>52</v>
      </c>
      <c r="C68" s="6">
        <v>0</v>
      </c>
      <c r="D68" s="6" t="s">
        <v>61</v>
      </c>
      <c r="E68" s="6">
        <v>852</v>
      </c>
      <c r="F68" s="3">
        <v>54828764.289999999</v>
      </c>
      <c r="G68" s="3">
        <v>54828764.289999999</v>
      </c>
      <c r="H68" s="3">
        <v>0</v>
      </c>
      <c r="I68" s="7">
        <f t="shared" si="1"/>
        <v>0</v>
      </c>
      <c r="J68" s="29"/>
    </row>
    <row r="69" spans="1:10" x14ac:dyDescent="0.25">
      <c r="A69" s="10" t="s">
        <v>27</v>
      </c>
      <c r="B69" s="6">
        <v>52</v>
      </c>
      <c r="C69" s="6">
        <v>0</v>
      </c>
      <c r="D69" s="5" t="s">
        <v>62</v>
      </c>
      <c r="E69" s="6"/>
      <c r="F69" s="35">
        <f t="shared" ref="F69:H69" si="28">F70</f>
        <v>523980</v>
      </c>
      <c r="G69" s="22">
        <f t="shared" si="28"/>
        <v>523980</v>
      </c>
      <c r="H69" s="35">
        <f t="shared" si="28"/>
        <v>523980</v>
      </c>
      <c r="I69" s="7">
        <f t="shared" si="1"/>
        <v>100</v>
      </c>
      <c r="J69" s="29"/>
    </row>
    <row r="70" spans="1:10" ht="30" x14ac:dyDescent="0.25">
      <c r="A70" s="2" t="s">
        <v>23</v>
      </c>
      <c r="B70" s="6">
        <v>52</v>
      </c>
      <c r="C70" s="6">
        <v>0</v>
      </c>
      <c r="D70" s="6" t="s">
        <v>62</v>
      </c>
      <c r="E70" s="6">
        <v>852</v>
      </c>
      <c r="F70" s="3">
        <v>523980</v>
      </c>
      <c r="G70" s="3">
        <v>523980</v>
      </c>
      <c r="H70" s="3">
        <v>523980</v>
      </c>
      <c r="I70" s="7">
        <f t="shared" ref="I70:I72" si="29">H70/G70*100</f>
        <v>100</v>
      </c>
      <c r="J70" s="29"/>
    </row>
    <row r="71" spans="1:10" x14ac:dyDescent="0.25">
      <c r="A71" s="2" t="s">
        <v>26</v>
      </c>
      <c r="B71" s="6">
        <v>52</v>
      </c>
      <c r="C71" s="6">
        <v>0</v>
      </c>
      <c r="D71" s="5" t="s">
        <v>63</v>
      </c>
      <c r="E71" s="6"/>
      <c r="F71" s="35">
        <f t="shared" ref="F71:H71" si="30">F72</f>
        <v>123400</v>
      </c>
      <c r="G71" s="22">
        <f t="shared" si="30"/>
        <v>123400</v>
      </c>
      <c r="H71" s="35">
        <f t="shared" si="30"/>
        <v>0</v>
      </c>
      <c r="I71" s="7">
        <f t="shared" si="29"/>
        <v>0</v>
      </c>
      <c r="J71" s="29"/>
    </row>
    <row r="72" spans="1:10" ht="30" x14ac:dyDescent="0.25">
      <c r="A72" s="2" t="s">
        <v>23</v>
      </c>
      <c r="B72" s="6">
        <v>52</v>
      </c>
      <c r="C72" s="6">
        <v>0</v>
      </c>
      <c r="D72" s="6" t="s">
        <v>63</v>
      </c>
      <c r="E72" s="6">
        <v>852</v>
      </c>
      <c r="F72" s="3">
        <v>123400</v>
      </c>
      <c r="G72" s="3">
        <v>123400</v>
      </c>
      <c r="H72" s="3">
        <v>0</v>
      </c>
      <c r="I72" s="7">
        <f t="shared" si="29"/>
        <v>0</v>
      </c>
      <c r="J72" s="29"/>
    </row>
    <row r="73" spans="1:10" ht="33" customHeight="1" x14ac:dyDescent="0.25">
      <c r="A73" s="2" t="s">
        <v>85</v>
      </c>
      <c r="B73" s="6">
        <v>52</v>
      </c>
      <c r="C73" s="6">
        <v>0</v>
      </c>
      <c r="D73" s="5" t="s">
        <v>64</v>
      </c>
      <c r="E73" s="6"/>
      <c r="F73" s="35">
        <f t="shared" ref="F73:H73" si="31">F74</f>
        <v>7861140</v>
      </c>
      <c r="G73" s="22">
        <f t="shared" si="31"/>
        <v>5365540</v>
      </c>
      <c r="H73" s="35">
        <f t="shared" si="31"/>
        <v>2352653.7999999998</v>
      </c>
      <c r="I73" s="7">
        <f t="shared" ref="I73:I85" si="32">H73/G73*100</f>
        <v>43.847474811482158</v>
      </c>
      <c r="J73" s="29"/>
    </row>
    <row r="74" spans="1:10" ht="30" customHeight="1" x14ac:dyDescent="0.25">
      <c r="A74" s="2" t="s">
        <v>23</v>
      </c>
      <c r="B74" s="6">
        <v>52</v>
      </c>
      <c r="C74" s="6">
        <v>0</v>
      </c>
      <c r="D74" s="6" t="s">
        <v>64</v>
      </c>
      <c r="E74" s="6">
        <v>852</v>
      </c>
      <c r="F74" s="3">
        <v>7861140</v>
      </c>
      <c r="G74" s="3">
        <v>5365540</v>
      </c>
      <c r="H74" s="3">
        <v>2352653.7999999998</v>
      </c>
      <c r="I74" s="7">
        <f t="shared" si="32"/>
        <v>43.847474811482158</v>
      </c>
      <c r="J74" s="29"/>
    </row>
    <row r="75" spans="1:10" s="30" customFormat="1" ht="28.5" x14ac:dyDescent="0.25">
      <c r="A75" s="11" t="s">
        <v>53</v>
      </c>
      <c r="B75" s="12">
        <v>53</v>
      </c>
      <c r="C75" s="12"/>
      <c r="D75" s="12"/>
      <c r="E75" s="12"/>
      <c r="F75" s="39">
        <f t="shared" ref="F75:H75" si="33">F76+F78</f>
        <v>8901900</v>
      </c>
      <c r="G75" s="23">
        <f t="shared" si="33"/>
        <v>8901900</v>
      </c>
      <c r="H75" s="39">
        <f t="shared" si="33"/>
        <v>3943683.54</v>
      </c>
      <c r="I75" s="13">
        <f t="shared" si="32"/>
        <v>44.301593367708023</v>
      </c>
      <c r="J75" s="29"/>
    </row>
    <row r="76" spans="1:10" ht="45" x14ac:dyDescent="0.25">
      <c r="A76" s="10" t="s">
        <v>86</v>
      </c>
      <c r="B76" s="6">
        <v>53</v>
      </c>
      <c r="C76" s="6">
        <v>0</v>
      </c>
      <c r="D76" s="6" t="s">
        <v>56</v>
      </c>
      <c r="E76" s="6"/>
      <c r="F76" s="35">
        <f t="shared" ref="F76:H76" si="34">F77</f>
        <v>6183900</v>
      </c>
      <c r="G76" s="22">
        <f t="shared" si="34"/>
        <v>6183900</v>
      </c>
      <c r="H76" s="35">
        <f t="shared" si="34"/>
        <v>2664185.54</v>
      </c>
      <c r="I76" s="7">
        <f t="shared" si="32"/>
        <v>43.082610326816415</v>
      </c>
      <c r="J76" s="29"/>
    </row>
    <row r="77" spans="1:10" ht="20.25" customHeight="1" x14ac:dyDescent="0.25">
      <c r="A77" s="2" t="s">
        <v>28</v>
      </c>
      <c r="B77" s="6">
        <v>53</v>
      </c>
      <c r="C77" s="6">
        <v>0</v>
      </c>
      <c r="D77" s="5" t="s">
        <v>56</v>
      </c>
      <c r="E77" s="6">
        <v>853</v>
      </c>
      <c r="F77" s="3">
        <v>6183900</v>
      </c>
      <c r="G77" s="3">
        <v>6183900</v>
      </c>
      <c r="H77" s="3">
        <v>2664185.54</v>
      </c>
      <c r="I77" s="7">
        <f t="shared" si="32"/>
        <v>43.082610326816415</v>
      </c>
      <c r="J77" s="29"/>
    </row>
    <row r="78" spans="1:10" ht="30" x14ac:dyDescent="0.25">
      <c r="A78" s="2" t="s">
        <v>87</v>
      </c>
      <c r="B78" s="6">
        <v>53</v>
      </c>
      <c r="C78" s="6">
        <v>0</v>
      </c>
      <c r="D78" s="6" t="s">
        <v>58</v>
      </c>
      <c r="E78" s="6"/>
      <c r="F78" s="35">
        <f t="shared" ref="F78:H78" si="35">F79</f>
        <v>2718000</v>
      </c>
      <c r="G78" s="22">
        <f t="shared" si="35"/>
        <v>2718000</v>
      </c>
      <c r="H78" s="35">
        <f t="shared" si="35"/>
        <v>1279498</v>
      </c>
      <c r="I78" s="7">
        <f t="shared" si="32"/>
        <v>47.074981604120673</v>
      </c>
      <c r="J78" s="29"/>
    </row>
    <row r="79" spans="1:10" ht="20.25" customHeight="1" x14ac:dyDescent="0.25">
      <c r="A79" s="2" t="s">
        <v>28</v>
      </c>
      <c r="B79" s="6">
        <v>53</v>
      </c>
      <c r="C79" s="6">
        <v>0</v>
      </c>
      <c r="D79" s="5" t="s">
        <v>58</v>
      </c>
      <c r="E79" s="6">
        <v>853</v>
      </c>
      <c r="F79" s="3">
        <v>2718000</v>
      </c>
      <c r="G79" s="3">
        <v>2718000</v>
      </c>
      <c r="H79" s="3">
        <v>1279498</v>
      </c>
      <c r="I79" s="7">
        <f t="shared" si="32"/>
        <v>47.074981604120673</v>
      </c>
      <c r="J79" s="29"/>
    </row>
    <row r="80" spans="1:10" s="30" customFormat="1" x14ac:dyDescent="0.25">
      <c r="A80" s="24" t="s">
        <v>29</v>
      </c>
      <c r="B80" s="12">
        <v>70</v>
      </c>
      <c r="C80" s="6"/>
      <c r="D80" s="5"/>
      <c r="E80" s="5"/>
      <c r="F80" s="39">
        <f t="shared" ref="F80:H80" si="36">F81+F82+F83+F84</f>
        <v>2155000</v>
      </c>
      <c r="G80" s="23">
        <f t="shared" si="36"/>
        <v>2155000</v>
      </c>
      <c r="H80" s="39">
        <f t="shared" si="36"/>
        <v>585147.75</v>
      </c>
      <c r="I80" s="13">
        <f t="shared" si="32"/>
        <v>27.153027842227377</v>
      </c>
      <c r="J80" s="29"/>
    </row>
    <row r="81" spans="1:10" x14ac:dyDescent="0.25">
      <c r="A81" s="9" t="s">
        <v>9</v>
      </c>
      <c r="B81" s="6">
        <v>70</v>
      </c>
      <c r="C81" s="6">
        <v>0</v>
      </c>
      <c r="D81" s="5" t="s">
        <v>30</v>
      </c>
      <c r="E81" s="5">
        <v>851</v>
      </c>
      <c r="F81" s="3">
        <v>20000</v>
      </c>
      <c r="G81" s="3">
        <v>80000</v>
      </c>
      <c r="H81" s="3">
        <v>80000</v>
      </c>
      <c r="I81" s="7">
        <f t="shared" si="32"/>
        <v>100</v>
      </c>
      <c r="J81" s="29"/>
    </row>
    <row r="82" spans="1:10" x14ac:dyDescent="0.25">
      <c r="A82" s="2" t="s">
        <v>28</v>
      </c>
      <c r="B82" s="6">
        <v>70</v>
      </c>
      <c r="C82" s="6">
        <v>0</v>
      </c>
      <c r="D82" s="5" t="s">
        <v>30</v>
      </c>
      <c r="E82" s="5">
        <v>853</v>
      </c>
      <c r="F82" s="3">
        <v>980000</v>
      </c>
      <c r="G82" s="3">
        <v>920000</v>
      </c>
      <c r="H82" s="3">
        <v>0</v>
      </c>
      <c r="I82" s="7"/>
      <c r="J82" s="29"/>
    </row>
    <row r="83" spans="1:10" ht="14.25" customHeight="1" x14ac:dyDescent="0.25">
      <c r="A83" s="9" t="s">
        <v>31</v>
      </c>
      <c r="B83" s="5">
        <v>70</v>
      </c>
      <c r="C83" s="5">
        <v>0</v>
      </c>
      <c r="D83" s="5" t="s">
        <v>30</v>
      </c>
      <c r="E83" s="5">
        <v>854</v>
      </c>
      <c r="F83" s="3">
        <v>387800</v>
      </c>
      <c r="G83" s="3">
        <v>387800</v>
      </c>
      <c r="H83" s="3">
        <v>180087.52</v>
      </c>
      <c r="I83" s="7">
        <f t="shared" si="32"/>
        <v>46.43824651882413</v>
      </c>
      <c r="J83" s="29"/>
    </row>
    <row r="84" spans="1:10" ht="15" customHeight="1" x14ac:dyDescent="0.25">
      <c r="A84" s="4" t="s">
        <v>32</v>
      </c>
      <c r="B84" s="6">
        <v>70</v>
      </c>
      <c r="C84" s="6">
        <v>0</v>
      </c>
      <c r="D84" s="5" t="s">
        <v>30</v>
      </c>
      <c r="E84" s="6">
        <v>857</v>
      </c>
      <c r="F84" s="3">
        <v>767200</v>
      </c>
      <c r="G84" s="3">
        <v>767200</v>
      </c>
      <c r="H84" s="3">
        <v>325060.23</v>
      </c>
      <c r="I84" s="7">
        <f t="shared" si="32"/>
        <v>42.369685870698639</v>
      </c>
    </row>
    <row r="85" spans="1:10" s="30" customFormat="1" ht="21" customHeight="1" x14ac:dyDescent="0.25">
      <c r="A85" s="41" t="s">
        <v>33</v>
      </c>
      <c r="B85" s="42"/>
      <c r="C85" s="42"/>
      <c r="D85" s="42"/>
      <c r="E85" s="42"/>
      <c r="F85" s="39">
        <f>F5+F58+F75+F80</f>
        <v>382004159.13999999</v>
      </c>
      <c r="G85" s="23">
        <f>G5+G58+G75+G80</f>
        <v>376900406.34999996</v>
      </c>
      <c r="H85" s="39">
        <f>H5+H58+H75+H80</f>
        <v>162100678.72999999</v>
      </c>
      <c r="I85" s="13">
        <f t="shared" si="32"/>
        <v>43.008889350856492</v>
      </c>
    </row>
    <row r="86" spans="1:10" ht="4.5" customHeight="1" x14ac:dyDescent="0.25"/>
    <row r="87" spans="1:10" ht="30.75" customHeight="1" x14ac:dyDescent="0.25">
      <c r="A87" s="15" t="s">
        <v>52</v>
      </c>
      <c r="B87" s="43"/>
      <c r="C87" s="43"/>
      <c r="D87" s="43"/>
      <c r="E87" s="43"/>
      <c r="H87" s="16" t="s">
        <v>34</v>
      </c>
    </row>
    <row r="88" spans="1:10" x14ac:dyDescent="0.25">
      <c r="A88" s="17"/>
      <c r="B88" s="44"/>
      <c r="C88" s="44"/>
      <c r="D88" s="44"/>
      <c r="E88" s="44"/>
      <c r="F88"/>
    </row>
    <row r="89" spans="1:10" x14ac:dyDescent="0.25">
      <c r="A89" s="17" t="s">
        <v>35</v>
      </c>
      <c r="B89" s="44"/>
      <c r="C89" s="44"/>
      <c r="D89" s="44"/>
      <c r="E89" s="44"/>
      <c r="F89"/>
    </row>
    <row r="90" spans="1:10" x14ac:dyDescent="0.25">
      <c r="A90" s="17" t="s">
        <v>36</v>
      </c>
      <c r="B90" s="44"/>
      <c r="C90" s="44"/>
      <c r="D90" s="44"/>
      <c r="E90" s="44"/>
      <c r="F90" s="18"/>
      <c r="G90" s="45"/>
      <c r="H90" s="18"/>
    </row>
    <row r="91" spans="1:10" x14ac:dyDescent="0.25">
      <c r="F91" s="19"/>
      <c r="G91" s="47"/>
      <c r="H91" s="19"/>
    </row>
    <row r="93" spans="1:10" x14ac:dyDescent="0.25">
      <c r="G93" s="47"/>
      <c r="H93" s="19"/>
    </row>
    <row r="94" spans="1:10" x14ac:dyDescent="0.25">
      <c r="F94" s="19"/>
      <c r="G94" s="47"/>
      <c r="H94" s="19"/>
    </row>
    <row r="95" spans="1:10" x14ac:dyDescent="0.25">
      <c r="B95" s="48"/>
      <c r="C95" s="48"/>
      <c r="D95" s="48"/>
      <c r="E95" s="48"/>
      <c r="F95" s="19"/>
      <c r="G95" s="47"/>
      <c r="H95" s="19"/>
      <c r="I95" s="1"/>
    </row>
  </sheetData>
  <mergeCells count="11">
    <mergeCell ref="H3:H4"/>
    <mergeCell ref="I3:I4"/>
    <mergeCell ref="A2:I2"/>
    <mergeCell ref="A1:I1"/>
    <mergeCell ref="A3:A4"/>
    <mergeCell ref="B3:B4"/>
    <mergeCell ref="C3:C4"/>
    <mergeCell ref="D3:D4"/>
    <mergeCell ref="E3:E4"/>
    <mergeCell ref="F3:F4"/>
    <mergeCell ref="G3:G4"/>
  </mergeCells>
  <pageMargins left="0.23622047244094491" right="0.51181102362204722" top="0.74803149606299213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</vt:lpstr>
      <vt:lpstr>МП!Заголовки_для_печати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2022-07-28T14:11:06Z</dcterms:modified>
</cp:coreProperties>
</file>