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activeTab="1"/>
  </bookViews>
  <sheets>
    <sheet name="Прил 10 МБТ из ОБ" sheetId="1" r:id="rId1"/>
    <sheet name="Прил_11 МБТ из МБ" sheetId="2" r:id="rId2"/>
  </sheets>
  <calcPr calcId="145621"/>
</workbook>
</file>

<file path=xl/calcChain.xml><?xml version="1.0" encoding="utf-8"?>
<calcChain xmlns="http://schemas.openxmlformats.org/spreadsheetml/2006/main">
  <c r="B62" i="2" l="1"/>
  <c r="B61" i="2"/>
  <c r="C33" i="2"/>
  <c r="B35" i="2"/>
  <c r="B34" i="2"/>
  <c r="B33" i="2"/>
  <c r="B32" i="2"/>
  <c r="B31" i="2"/>
  <c r="B8" i="2"/>
  <c r="D6" i="2" l="1"/>
  <c r="D7" i="2"/>
  <c r="D9" i="2"/>
  <c r="D5" i="2"/>
  <c r="D8" i="2"/>
  <c r="D64" i="1" l="1"/>
  <c r="D27" i="1"/>
  <c r="D26" i="1"/>
  <c r="D25" i="1"/>
  <c r="D24" i="1"/>
  <c r="D23" i="1"/>
  <c r="D22" i="1"/>
  <c r="B28" i="1"/>
  <c r="D5" i="1"/>
  <c r="D6" i="1"/>
  <c r="D7" i="1"/>
  <c r="D8" i="1"/>
  <c r="D9" i="1"/>
  <c r="C10" i="2"/>
  <c r="D31" i="2"/>
  <c r="D32" i="2"/>
  <c r="D33" i="2"/>
  <c r="D34" i="2"/>
  <c r="D35" i="2"/>
  <c r="C36" i="2"/>
  <c r="D61" i="2"/>
  <c r="D62" i="2"/>
  <c r="C65" i="2"/>
  <c r="B10" i="2" l="1"/>
  <c r="D10" i="2" s="1"/>
  <c r="C28" i="1"/>
  <c r="D28" i="1" s="1"/>
  <c r="C10" i="1"/>
  <c r="B10" i="1"/>
  <c r="D10" i="1" l="1"/>
  <c r="B65" i="2"/>
  <c r="D65" i="2" s="1"/>
  <c r="B70" i="1"/>
  <c r="C70" i="1"/>
  <c r="B36" i="2"/>
  <c r="D36" i="2" s="1"/>
  <c r="D70" i="1" l="1"/>
</calcChain>
</file>

<file path=xl/sharedStrings.xml><?xml version="1.0" encoding="utf-8"?>
<sst xmlns="http://schemas.openxmlformats.org/spreadsheetml/2006/main" count="84" uniqueCount="19">
  <si>
    <t/>
  </si>
  <si>
    <t>рублей</t>
  </si>
  <si>
    <t>Наименование муниципального образования</t>
  </si>
  <si>
    <t>Утверждено</t>
  </si>
  <si>
    <t>Исполнено</t>
  </si>
  <si>
    <t>Процент исполнения</t>
  </si>
  <si>
    <t>ИТОГО</t>
  </si>
  <si>
    <t>Клетнянское городское поселение Клетнянского муниципального района Брянской области</t>
  </si>
  <si>
    <t>1-Акуличское сельское поселение Клетнянского муниципального района Брянской области</t>
  </si>
  <si>
    <t>Лутенское сельское поселение Клетнянского муниципального района Брянской области</t>
  </si>
  <si>
    <t>Мирнинское сельское поселение Клетнянского муниципального района Брянской области</t>
  </si>
  <si>
    <t>Мужиновское сельское поселение Клетнянского муниципального района Брянской области</t>
  </si>
  <si>
    <t>Надвинское сельское поселение Клетнянского муниципального района Брянской области</t>
  </si>
  <si>
    <t>Отчет о фактическом предоставлении  бюджетам поселений дотации на выравнивание бюджетной обеспеченности поселений за счет средств областного бюджета, за 1 полугодие 2022 года (по состоянию на 01.07.2022 года)</t>
  </si>
  <si>
    <t>Отчет о фактическом предоставлении субвенции бюджетам поселений на осуществление отдельных государственных полномочий Российской Федерации по первичному воинскому учету на территориях, где отсутствуют военные комиссариаты, за 1 полугодие 2022 года (по состоянию на 01.07.2022 года)</t>
  </si>
  <si>
    <t>Отчет о фактическом предоставлении субвенций бюджетам поселений для осуществления отдельных государственных полномочий Брянской области по определению перечня должностных лиц органов местного самоуправления, уполномоченный составлять протоколы об административных правонарушениях за счет субвенции, полученной из областного бюджета, за 1 полугодие 2022 года (по состоянию на 01.07.2022 года)</t>
  </si>
  <si>
    <t>Отчет о фактическом предоставлении иных межбюджетных трансфертов бюджетам поселений Клетнянского района на переданные полномочия  Клетнянского муниципального района Брянской области на обеспечение  проживающих в поселении и нуждающихся в жилых помещениях малоимущих граждан жилыми помещениями, организацию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 из бюджета Клетнянского муниципального района Брянской области, за 1 полугодие 2022 года (по состоянию на 01.07.2022 года)</t>
  </si>
  <si>
    <t>Отчет о фактическом предоставлении иных межбюджетных трансфертов бюджетам поселений Клетнянского района на переданные полномочия  Клетнянского муниципального района Брянской области на дорожную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поселения,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 за 1 полугодие 2022 года (по состоянию на 01.07.2022 года)</t>
  </si>
  <si>
    <t>Отчет о фактическом предоставлении дотаций на поддержку мер по обеспечению сбалансированности бюджетов поселений из бюджета Клетнянского муниципального района Брянской области, за 1 полугодие 2022 года (по состоянию на 01.07.2022 года)</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</si>
</sst>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2" formatCode="_-* #,##0\ &quot;₽&quot;_-;\-* #,##0\ &quot;₽&quot;_-;_-* &quot;-&quot;\ &quot;₽&quot;_-;_-@_-"/>
    <numFmt numFmtId="164" formatCode="0.0"/>
    <numFmt numFmtId="165" formatCode="#,##0.00_ ;[Red]\-#,##0.00\ "/>
    <numFmt numFmtId="166" formatCode="#,##0.0"/>
  </numFmts>
  <fonts count="19" x14ac:knownFonts="1">
    <font>
      <sz val="11"/>
      <color theme="1"/>
      <name val="Calibri"/>
      <family val="2"/>
      <scheme val="minor"/>
    </font>
    <font>
      <sz val="11"/>
      <color theme="1"/>
      <name val="Calibri"/>
      <family val="2"/>
      <scheme val="minor"/>
    </font>
    <font>
      <b/>
      <sz val="15"/>
      <color theme="3"/>
      <name val="Calibri"/>
      <family val="2"/>
      <charset val="204"/>
      <scheme val="minor"/>
    </font>
    <font>
      <b/>
      <sz val="11.95"/>
      <color rgb="FF000000"/>
      <name val="Times New Roman"/>
      <family val="1"/>
      <charset val="204"/>
    </font>
    <font>
      <sz val="11.95"/>
      <color rgb="FF000000"/>
      <name val="Times New Roman"/>
      <family val="1"/>
      <charset val="204"/>
    </font>
    <font>
      <b/>
      <sz val="12"/>
      <color rgb="FF000000"/>
      <name val="Times New Roman"/>
      <family val="1"/>
      <charset val="204"/>
    </font>
    <font>
      <sz val="10"/>
      <name val="Times New Roman Cyr"/>
      <charset val="204"/>
    </font>
    <font>
      <b/>
      <sz val="11"/>
      <color rgb="FF000000"/>
      <name val="Times New Roman"/>
      <family val="1"/>
      <charset val="204"/>
    </font>
    <font>
      <sz val="11"/>
      <color rgb="FF000000"/>
      <name val="Times New Roman"/>
      <family val="1"/>
      <charset val="204"/>
    </font>
    <font>
      <sz val="11"/>
      <color theme="1"/>
      <name val="Times New Roman"/>
      <family val="1"/>
      <charset val="204"/>
    </font>
    <font>
      <sz val="12"/>
      <name val="Times New Roman"/>
      <family val="1"/>
      <charset val="204"/>
    </font>
    <font>
      <sz val="12"/>
      <color theme="1"/>
      <name val="Times New Roman"/>
      <family val="1"/>
      <charset val="204"/>
    </font>
    <font>
      <b/>
      <sz val="12"/>
      <color indexed="59"/>
      <name val="Times New Roman"/>
      <family val="1"/>
      <charset val="204"/>
    </font>
    <font>
      <b/>
      <sz val="12"/>
      <color theme="1"/>
      <name val="Times New Roman"/>
      <family val="1"/>
      <charset val="204"/>
    </font>
    <font>
      <b/>
      <sz val="12"/>
      <name val="Times New Roman"/>
      <family val="1"/>
      <charset val="204"/>
    </font>
    <font>
      <b/>
      <sz val="10"/>
      <name val="Arial"/>
      <family val="2"/>
      <charset val="204"/>
    </font>
    <font>
      <sz val="11"/>
      <name val="Times New Roman"/>
      <family val="1"/>
      <charset val="204"/>
    </font>
    <font>
      <b/>
      <sz val="11"/>
      <color indexed="59"/>
      <name val="Times New Roman"/>
      <family val="1"/>
      <charset val="204"/>
    </font>
    <font>
      <b/>
      <sz val="11"/>
      <color theme="1"/>
      <name val="Times New Roman"/>
      <family val="1"/>
      <charset val="204"/>
    </font>
  </fonts>
  <fills count="3">
    <fill>
      <patternFill patternType="none"/>
    </fill>
    <fill>
      <patternFill patternType="gray125"/>
    </fill>
    <fill>
      <patternFill patternType="solid">
        <fgColor theme="0"/>
        <bgColor rgb="FFD3D3D3"/>
      </patternFill>
    </fill>
  </fills>
  <borders count="6">
    <border>
      <left/>
      <right/>
      <top/>
      <bottom/>
      <diagonal/>
    </border>
    <border>
      <left/>
      <right/>
      <top/>
      <bottom style="thick">
        <color theme="4"/>
      </bottom>
      <diagonal/>
    </border>
    <border>
      <left/>
      <right/>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right/>
      <top/>
      <bottom style="thin">
        <color indexed="64"/>
      </bottom>
      <diagonal/>
    </border>
  </borders>
  <cellStyleXfs count="5">
    <xf numFmtId="0" fontId="0" fillId="0" borderId="0"/>
    <xf numFmtId="42" fontId="1" fillId="0" borderId="0" applyFont="0" applyFill="0" applyBorder="0" applyAlignment="0" applyProtection="0"/>
    <xf numFmtId="9" fontId="1" fillId="0" borderId="0" applyFont="0" applyFill="0" applyBorder="0" applyAlignment="0" applyProtection="0"/>
    <xf numFmtId="0" fontId="2" fillId="0" borderId="1" applyNumberFormat="0" applyFill="0" applyAlignment="0" applyProtection="0"/>
    <xf numFmtId="0" fontId="6" fillId="0" borderId="0"/>
  </cellStyleXfs>
  <cellXfs count="29">
    <xf numFmtId="0" fontId="0" fillId="0" borderId="0" xfId="0"/>
    <xf numFmtId="0" fontId="3" fillId="0" borderId="0" xfId="3" applyFont="1" applyFill="1" applyBorder="1" applyAlignment="1">
      <alignment horizontal="center" vertical="center" wrapText="1"/>
    </xf>
    <xf numFmtId="0" fontId="8" fillId="0" borderId="4" xfId="1" applyNumberFormat="1" applyFont="1" applyFill="1" applyBorder="1" applyAlignment="1">
      <alignment horizontal="center" vertical="top" wrapText="1"/>
    </xf>
    <xf numFmtId="0" fontId="8" fillId="2" borderId="4" xfId="1" applyNumberFormat="1" applyFont="1" applyFill="1" applyBorder="1" applyAlignment="1">
      <alignment horizontal="center" vertical="top" wrapText="1"/>
    </xf>
    <xf numFmtId="0" fontId="9" fillId="0" borderId="0" xfId="0" applyFont="1"/>
    <xf numFmtId="0" fontId="9" fillId="0" borderId="0" xfId="0" applyFont="1" applyAlignment="1">
      <alignment vertical="top"/>
    </xf>
    <xf numFmtId="0" fontId="12" fillId="0" borderId="3" xfId="4" applyFont="1" applyFill="1" applyBorder="1" applyAlignment="1">
      <alignment vertical="center"/>
    </xf>
    <xf numFmtId="4" fontId="13" fillId="0" borderId="3" xfId="0" applyNumberFormat="1" applyFont="1" applyFill="1" applyBorder="1" applyAlignment="1">
      <alignment horizontal="center" vertical="center"/>
    </xf>
    <xf numFmtId="0" fontId="11" fillId="0" borderId="3" xfId="0" applyFont="1" applyBorder="1" applyAlignment="1">
      <alignment horizontal="center" vertical="center"/>
    </xf>
    <xf numFmtId="164" fontId="11" fillId="0" borderId="3" xfId="0" applyNumberFormat="1" applyFont="1" applyBorder="1" applyAlignment="1">
      <alignment horizontal="center" vertical="center"/>
    </xf>
    <xf numFmtId="164" fontId="13" fillId="0" borderId="3" xfId="0" applyNumberFormat="1" applyFont="1" applyBorder="1" applyAlignment="1">
      <alignment horizontal="center" vertical="center"/>
    </xf>
    <xf numFmtId="4" fontId="11" fillId="0" borderId="3" xfId="0" applyNumberFormat="1" applyFont="1" applyBorder="1" applyAlignment="1">
      <alignment horizontal="center" vertical="center"/>
    </xf>
    <xf numFmtId="165" fontId="10" fillId="0" borderId="3" xfId="4" applyNumberFormat="1" applyFont="1" applyFill="1" applyBorder="1" applyAlignment="1">
      <alignment horizontal="center" vertical="center"/>
    </xf>
    <xf numFmtId="165" fontId="14" fillId="0" borderId="3" xfId="4" applyNumberFormat="1" applyFont="1" applyFill="1" applyBorder="1" applyAlignment="1">
      <alignment horizontal="center" vertical="center"/>
    </xf>
    <xf numFmtId="0" fontId="15" fillId="0" borderId="0" xfId="4" applyFont="1" applyFill="1" applyBorder="1" applyAlignment="1">
      <alignment vertical="center" wrapText="1"/>
    </xf>
    <xf numFmtId="0" fontId="16" fillId="0" borderId="3" xfId="4" applyFont="1" applyFill="1" applyBorder="1" applyAlignment="1">
      <alignment horizontal="center" vertical="top" wrapText="1"/>
    </xf>
    <xf numFmtId="0" fontId="16" fillId="0" borderId="3" xfId="4" applyFont="1" applyFill="1" applyBorder="1" applyAlignment="1">
      <alignment vertical="center" wrapText="1"/>
    </xf>
    <xf numFmtId="4" fontId="9" fillId="0" borderId="3" xfId="0" applyNumberFormat="1" applyFont="1" applyFill="1" applyBorder="1" applyAlignment="1">
      <alignment horizontal="center" vertical="center"/>
    </xf>
    <xf numFmtId="0" fontId="17" fillId="0" borderId="3" xfId="4" applyFont="1" applyFill="1" applyBorder="1" applyAlignment="1">
      <alignment vertical="center"/>
    </xf>
    <xf numFmtId="4" fontId="18" fillId="0" borderId="3" xfId="0" applyNumberFormat="1" applyFont="1" applyFill="1" applyBorder="1" applyAlignment="1">
      <alignment horizontal="center" vertical="center"/>
    </xf>
    <xf numFmtId="0" fontId="16" fillId="0" borderId="3" xfId="0" applyFont="1" applyBorder="1" applyAlignment="1">
      <alignment horizontal="center" vertical="center"/>
    </xf>
    <xf numFmtId="166" fontId="9" fillId="0" borderId="3" xfId="0" applyNumberFormat="1" applyFont="1" applyFill="1" applyBorder="1" applyAlignment="1">
      <alignment horizontal="center" vertical="center"/>
    </xf>
    <xf numFmtId="4" fontId="16" fillId="0" borderId="3" xfId="0" applyNumberFormat="1" applyFont="1" applyFill="1" applyBorder="1" applyAlignment="1">
      <alignment horizontal="center" vertical="center" wrapText="1"/>
    </xf>
    <xf numFmtId="166" fontId="16" fillId="0" borderId="3" xfId="0" applyNumberFormat="1" applyFont="1" applyBorder="1" applyAlignment="1">
      <alignment horizontal="center" vertical="center"/>
    </xf>
    <xf numFmtId="0" fontId="5" fillId="0" borderId="0" xfId="0" applyFont="1" applyFill="1" applyBorder="1" applyAlignment="1">
      <alignment horizontal="center" vertical="center" wrapText="1"/>
    </xf>
    <xf numFmtId="0" fontId="4" fillId="0" borderId="0" xfId="2" applyNumberFormat="1" applyFont="1" applyFill="1" applyBorder="1" applyAlignment="1">
      <alignment horizontal="right" vertical="center" wrapText="1"/>
    </xf>
    <xf numFmtId="0" fontId="4" fillId="0" borderId="2" xfId="2" applyNumberFormat="1" applyFont="1" applyFill="1" applyBorder="1" applyAlignment="1">
      <alignment horizontal="right" vertical="center" wrapText="1"/>
    </xf>
    <xf numFmtId="0" fontId="4" fillId="0" borderId="5" xfId="2" applyNumberFormat="1" applyFont="1" applyFill="1" applyBorder="1" applyAlignment="1">
      <alignment horizontal="right" vertical="center" wrapText="1"/>
    </xf>
    <xf numFmtId="0" fontId="7" fillId="0" borderId="0" xfId="0" applyFont="1" applyFill="1" applyBorder="1" applyAlignment="1">
      <alignment horizontal="center" vertical="center" wrapText="1"/>
    </xf>
  </cellXfs>
  <cellStyles count="5">
    <cellStyle name="Денежный [0]" xfId="1" builtinId="7"/>
    <cellStyle name="Заголовок 1" xfId="3" builtinId="16"/>
    <cellStyle name="Обычный" xfId="0" builtinId="0"/>
    <cellStyle name="Обычный_method_2_1" xfId="4"/>
    <cellStyle name="Процентный" xfId="2" builtinId="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0"/>
  <sheetViews>
    <sheetView workbookViewId="0">
      <selection activeCell="C63" sqref="C63"/>
    </sheetView>
  </sheetViews>
  <sheetFormatPr defaultRowHeight="15" x14ac:dyDescent="0.25"/>
  <cols>
    <col min="1" max="1" width="45" style="4" customWidth="1"/>
    <col min="2" max="4" width="16.140625" style="4" customWidth="1"/>
    <col min="5" max="16384" width="9.140625" style="4"/>
  </cols>
  <sheetData>
    <row r="1" spans="1:4" ht="66.75" customHeight="1" x14ac:dyDescent="0.25">
      <c r="A1" s="24" t="s">
        <v>13</v>
      </c>
      <c r="B1" s="24"/>
      <c r="C1" s="24"/>
      <c r="D1" s="24"/>
    </row>
    <row r="2" spans="1:4" ht="15.75" x14ac:dyDescent="0.25">
      <c r="A2" s="1" t="s">
        <v>0</v>
      </c>
      <c r="B2" s="25" t="s">
        <v>1</v>
      </c>
      <c r="C2" s="25"/>
      <c r="D2" s="25"/>
    </row>
    <row r="3" spans="1:4" s="5" customFormat="1" ht="30" x14ac:dyDescent="0.25">
      <c r="A3" s="15" t="s">
        <v>2</v>
      </c>
      <c r="B3" s="3" t="s">
        <v>3</v>
      </c>
      <c r="C3" s="3" t="s">
        <v>4</v>
      </c>
      <c r="D3" s="3" t="s">
        <v>5</v>
      </c>
    </row>
    <row r="4" spans="1:4" s="5" customFormat="1" ht="33" customHeight="1" x14ac:dyDescent="0.25">
      <c r="A4" s="16" t="s">
        <v>7</v>
      </c>
      <c r="B4" s="17">
        <v>0</v>
      </c>
      <c r="C4" s="17">
        <v>0</v>
      </c>
      <c r="D4" s="17"/>
    </row>
    <row r="5" spans="1:4" ht="33" customHeight="1" x14ac:dyDescent="0.25">
      <c r="A5" s="16" t="s">
        <v>8</v>
      </c>
      <c r="B5" s="22">
        <v>50862</v>
      </c>
      <c r="C5" s="22">
        <v>25434</v>
      </c>
      <c r="D5" s="21">
        <f t="shared" ref="D5:D10" si="0">C5/B5*100</f>
        <v>50.005898313082454</v>
      </c>
    </row>
    <row r="6" spans="1:4" ht="33" customHeight="1" x14ac:dyDescent="0.25">
      <c r="A6" s="16" t="s">
        <v>9</v>
      </c>
      <c r="B6" s="22">
        <v>240953</v>
      </c>
      <c r="C6" s="22">
        <v>120474</v>
      </c>
      <c r="D6" s="21">
        <f t="shared" si="0"/>
        <v>49.998962453258521</v>
      </c>
    </row>
    <row r="7" spans="1:4" ht="33" customHeight="1" x14ac:dyDescent="0.25">
      <c r="A7" s="16" t="s">
        <v>10</v>
      </c>
      <c r="B7" s="22">
        <v>361745</v>
      </c>
      <c r="C7" s="22">
        <v>180870</v>
      </c>
      <c r="D7" s="21">
        <f t="shared" si="0"/>
        <v>49.999308905444444</v>
      </c>
    </row>
    <row r="8" spans="1:4" ht="33" customHeight="1" x14ac:dyDescent="0.25">
      <c r="A8" s="16" t="s">
        <v>11</v>
      </c>
      <c r="B8" s="22">
        <v>121985</v>
      </c>
      <c r="C8" s="22">
        <v>60990</v>
      </c>
      <c r="D8" s="21">
        <f t="shared" si="0"/>
        <v>49.997950567692747</v>
      </c>
    </row>
    <row r="9" spans="1:4" ht="33" customHeight="1" x14ac:dyDescent="0.25">
      <c r="A9" s="16" t="s">
        <v>12</v>
      </c>
      <c r="B9" s="22">
        <v>83455</v>
      </c>
      <c r="C9" s="22">
        <v>41730</v>
      </c>
      <c r="D9" s="21">
        <f t="shared" si="0"/>
        <v>50.002995626385484</v>
      </c>
    </row>
    <row r="10" spans="1:4" ht="33" customHeight="1" x14ac:dyDescent="0.25">
      <c r="A10" s="18" t="s">
        <v>6</v>
      </c>
      <c r="B10" s="19">
        <f>SUM(B4:B9)</f>
        <v>859000</v>
      </c>
      <c r="C10" s="19">
        <f t="shared" ref="C10" si="1">SUM(C4:C9)</f>
        <v>429498</v>
      </c>
      <c r="D10" s="21">
        <f t="shared" si="0"/>
        <v>49.999767171129221</v>
      </c>
    </row>
    <row r="11" spans="1:4" ht="15" hidden="1" customHeight="1" x14ac:dyDescent="0.25"/>
    <row r="12" spans="1:4" ht="15" hidden="1" customHeight="1" x14ac:dyDescent="0.25"/>
    <row r="13" spans="1:4" ht="15" hidden="1" customHeight="1" x14ac:dyDescent="0.25"/>
    <row r="14" spans="1:4" ht="15" hidden="1" customHeight="1" x14ac:dyDescent="0.25"/>
    <row r="15" spans="1:4" ht="15" hidden="1" customHeight="1" x14ac:dyDescent="0.25"/>
    <row r="16" spans="1:4" ht="15" hidden="1" customHeight="1" x14ac:dyDescent="0.25"/>
    <row r="17" spans="1:4" ht="15" customHeight="1" x14ac:dyDescent="0.25"/>
    <row r="18" spans="1:4" ht="82.5" customHeight="1" x14ac:dyDescent="0.25">
      <c r="A18" s="24" t="s">
        <v>14</v>
      </c>
      <c r="B18" s="24"/>
      <c r="C18" s="24"/>
      <c r="D18" s="24"/>
    </row>
    <row r="20" spans="1:4" ht="15.75" x14ac:dyDescent="0.25">
      <c r="A20" s="1" t="s">
        <v>0</v>
      </c>
      <c r="B20" s="26" t="s">
        <v>1</v>
      </c>
      <c r="C20" s="26"/>
      <c r="D20" s="26"/>
    </row>
    <row r="21" spans="1:4" ht="30" x14ac:dyDescent="0.25">
      <c r="A21" s="15" t="s">
        <v>2</v>
      </c>
      <c r="B21" s="3" t="s">
        <v>3</v>
      </c>
      <c r="C21" s="3" t="s">
        <v>4</v>
      </c>
      <c r="D21" s="3" t="s">
        <v>5</v>
      </c>
    </row>
    <row r="22" spans="1:4" ht="32.25" customHeight="1" x14ac:dyDescent="0.25">
      <c r="A22" s="16" t="s">
        <v>7</v>
      </c>
      <c r="B22" s="22">
        <v>713225.4</v>
      </c>
      <c r="C22" s="22">
        <v>356612.7</v>
      </c>
      <c r="D22" s="17">
        <f>C22/B22*100</f>
        <v>50</v>
      </c>
    </row>
    <row r="23" spans="1:4" ht="32.25" customHeight="1" x14ac:dyDescent="0.25">
      <c r="A23" s="16" t="s">
        <v>8</v>
      </c>
      <c r="B23" s="22">
        <v>95096.72</v>
      </c>
      <c r="C23" s="22">
        <v>47548.36</v>
      </c>
      <c r="D23" s="21">
        <f t="shared" ref="D23:D28" si="2">C23/B23*100</f>
        <v>50</v>
      </c>
    </row>
    <row r="24" spans="1:4" ht="32.25" customHeight="1" x14ac:dyDescent="0.25">
      <c r="A24" s="16" t="s">
        <v>9</v>
      </c>
      <c r="B24" s="22">
        <v>95096.72</v>
      </c>
      <c r="C24" s="22">
        <v>47548.36</v>
      </c>
      <c r="D24" s="21">
        <f t="shared" si="2"/>
        <v>50</v>
      </c>
    </row>
    <row r="25" spans="1:4" ht="32.25" customHeight="1" x14ac:dyDescent="0.25">
      <c r="A25" s="16" t="s">
        <v>10</v>
      </c>
      <c r="B25" s="22">
        <v>95096.72</v>
      </c>
      <c r="C25" s="22">
        <v>47548.36</v>
      </c>
      <c r="D25" s="21">
        <f t="shared" si="2"/>
        <v>50</v>
      </c>
    </row>
    <row r="26" spans="1:4" ht="32.25" customHeight="1" x14ac:dyDescent="0.25">
      <c r="A26" s="16" t="s">
        <v>11</v>
      </c>
      <c r="B26" s="22">
        <v>95096.72</v>
      </c>
      <c r="C26" s="22">
        <v>47548.36</v>
      </c>
      <c r="D26" s="21">
        <f t="shared" si="2"/>
        <v>50</v>
      </c>
    </row>
    <row r="27" spans="1:4" ht="32.25" customHeight="1" x14ac:dyDescent="0.25">
      <c r="A27" s="16" t="s">
        <v>12</v>
      </c>
      <c r="B27" s="22">
        <v>95096.72</v>
      </c>
      <c r="C27" s="22">
        <v>47548.36</v>
      </c>
      <c r="D27" s="21">
        <f t="shared" si="2"/>
        <v>50</v>
      </c>
    </row>
    <row r="28" spans="1:4" ht="32.25" customHeight="1" x14ac:dyDescent="0.25">
      <c r="A28" s="18" t="s">
        <v>6</v>
      </c>
      <c r="B28" s="19">
        <f>SUM(B22:B27)</f>
        <v>1188709</v>
      </c>
      <c r="C28" s="19">
        <f t="shared" ref="C28" si="3">SUM(C22:C27)</f>
        <v>594354.5</v>
      </c>
      <c r="D28" s="21">
        <f t="shared" si="2"/>
        <v>50</v>
      </c>
    </row>
    <row r="29" spans="1:4" hidden="1" x14ac:dyDescent="0.25"/>
    <row r="30" spans="1:4" hidden="1" x14ac:dyDescent="0.25"/>
    <row r="31" spans="1:4" hidden="1" x14ac:dyDescent="0.25"/>
    <row r="32" spans="1:4" hidden="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row r="42" hidden="1" x14ac:dyDescent="0.25"/>
    <row r="43" hidden="1" x14ac:dyDescent="0.25"/>
    <row r="44" hidden="1" x14ac:dyDescent="0.25"/>
    <row r="45" hidden="1" x14ac:dyDescent="0.25"/>
    <row r="46" hidden="1" x14ac:dyDescent="0.25"/>
    <row r="47" hidden="1" x14ac:dyDescent="0.25"/>
    <row r="48" hidden="1" x14ac:dyDescent="0.25"/>
    <row r="49" spans="1:4" hidden="1" x14ac:dyDescent="0.25"/>
    <row r="50" spans="1:4" hidden="1" x14ac:dyDescent="0.25"/>
    <row r="51" spans="1:4" hidden="1" x14ac:dyDescent="0.25"/>
    <row r="52" spans="1:4" hidden="1" x14ac:dyDescent="0.25"/>
    <row r="53" spans="1:4" hidden="1" x14ac:dyDescent="0.25"/>
    <row r="54" spans="1:4" hidden="1" x14ac:dyDescent="0.25"/>
    <row r="55" spans="1:4" hidden="1" x14ac:dyDescent="0.25"/>
    <row r="56" spans="1:4" hidden="1" x14ac:dyDescent="0.25"/>
    <row r="57" spans="1:4" hidden="1" x14ac:dyDescent="0.25"/>
    <row r="58" spans="1:4" hidden="1" x14ac:dyDescent="0.25"/>
    <row r="60" spans="1:4" ht="120" customHeight="1" x14ac:dyDescent="0.25">
      <c r="A60" s="24" t="s">
        <v>15</v>
      </c>
      <c r="B60" s="24"/>
      <c r="C60" s="24"/>
      <c r="D60" s="24"/>
    </row>
    <row r="62" spans="1:4" ht="15.75" x14ac:dyDescent="0.25">
      <c r="A62" s="1" t="s">
        <v>0</v>
      </c>
      <c r="B62" s="26" t="s">
        <v>1</v>
      </c>
      <c r="C62" s="26"/>
      <c r="D62" s="26"/>
    </row>
    <row r="63" spans="1:4" ht="30" x14ac:dyDescent="0.25">
      <c r="A63" s="2" t="s">
        <v>2</v>
      </c>
      <c r="B63" s="3" t="s">
        <v>3</v>
      </c>
      <c r="C63" s="3" t="s">
        <v>4</v>
      </c>
      <c r="D63" s="3" t="s">
        <v>5</v>
      </c>
    </row>
    <row r="64" spans="1:4" ht="39" customHeight="1" x14ac:dyDescent="0.25">
      <c r="A64" s="16" t="s">
        <v>7</v>
      </c>
      <c r="B64" s="12">
        <v>200</v>
      </c>
      <c r="C64" s="11">
        <v>200</v>
      </c>
      <c r="D64" s="17">
        <f>C64/B64*100</f>
        <v>100</v>
      </c>
    </row>
    <row r="65" spans="1:4" ht="39" customHeight="1" x14ac:dyDescent="0.25">
      <c r="A65" s="16" t="s">
        <v>8</v>
      </c>
      <c r="B65" s="11">
        <v>0</v>
      </c>
      <c r="C65" s="11">
        <v>0</v>
      </c>
      <c r="D65" s="21"/>
    </row>
    <row r="66" spans="1:4" ht="39" customHeight="1" x14ac:dyDescent="0.25">
      <c r="A66" s="16" t="s">
        <v>9</v>
      </c>
      <c r="B66" s="11">
        <v>0</v>
      </c>
      <c r="C66" s="11">
        <v>0</v>
      </c>
      <c r="D66" s="21"/>
    </row>
    <row r="67" spans="1:4" ht="39" customHeight="1" x14ac:dyDescent="0.25">
      <c r="A67" s="16" t="s">
        <v>10</v>
      </c>
      <c r="B67" s="11">
        <v>0</v>
      </c>
      <c r="C67" s="11">
        <v>0</v>
      </c>
      <c r="D67" s="21"/>
    </row>
    <row r="68" spans="1:4" ht="39" customHeight="1" x14ac:dyDescent="0.25">
      <c r="A68" s="16" t="s">
        <v>11</v>
      </c>
      <c r="B68" s="11">
        <v>0</v>
      </c>
      <c r="C68" s="11">
        <v>0</v>
      </c>
      <c r="D68" s="21"/>
    </row>
    <row r="69" spans="1:4" ht="39" customHeight="1" x14ac:dyDescent="0.25">
      <c r="A69" s="16" t="s">
        <v>12</v>
      </c>
      <c r="B69" s="11">
        <v>0</v>
      </c>
      <c r="C69" s="11">
        <v>0</v>
      </c>
      <c r="D69" s="21"/>
    </row>
    <row r="70" spans="1:4" ht="25.5" customHeight="1" x14ac:dyDescent="0.25">
      <c r="A70" s="6" t="s">
        <v>6</v>
      </c>
      <c r="B70" s="13">
        <f>SUM(B64:B64)</f>
        <v>200</v>
      </c>
      <c r="C70" s="7">
        <f>SUM(C64:C64)</f>
        <v>200</v>
      </c>
      <c r="D70" s="21">
        <f t="shared" ref="D70" si="4">C70/B70*100</f>
        <v>100</v>
      </c>
    </row>
  </sheetData>
  <mergeCells count="6">
    <mergeCell ref="A1:D1"/>
    <mergeCell ref="B2:D2"/>
    <mergeCell ref="B62:D62"/>
    <mergeCell ref="A18:D18"/>
    <mergeCell ref="B20:D20"/>
    <mergeCell ref="A60:D60"/>
  </mergeCells>
  <pageMargins left="0.70866141732283472" right="0.70866141732283472" top="0.74803149606299213" bottom="0.74803149606299213" header="0.31496062992125984" footer="0.31496062992125984"/>
  <pageSetup paperSize="9" scale="9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5"/>
  <sheetViews>
    <sheetView tabSelected="1" workbookViewId="0">
      <selection activeCell="A2" sqref="A2:XFD2"/>
    </sheetView>
  </sheetViews>
  <sheetFormatPr defaultRowHeight="15" x14ac:dyDescent="0.25"/>
  <cols>
    <col min="1" max="1" width="39.42578125" style="4" customWidth="1"/>
    <col min="2" max="3" width="20.85546875" style="4" customWidth="1"/>
    <col min="4" max="4" width="14.140625" style="4" customWidth="1"/>
    <col min="5" max="5" width="9.140625" style="4"/>
    <col min="6" max="6" width="14.7109375" style="4" customWidth="1"/>
    <col min="7" max="16384" width="9.140625" style="4"/>
  </cols>
  <sheetData>
    <row r="1" spans="1:6" ht="66.75" customHeight="1" x14ac:dyDescent="0.25">
      <c r="A1" s="24" t="s">
        <v>18</v>
      </c>
      <c r="B1" s="24"/>
      <c r="C1" s="24"/>
      <c r="D1" s="24"/>
    </row>
    <row r="2" spans="1:6" ht="15.75" x14ac:dyDescent="0.25">
      <c r="A2" s="1" t="s">
        <v>0</v>
      </c>
      <c r="B2" s="27" t="s">
        <v>1</v>
      </c>
      <c r="C2" s="27"/>
      <c r="D2" s="27"/>
    </row>
    <row r="3" spans="1:6" s="5" customFormat="1" ht="30" x14ac:dyDescent="0.25">
      <c r="A3" s="15" t="s">
        <v>2</v>
      </c>
      <c r="B3" s="3" t="s">
        <v>3</v>
      </c>
      <c r="C3" s="3" t="s">
        <v>4</v>
      </c>
      <c r="D3" s="3" t="s">
        <v>5</v>
      </c>
      <c r="E3" s="4"/>
      <c r="F3" s="4"/>
    </row>
    <row r="4" spans="1:6" ht="50.25" customHeight="1" x14ac:dyDescent="0.25">
      <c r="A4" s="16" t="s">
        <v>7</v>
      </c>
      <c r="B4" s="20">
        <v>0</v>
      </c>
      <c r="C4" s="20">
        <v>0</v>
      </c>
      <c r="D4" s="20">
        <v>0</v>
      </c>
    </row>
    <row r="5" spans="1:6" ht="50.25" customHeight="1" x14ac:dyDescent="0.25">
      <c r="A5" s="16" t="s">
        <v>8</v>
      </c>
      <c r="B5" s="22">
        <v>122087</v>
      </c>
      <c r="C5" s="22">
        <v>61044</v>
      </c>
      <c r="D5" s="23">
        <f>C5/B5*100</f>
        <v>50.000409544013692</v>
      </c>
    </row>
    <row r="6" spans="1:6" ht="50.25" customHeight="1" x14ac:dyDescent="0.25">
      <c r="A6" s="16" t="s">
        <v>9</v>
      </c>
      <c r="B6" s="22">
        <v>323597</v>
      </c>
      <c r="C6" s="22">
        <v>161796</v>
      </c>
      <c r="D6" s="23">
        <f t="shared" ref="D6:D10" si="0">C6/B6*100</f>
        <v>49.999227434123306</v>
      </c>
    </row>
    <row r="7" spans="1:6" ht="50.25" customHeight="1" x14ac:dyDescent="0.25">
      <c r="A7" s="16" t="s">
        <v>10</v>
      </c>
      <c r="B7" s="22">
        <v>399288</v>
      </c>
      <c r="C7" s="22">
        <v>199644</v>
      </c>
      <c r="D7" s="23">
        <f t="shared" si="0"/>
        <v>50</v>
      </c>
    </row>
    <row r="8" spans="1:6" ht="50.25" customHeight="1" x14ac:dyDescent="0.25">
      <c r="A8" s="16" t="s">
        <v>11</v>
      </c>
      <c r="B8" s="22">
        <f>307341+359000</f>
        <v>666341</v>
      </c>
      <c r="C8" s="22">
        <v>253672</v>
      </c>
      <c r="D8" s="23">
        <f t="shared" si="0"/>
        <v>38.06939690038584</v>
      </c>
    </row>
    <row r="9" spans="1:6" ht="50.25" customHeight="1" x14ac:dyDescent="0.25">
      <c r="A9" s="16" t="s">
        <v>12</v>
      </c>
      <c r="B9" s="22">
        <v>347687</v>
      </c>
      <c r="C9" s="22">
        <v>173844</v>
      </c>
      <c r="D9" s="23">
        <f t="shared" si="0"/>
        <v>50.000143807505026</v>
      </c>
    </row>
    <row r="10" spans="1:6" ht="50.25" customHeight="1" x14ac:dyDescent="0.25">
      <c r="A10" s="18" t="s">
        <v>6</v>
      </c>
      <c r="B10" s="19">
        <f>SUM(B5:B9)</f>
        <v>1859000</v>
      </c>
      <c r="C10" s="19">
        <f t="shared" ref="C10" si="1">SUM(C4:C9)</f>
        <v>850000</v>
      </c>
      <c r="D10" s="23">
        <f t="shared" si="0"/>
        <v>45.723507261968798</v>
      </c>
    </row>
    <row r="11" spans="1:6" hidden="1" x14ac:dyDescent="0.25"/>
    <row r="12" spans="1:6" hidden="1" x14ac:dyDescent="0.25"/>
    <row r="13" spans="1:6" ht="12.75" hidden="1" customHeight="1" x14ac:dyDescent="0.25">
      <c r="A13" s="14"/>
      <c r="B13" s="14"/>
      <c r="C13" s="14"/>
      <c r="D13" s="14"/>
    </row>
    <row r="14" spans="1:6" hidden="1" x14ac:dyDescent="0.25"/>
    <row r="15" spans="1:6" hidden="1" x14ac:dyDescent="0.25"/>
    <row r="16" spans="1:6" hidden="1" x14ac:dyDescent="0.25"/>
    <row r="17" spans="1:4" hidden="1" x14ac:dyDescent="0.25"/>
    <row r="18" spans="1:4" hidden="1" x14ac:dyDescent="0.25"/>
    <row r="19" spans="1:4" hidden="1" x14ac:dyDescent="0.25"/>
    <row r="20" spans="1:4" hidden="1" x14ac:dyDescent="0.25"/>
    <row r="21" spans="1:4" hidden="1" x14ac:dyDescent="0.25"/>
    <row r="22" spans="1:4" hidden="1" x14ac:dyDescent="0.25"/>
    <row r="23" spans="1:4" hidden="1" x14ac:dyDescent="0.25"/>
    <row r="24" spans="1:4" hidden="1" x14ac:dyDescent="0.25"/>
    <row r="25" spans="1:4" hidden="1" x14ac:dyDescent="0.25"/>
    <row r="26" spans="1:4" ht="13.5" customHeight="1" x14ac:dyDescent="0.25"/>
    <row r="27" spans="1:4" ht="147" customHeight="1" x14ac:dyDescent="0.25">
      <c r="A27" s="28" t="s">
        <v>17</v>
      </c>
      <c r="B27" s="28"/>
      <c r="C27" s="28"/>
      <c r="D27" s="28"/>
    </row>
    <row r="28" spans="1:4" ht="15.75" x14ac:dyDescent="0.25">
      <c r="A28" s="1" t="s">
        <v>0</v>
      </c>
      <c r="B28" s="26" t="s">
        <v>1</v>
      </c>
      <c r="C28" s="26"/>
      <c r="D28" s="26"/>
    </row>
    <row r="29" spans="1:4" ht="30" x14ac:dyDescent="0.25">
      <c r="A29" s="2" t="s">
        <v>2</v>
      </c>
      <c r="B29" s="3" t="s">
        <v>3</v>
      </c>
      <c r="C29" s="3" t="s">
        <v>4</v>
      </c>
      <c r="D29" s="3" t="s">
        <v>5</v>
      </c>
    </row>
    <row r="30" spans="1:4" ht="50.25" customHeight="1" x14ac:dyDescent="0.25">
      <c r="A30" s="16" t="s">
        <v>7</v>
      </c>
      <c r="B30" s="12">
        <v>0</v>
      </c>
      <c r="C30" s="11">
        <v>0</v>
      </c>
      <c r="D30" s="8">
        <v>0</v>
      </c>
    </row>
    <row r="31" spans="1:4" ht="50.25" customHeight="1" x14ac:dyDescent="0.25">
      <c r="A31" s="16" t="s">
        <v>8</v>
      </c>
      <c r="B31" s="22">
        <f>1007011+146426.21</f>
        <v>1153437.21</v>
      </c>
      <c r="C31" s="22">
        <v>336000</v>
      </c>
      <c r="D31" s="9">
        <f>C31/B31*100</f>
        <v>29.130324311281758</v>
      </c>
    </row>
    <row r="32" spans="1:4" ht="50.25" customHeight="1" x14ac:dyDescent="0.25">
      <c r="A32" s="16" t="s">
        <v>9</v>
      </c>
      <c r="B32" s="22">
        <f>1958734+284813.32</f>
        <v>2243547.3199999998</v>
      </c>
      <c r="C32" s="22">
        <v>628446.93999999994</v>
      </c>
      <c r="D32" s="9">
        <f t="shared" ref="D32:D36" si="2">C32/B32*100</f>
        <v>28.011307557355199</v>
      </c>
    </row>
    <row r="33" spans="1:4" ht="50.25" customHeight="1" x14ac:dyDescent="0.25">
      <c r="A33" s="16" t="s">
        <v>10</v>
      </c>
      <c r="B33" s="22">
        <f>1666504+242321.01</f>
        <v>1908825.01</v>
      </c>
      <c r="C33" s="22">
        <f>394355.88+2130</f>
        <v>396485.88</v>
      </c>
      <c r="D33" s="9">
        <f t="shared" si="2"/>
        <v>20.7712010227695</v>
      </c>
    </row>
    <row r="34" spans="1:4" ht="50.25" customHeight="1" x14ac:dyDescent="0.25">
      <c r="A34" s="16" t="s">
        <v>11</v>
      </c>
      <c r="B34" s="22">
        <f>1259751+183176.31</f>
        <v>1442927.31</v>
      </c>
      <c r="C34" s="22">
        <v>394640</v>
      </c>
      <c r="D34" s="9">
        <f t="shared" si="2"/>
        <v>27.349957081344588</v>
      </c>
    </row>
    <row r="35" spans="1:4" ht="50.25" customHeight="1" x14ac:dyDescent="0.25">
      <c r="A35" s="16" t="s">
        <v>12</v>
      </c>
      <c r="B35" s="22">
        <f>1891600+275051.58</f>
        <v>2166651.58</v>
      </c>
      <c r="C35" s="22">
        <v>752567.36</v>
      </c>
      <c r="D35" s="9">
        <f t="shared" si="2"/>
        <v>34.734120010195639</v>
      </c>
    </row>
    <row r="36" spans="1:4" ht="39.75" customHeight="1" x14ac:dyDescent="0.25">
      <c r="A36" s="6" t="s">
        <v>6</v>
      </c>
      <c r="B36" s="13">
        <f>SUM(B30:B35)</f>
        <v>8915388.4299999997</v>
      </c>
      <c r="C36" s="7">
        <f>SUM(C30:C35)</f>
        <v>2508140.1799999997</v>
      </c>
      <c r="D36" s="10">
        <f t="shared" si="2"/>
        <v>28.132707842096789</v>
      </c>
    </row>
    <row r="37" spans="1:4" ht="13.5" customHeight="1" x14ac:dyDescent="0.25"/>
    <row r="38" spans="1:4" hidden="1" x14ac:dyDescent="0.25"/>
    <row r="39" spans="1:4" hidden="1" x14ac:dyDescent="0.25"/>
    <row r="40" spans="1:4" hidden="1" x14ac:dyDescent="0.25"/>
    <row r="41" spans="1:4" hidden="1" x14ac:dyDescent="0.25"/>
    <row r="42" spans="1:4" hidden="1" x14ac:dyDescent="0.25"/>
    <row r="43" spans="1:4" hidden="1" x14ac:dyDescent="0.25"/>
    <row r="44" spans="1:4" hidden="1" x14ac:dyDescent="0.25"/>
    <row r="45" spans="1:4" hidden="1" x14ac:dyDescent="0.25"/>
    <row r="46" spans="1:4" hidden="1" x14ac:dyDescent="0.25"/>
    <row r="47" spans="1:4" hidden="1" x14ac:dyDescent="0.25"/>
    <row r="48" spans="1:4" hidden="1" x14ac:dyDescent="0.25"/>
    <row r="49" spans="1:6" hidden="1" x14ac:dyDescent="0.25"/>
    <row r="50" spans="1:6" hidden="1" x14ac:dyDescent="0.25"/>
    <row r="51" spans="1:6" hidden="1" x14ac:dyDescent="0.25"/>
    <row r="52" spans="1:6" hidden="1" x14ac:dyDescent="0.25"/>
    <row r="53" spans="1:6" hidden="1" x14ac:dyDescent="0.25"/>
    <row r="54" spans="1:6" hidden="1" x14ac:dyDescent="0.25"/>
    <row r="55" spans="1:6" hidden="1" x14ac:dyDescent="0.25"/>
    <row r="56" spans="1:6" ht="136.5" customHeight="1" x14ac:dyDescent="0.25">
      <c r="A56" s="28" t="s">
        <v>16</v>
      </c>
      <c r="B56" s="28"/>
      <c r="C56" s="28"/>
      <c r="D56" s="28"/>
    </row>
    <row r="57" spans="1:6" ht="15.75" x14ac:dyDescent="0.25">
      <c r="A57" s="1" t="s">
        <v>0</v>
      </c>
      <c r="B57" s="26" t="s">
        <v>1</v>
      </c>
      <c r="C57" s="26"/>
      <c r="D57" s="26"/>
    </row>
    <row r="58" spans="1:6" s="5" customFormat="1" ht="30" x14ac:dyDescent="0.25">
      <c r="A58" s="2" t="s">
        <v>2</v>
      </c>
      <c r="B58" s="3" t="s">
        <v>3</v>
      </c>
      <c r="C58" s="3" t="s">
        <v>4</v>
      </c>
      <c r="D58" s="3" t="s">
        <v>5</v>
      </c>
      <c r="E58" s="4"/>
      <c r="F58" s="4"/>
    </row>
    <row r="59" spans="1:6" ht="47.25" customHeight="1" x14ac:dyDescent="0.25">
      <c r="A59" s="16" t="s">
        <v>7</v>
      </c>
      <c r="B59" s="22">
        <v>0</v>
      </c>
      <c r="C59" s="22"/>
      <c r="D59" s="9">
        <v>0</v>
      </c>
    </row>
    <row r="60" spans="1:6" ht="47.25" customHeight="1" x14ac:dyDescent="0.25">
      <c r="A60" s="16" t="s">
        <v>8</v>
      </c>
      <c r="B60" s="22">
        <v>0</v>
      </c>
      <c r="C60" s="22"/>
      <c r="D60" s="9">
        <v>0</v>
      </c>
    </row>
    <row r="61" spans="1:6" ht="47.25" customHeight="1" x14ac:dyDescent="0.25">
      <c r="A61" s="16" t="s">
        <v>9</v>
      </c>
      <c r="B61" s="22">
        <f>48548+11635</f>
        <v>60183</v>
      </c>
      <c r="C61" s="22">
        <v>25076.25</v>
      </c>
      <c r="D61" s="9">
        <f t="shared" ref="D61:D65" si="3">C61/B61*100</f>
        <v>41.666666666666671</v>
      </c>
    </row>
    <row r="62" spans="1:6" ht="47.25" customHeight="1" x14ac:dyDescent="0.25">
      <c r="A62" s="16" t="s">
        <v>10</v>
      </c>
      <c r="B62" s="22">
        <f>8792+2098</f>
        <v>10890</v>
      </c>
      <c r="C62" s="22">
        <v>4537.5</v>
      </c>
      <c r="D62" s="9">
        <f t="shared" si="3"/>
        <v>41.666666666666671</v>
      </c>
    </row>
    <row r="63" spans="1:6" ht="47.25" customHeight="1" x14ac:dyDescent="0.25">
      <c r="A63" s="16" t="s">
        <v>11</v>
      </c>
      <c r="B63" s="22">
        <v>0</v>
      </c>
      <c r="C63" s="22"/>
      <c r="D63" s="9">
        <v>0</v>
      </c>
    </row>
    <row r="64" spans="1:6" ht="47.25" customHeight="1" x14ac:dyDescent="0.25">
      <c r="A64" s="16" t="s">
        <v>12</v>
      </c>
      <c r="B64" s="22">
        <v>0</v>
      </c>
      <c r="C64" s="22"/>
      <c r="D64" s="9">
        <v>0</v>
      </c>
    </row>
    <row r="65" spans="1:4" ht="27" customHeight="1" x14ac:dyDescent="0.25">
      <c r="A65" s="6" t="s">
        <v>6</v>
      </c>
      <c r="B65" s="13">
        <f>SUM(B59:B64)</f>
        <v>71073</v>
      </c>
      <c r="C65" s="7">
        <f>SUM(C59:C64)</f>
        <v>29613.75</v>
      </c>
      <c r="D65" s="10">
        <f t="shared" si="3"/>
        <v>41.666666666666671</v>
      </c>
    </row>
    <row r="66" spans="1:4" hidden="1" x14ac:dyDescent="0.25"/>
    <row r="67" spans="1:4" hidden="1" x14ac:dyDescent="0.25"/>
    <row r="68" spans="1:4" hidden="1" x14ac:dyDescent="0.25"/>
    <row r="69" spans="1:4" hidden="1" x14ac:dyDescent="0.25"/>
    <row r="70" spans="1:4" hidden="1" x14ac:dyDescent="0.25"/>
    <row r="71" spans="1:4" hidden="1" x14ac:dyDescent="0.25"/>
    <row r="72" spans="1:4" hidden="1" x14ac:dyDescent="0.25"/>
    <row r="73" spans="1:4" hidden="1" x14ac:dyDescent="0.25"/>
    <row r="74" spans="1:4" hidden="1" x14ac:dyDescent="0.25"/>
    <row r="75" spans="1:4" hidden="1" x14ac:dyDescent="0.25"/>
    <row r="76" spans="1:4" hidden="1" x14ac:dyDescent="0.25"/>
    <row r="77" spans="1:4" hidden="1" x14ac:dyDescent="0.25"/>
    <row r="78" spans="1:4" hidden="1" x14ac:dyDescent="0.25"/>
    <row r="79" spans="1:4" hidden="1" x14ac:dyDescent="0.25"/>
    <row r="80" spans="1:4" hidden="1" x14ac:dyDescent="0.25"/>
    <row r="81" hidden="1" x14ac:dyDescent="0.25"/>
    <row r="82" hidden="1" x14ac:dyDescent="0.25"/>
    <row r="83" hidden="1" x14ac:dyDescent="0.25"/>
    <row r="84" ht="13.5" customHeight="1" x14ac:dyDescent="0.25"/>
    <row r="85" ht="13.5" customHeight="1" x14ac:dyDescent="0.25"/>
    <row r="86" ht="13.5" customHeight="1" x14ac:dyDescent="0.25"/>
    <row r="87" ht="13.5" customHeight="1" x14ac:dyDescent="0.25"/>
    <row r="88" ht="13.5" customHeight="1" x14ac:dyDescent="0.25"/>
    <row r="89" ht="13.5" customHeight="1" x14ac:dyDescent="0.25"/>
    <row r="90" ht="13.5" customHeight="1" x14ac:dyDescent="0.25"/>
    <row r="91" ht="13.5" customHeight="1" x14ac:dyDescent="0.25"/>
    <row r="92" ht="13.5" customHeight="1" x14ac:dyDescent="0.25"/>
    <row r="93" ht="13.5" customHeight="1" x14ac:dyDescent="0.25"/>
    <row r="94" ht="13.5" customHeight="1" x14ac:dyDescent="0.25"/>
    <row r="95" ht="13.5" customHeight="1" x14ac:dyDescent="0.25"/>
  </sheetData>
  <mergeCells count="6">
    <mergeCell ref="B57:D57"/>
    <mergeCell ref="A1:D1"/>
    <mergeCell ref="B2:D2"/>
    <mergeCell ref="A27:D27"/>
    <mergeCell ref="B28:D28"/>
    <mergeCell ref="A56:D56"/>
  </mergeCells>
  <pageMargins left="0.70866141732283472" right="0.70866141732283472" top="0.74803149606299213" bottom="0.74803149606299213" header="0.31496062992125984" footer="0.31496062992125984"/>
  <pageSetup paperSize="9" scale="9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Прил 10 МБТ из ОБ</vt:lpstr>
      <vt:lpstr>Прил_11 МБТ из МБ</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2022-07-28T13:40:16Z</dcterms:modified>
</cp:coreProperties>
</file>