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Прил 10 МБТ из ОБ" sheetId="1" r:id="rId1"/>
    <sheet name="Прил_11 МБТ из МБ" sheetId="2" r:id="rId2"/>
  </sheets>
  <calcPr calcId="145621"/>
</workbook>
</file>

<file path=xl/calcChain.xml><?xml version="1.0" encoding="utf-8"?>
<calcChain xmlns="http://schemas.openxmlformats.org/spreadsheetml/2006/main">
  <c r="B62" i="2" l="1"/>
  <c r="B61" i="2"/>
  <c r="C33" i="2"/>
  <c r="B35" i="2"/>
  <c r="B34" i="2"/>
  <c r="B33" i="2"/>
  <c r="B32" i="2"/>
  <c r="B31" i="2"/>
  <c r="B8" i="2"/>
  <c r="D6" i="2" l="1"/>
  <c r="D7" i="2"/>
  <c r="D9" i="2"/>
  <c r="D5" i="2"/>
  <c r="D8" i="2"/>
  <c r="D64" i="1" l="1"/>
  <c r="D27" i="1"/>
  <c r="D26" i="1"/>
  <c r="D25" i="1"/>
  <c r="D24" i="1"/>
  <c r="D23" i="1"/>
  <c r="D22" i="1"/>
  <c r="B28" i="1"/>
  <c r="D5" i="1"/>
  <c r="D6" i="1"/>
  <c r="D7" i="1"/>
  <c r="D8" i="1"/>
  <c r="D9" i="1"/>
  <c r="C10" i="2"/>
  <c r="D31" i="2"/>
  <c r="D32" i="2"/>
  <c r="D33" i="2"/>
  <c r="D34" i="2"/>
  <c r="D35" i="2"/>
  <c r="C36" i="2"/>
  <c r="D61" i="2"/>
  <c r="D62" i="2"/>
  <c r="C65" i="2"/>
  <c r="B10" i="2" l="1"/>
  <c r="D10" i="2" s="1"/>
  <c r="C28" i="1"/>
  <c r="D28" i="1" s="1"/>
  <c r="C10" i="1"/>
  <c r="B10" i="1"/>
  <c r="D10" i="1" l="1"/>
  <c r="B65" i="2"/>
  <c r="D65" i="2" s="1"/>
  <c r="B70" i="1"/>
  <c r="C70" i="1"/>
  <c r="B36" i="2"/>
  <c r="D36" i="2" s="1"/>
  <c r="D70" i="1" l="1"/>
</calcChain>
</file>

<file path=xl/sharedStrings.xml><?xml version="1.0" encoding="utf-8"?>
<sst xmlns="http://schemas.openxmlformats.org/spreadsheetml/2006/main" count="84" uniqueCount="19">
  <si>
    <t/>
  </si>
  <si>
    <t>рублей</t>
  </si>
  <si>
    <t>Наименование муниципального образования</t>
  </si>
  <si>
    <t>Утверждено</t>
  </si>
  <si>
    <t>Исполнено</t>
  </si>
  <si>
    <t>Процент исполнения</t>
  </si>
  <si>
    <t>ИТОГО</t>
  </si>
  <si>
    <t>Клетнянское городское поселение Клетнянского муниципального района Брянской области</t>
  </si>
  <si>
    <t>1-Акуличское сельское поселение Клетнянского муниципального района Брянской области</t>
  </si>
  <si>
    <t>Лутенское сельское поселение Клетнянского муниципального района Брянской области</t>
  </si>
  <si>
    <t>Мирнинское сельское поселение Клетнянского муниципального района Брянской области</t>
  </si>
  <si>
    <t>Мужиновское сельское поселение Клетнянского муниципального района Брянской области</t>
  </si>
  <si>
    <t>Надвинское сельское поселение Клетнянского муниципального района Брянской области</t>
  </si>
  <si>
    <t>Отчет о фактическом предоставлении  бюджетам поселений дотации на выравнивание бюджетной обеспеченности поселений за счет средств областного бюджета, за 1 полугодие 2022 года (по состоянию на 01.07.2022 года)</t>
  </si>
  <si>
    <t>Отчет о фактическом предоставлении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1 полугодие 2022 года (по состоянию на 01.07.2022 года)</t>
  </si>
  <si>
    <t>Отчет о фактическом предоставлении субвенций бюджетам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за 1 полугодие 2022 года (по состоянию на 01.07.2022 года)</t>
  </si>
  <si>
    <t>Отчет о фактическом предоставлении иных межбюджетных трансфертов бюджетам поселений Клетнянского района на переданные полномочия  Клетнянского муниципального района Брянской области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Клетнянского муниципального района Брянской области, за 1 полугодие 2022 года (по состоянию на 01.07.2022 года)</t>
  </si>
  <si>
    <t>Отчет о фактическом предоставлении иных межбюджетных трансфертов бюджетам поселений Клетнянского района на переданные полномочия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за 1 полугодие 2022 года (по состоянию на 01.07.2022 года)</t>
  </si>
  <si>
    <t>Отчет о фактическом предоставлении дотаций на поддержку мер по обеспечению сбалансированности бюджетов поселений из бюджета Клетнянского муниципального района Брянской области, за 1 полугодие 2022 года (по состоянию на 01.07.2022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</si>
</sst>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164" formatCode="0.0"/>
    <numFmt numFmtId="165" formatCode="#,##0.00_ ;[Red]\-#,##0.00\ "/>
    <numFmt numFmtId="166" formatCode="#,##0.0"/>
  </numFmts>
  <fonts count="19" x14ac:knownFonts="1">
    <font>
      <sz val="11"/>
      <color theme="1"/>
      <name val="Calibri"/>
      <family val="2"/>
      <scheme val="minor"/>
    </font>
    <font>
      <sz val="11"/>
      <color theme="1"/>
      <name val="Calibri"/>
      <family val="2"/>
      <scheme val="minor"/>
    </font>
    <font>
      <b/>
      <sz val="15"/>
      <color theme="3"/>
      <name val="Calibri"/>
      <family val="2"/>
      <charset val="204"/>
      <scheme val="minor"/>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0"/>
      <name val="Times New Roman Cyr"/>
      <charset val="204"/>
    </font>
    <font>
      <b/>
      <sz val="11"/>
      <color rgb="FF000000"/>
      <name val="Times New Roman"/>
      <family val="1"/>
      <charset val="204"/>
    </font>
    <font>
      <sz val="11"/>
      <color rgb="FF000000"/>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b/>
      <sz val="12"/>
      <color indexed="59"/>
      <name val="Times New Roman"/>
      <family val="1"/>
      <charset val="204"/>
    </font>
    <font>
      <b/>
      <sz val="12"/>
      <color theme="1"/>
      <name val="Times New Roman"/>
      <family val="1"/>
      <charset val="204"/>
    </font>
    <font>
      <b/>
      <sz val="12"/>
      <name val="Times New Roman"/>
      <family val="1"/>
      <charset val="204"/>
    </font>
    <font>
      <b/>
      <sz val="10"/>
      <name val="Arial"/>
      <family val="2"/>
      <charset val="204"/>
    </font>
    <font>
      <sz val="11"/>
      <name val="Times New Roman"/>
      <family val="1"/>
      <charset val="204"/>
    </font>
    <font>
      <b/>
      <sz val="11"/>
      <color indexed="59"/>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rgb="FFD3D3D3"/>
      </patternFill>
    </fill>
  </fills>
  <borders count="6">
    <border>
      <left/>
      <right/>
      <top/>
      <bottom/>
      <diagonal/>
    </border>
    <border>
      <left/>
      <right/>
      <top/>
      <bottom style="thick">
        <color theme="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6" fillId="0" borderId="0"/>
  </cellStyleXfs>
  <cellXfs count="29">
    <xf numFmtId="0" fontId="0" fillId="0" borderId="0" xfId="0"/>
    <xf numFmtId="0" fontId="3" fillId="0" borderId="0" xfId="3" applyFont="1" applyFill="1" applyBorder="1" applyAlignment="1">
      <alignment horizontal="center" vertical="center" wrapText="1"/>
    </xf>
    <xf numFmtId="0" fontId="8" fillId="0" borderId="4" xfId="1" applyNumberFormat="1" applyFont="1" applyFill="1" applyBorder="1" applyAlignment="1">
      <alignment horizontal="center" vertical="top" wrapText="1"/>
    </xf>
    <xf numFmtId="0" fontId="8" fillId="2" borderId="4" xfId="1" applyNumberFormat="1" applyFont="1" applyFill="1" applyBorder="1" applyAlignment="1">
      <alignment horizontal="center" vertical="top" wrapText="1"/>
    </xf>
    <xf numFmtId="0" fontId="9" fillId="0" borderId="0" xfId="0" applyFont="1"/>
    <xf numFmtId="0" fontId="9" fillId="0" borderId="0" xfId="0" applyFont="1" applyAlignment="1">
      <alignment vertical="top"/>
    </xf>
    <xf numFmtId="0" fontId="12" fillId="0" borderId="3" xfId="4" applyFont="1" applyFill="1" applyBorder="1" applyAlignment="1">
      <alignment vertical="center"/>
    </xf>
    <xf numFmtId="4" fontId="13" fillId="0" borderId="3" xfId="0" applyNumberFormat="1" applyFont="1" applyFill="1" applyBorder="1" applyAlignment="1">
      <alignment horizontal="center" vertical="center"/>
    </xf>
    <xf numFmtId="0" fontId="11" fillId="0" borderId="3" xfId="0" applyFont="1" applyBorder="1" applyAlignment="1">
      <alignment horizontal="center" vertical="center"/>
    </xf>
    <xf numFmtId="164" fontId="11" fillId="0" borderId="3" xfId="0" applyNumberFormat="1" applyFont="1" applyBorder="1" applyAlignment="1">
      <alignment horizontal="center" vertical="center"/>
    </xf>
    <xf numFmtId="164" fontId="13" fillId="0" borderId="3" xfId="0" applyNumberFormat="1" applyFont="1" applyBorder="1" applyAlignment="1">
      <alignment horizontal="center" vertical="center"/>
    </xf>
    <xf numFmtId="4" fontId="11" fillId="0" borderId="3" xfId="0" applyNumberFormat="1" applyFont="1" applyBorder="1" applyAlignment="1">
      <alignment horizontal="center" vertical="center"/>
    </xf>
    <xf numFmtId="165" fontId="10" fillId="0" borderId="3" xfId="4" applyNumberFormat="1" applyFont="1" applyFill="1" applyBorder="1" applyAlignment="1">
      <alignment horizontal="center" vertical="center"/>
    </xf>
    <xf numFmtId="165" fontId="14" fillId="0" borderId="3" xfId="4" applyNumberFormat="1" applyFont="1" applyFill="1" applyBorder="1" applyAlignment="1">
      <alignment horizontal="center" vertical="center"/>
    </xf>
    <xf numFmtId="0" fontId="15" fillId="0" borderId="0" xfId="4" applyFont="1" applyFill="1" applyBorder="1" applyAlignment="1">
      <alignment vertical="center" wrapText="1"/>
    </xf>
    <xf numFmtId="0" fontId="16" fillId="0" borderId="3" xfId="4" applyFont="1" applyFill="1" applyBorder="1" applyAlignment="1">
      <alignment horizontal="center" vertical="top" wrapText="1"/>
    </xf>
    <xf numFmtId="0" fontId="16" fillId="0" borderId="3" xfId="4" applyFont="1" applyFill="1" applyBorder="1" applyAlignment="1">
      <alignment vertical="center" wrapText="1"/>
    </xf>
    <xf numFmtId="4" fontId="9" fillId="0" borderId="3" xfId="0" applyNumberFormat="1" applyFont="1" applyFill="1" applyBorder="1" applyAlignment="1">
      <alignment horizontal="center" vertical="center"/>
    </xf>
    <xf numFmtId="0" fontId="17" fillId="0" borderId="3" xfId="4" applyFont="1" applyFill="1" applyBorder="1" applyAlignment="1">
      <alignment vertical="center"/>
    </xf>
    <xf numFmtId="4" fontId="18" fillId="0" borderId="3" xfId="0" applyNumberFormat="1" applyFont="1" applyFill="1" applyBorder="1" applyAlignment="1">
      <alignment horizontal="center" vertical="center"/>
    </xf>
    <xf numFmtId="0" fontId="16" fillId="0" borderId="3" xfId="0" applyFont="1" applyBorder="1" applyAlignment="1">
      <alignment horizontal="center" vertical="center"/>
    </xf>
    <xf numFmtId="166" fontId="9" fillId="0" borderId="3" xfId="0" applyNumberFormat="1" applyFont="1" applyFill="1" applyBorder="1" applyAlignment="1">
      <alignment horizontal="center" vertical="center"/>
    </xf>
    <xf numFmtId="4" fontId="16" fillId="0" borderId="3" xfId="0" applyNumberFormat="1" applyFont="1" applyFill="1" applyBorder="1" applyAlignment="1">
      <alignment horizontal="center" vertical="center" wrapText="1"/>
    </xf>
    <xf numFmtId="166" fontId="16" fillId="0" borderId="3" xfId="0" applyNumberFormat="1" applyFont="1" applyBorder="1" applyAlignment="1">
      <alignment horizontal="center" vertical="center"/>
    </xf>
    <xf numFmtId="0" fontId="5" fillId="0" borderId="0" xfId="0" applyFont="1" applyFill="1" applyBorder="1" applyAlignment="1">
      <alignment horizontal="center" vertical="center" wrapText="1"/>
    </xf>
    <xf numFmtId="0" fontId="4" fillId="0" borderId="0" xfId="2" applyNumberFormat="1" applyFont="1" applyFill="1" applyBorder="1" applyAlignment="1">
      <alignment horizontal="right" vertical="center" wrapText="1"/>
    </xf>
    <xf numFmtId="0" fontId="4" fillId="0" borderId="2" xfId="2" applyNumberFormat="1" applyFont="1" applyFill="1" applyBorder="1" applyAlignment="1">
      <alignment horizontal="right" vertical="center" wrapText="1"/>
    </xf>
    <xf numFmtId="0" fontId="4" fillId="0" borderId="5" xfId="2" applyNumberFormat="1" applyFont="1" applyFill="1" applyBorder="1" applyAlignment="1">
      <alignment horizontal="right" vertical="center" wrapText="1"/>
    </xf>
    <xf numFmtId="0" fontId="7" fillId="0" borderId="0" xfId="0" applyFont="1" applyFill="1" applyBorder="1" applyAlignment="1">
      <alignment horizontal="center" vertical="center" wrapText="1"/>
    </xf>
  </cellXfs>
  <cellStyles count="5">
    <cellStyle name="Денежный [0]" xfId="1" builtinId="7"/>
    <cellStyle name="Заголовок 1" xfId="3" builtinId="16"/>
    <cellStyle name="Обычный" xfId="0" builtinId="0"/>
    <cellStyle name="Обычный_method_2_1" xfId="4"/>
    <cellStyle name="Процентный"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C63" sqref="C63"/>
    </sheetView>
  </sheetViews>
  <sheetFormatPr defaultRowHeight="15" x14ac:dyDescent="0.25"/>
  <cols>
    <col min="1" max="1" width="45" style="4" customWidth="1"/>
    <col min="2" max="4" width="16.140625" style="4" customWidth="1"/>
    <col min="5" max="16384" width="9.140625" style="4"/>
  </cols>
  <sheetData>
    <row r="1" spans="1:4" ht="66.75" customHeight="1" x14ac:dyDescent="0.25">
      <c r="A1" s="24" t="s">
        <v>13</v>
      </c>
      <c r="B1" s="24"/>
      <c r="C1" s="24"/>
      <c r="D1" s="24"/>
    </row>
    <row r="2" spans="1:4" ht="15.75" x14ac:dyDescent="0.25">
      <c r="A2" s="1" t="s">
        <v>0</v>
      </c>
      <c r="B2" s="25" t="s">
        <v>1</v>
      </c>
      <c r="C2" s="25"/>
      <c r="D2" s="25"/>
    </row>
    <row r="3" spans="1:4" s="5" customFormat="1" ht="30" x14ac:dyDescent="0.25">
      <c r="A3" s="15" t="s">
        <v>2</v>
      </c>
      <c r="B3" s="3" t="s">
        <v>3</v>
      </c>
      <c r="C3" s="3" t="s">
        <v>4</v>
      </c>
      <c r="D3" s="3" t="s">
        <v>5</v>
      </c>
    </row>
    <row r="4" spans="1:4" s="5" customFormat="1" ht="33" customHeight="1" x14ac:dyDescent="0.25">
      <c r="A4" s="16" t="s">
        <v>7</v>
      </c>
      <c r="B4" s="17">
        <v>0</v>
      </c>
      <c r="C4" s="17">
        <v>0</v>
      </c>
      <c r="D4" s="17"/>
    </row>
    <row r="5" spans="1:4" ht="33" customHeight="1" x14ac:dyDescent="0.25">
      <c r="A5" s="16" t="s">
        <v>8</v>
      </c>
      <c r="B5" s="22">
        <v>50862</v>
      </c>
      <c r="C5" s="22">
        <v>25434</v>
      </c>
      <c r="D5" s="21">
        <f t="shared" ref="D5:D10" si="0">C5/B5*100</f>
        <v>50.005898313082454</v>
      </c>
    </row>
    <row r="6" spans="1:4" ht="33" customHeight="1" x14ac:dyDescent="0.25">
      <c r="A6" s="16" t="s">
        <v>9</v>
      </c>
      <c r="B6" s="22">
        <v>240953</v>
      </c>
      <c r="C6" s="22">
        <v>120474</v>
      </c>
      <c r="D6" s="21">
        <f t="shared" si="0"/>
        <v>49.998962453258521</v>
      </c>
    </row>
    <row r="7" spans="1:4" ht="33" customHeight="1" x14ac:dyDescent="0.25">
      <c r="A7" s="16" t="s">
        <v>10</v>
      </c>
      <c r="B7" s="22">
        <v>361745</v>
      </c>
      <c r="C7" s="22">
        <v>180870</v>
      </c>
      <c r="D7" s="21">
        <f t="shared" si="0"/>
        <v>49.999308905444444</v>
      </c>
    </row>
    <row r="8" spans="1:4" ht="33" customHeight="1" x14ac:dyDescent="0.25">
      <c r="A8" s="16" t="s">
        <v>11</v>
      </c>
      <c r="B8" s="22">
        <v>121985</v>
      </c>
      <c r="C8" s="22">
        <v>60990</v>
      </c>
      <c r="D8" s="21">
        <f t="shared" si="0"/>
        <v>49.997950567692747</v>
      </c>
    </row>
    <row r="9" spans="1:4" ht="33" customHeight="1" x14ac:dyDescent="0.25">
      <c r="A9" s="16" t="s">
        <v>12</v>
      </c>
      <c r="B9" s="22">
        <v>83455</v>
      </c>
      <c r="C9" s="22">
        <v>41730</v>
      </c>
      <c r="D9" s="21">
        <f t="shared" si="0"/>
        <v>50.002995626385484</v>
      </c>
    </row>
    <row r="10" spans="1:4" ht="33" customHeight="1" x14ac:dyDescent="0.25">
      <c r="A10" s="18" t="s">
        <v>6</v>
      </c>
      <c r="B10" s="19">
        <f>SUM(B4:B9)</f>
        <v>859000</v>
      </c>
      <c r="C10" s="19">
        <f t="shared" ref="C10" si="1">SUM(C4:C9)</f>
        <v>429498</v>
      </c>
      <c r="D10" s="21">
        <f t="shared" si="0"/>
        <v>49.999767171129221</v>
      </c>
    </row>
    <row r="11" spans="1:4" ht="15" hidden="1" customHeight="1" x14ac:dyDescent="0.25"/>
    <row r="12" spans="1:4" ht="15" hidden="1" customHeight="1" x14ac:dyDescent="0.25"/>
    <row r="13" spans="1:4" ht="15" hidden="1" customHeight="1" x14ac:dyDescent="0.25"/>
    <row r="14" spans="1:4" ht="15" hidden="1" customHeight="1" x14ac:dyDescent="0.25"/>
    <row r="15" spans="1:4" ht="15" hidden="1" customHeight="1" x14ac:dyDescent="0.25"/>
    <row r="16" spans="1:4" ht="15" hidden="1" customHeight="1" x14ac:dyDescent="0.25"/>
    <row r="17" spans="1:4" ht="15" customHeight="1" x14ac:dyDescent="0.25"/>
    <row r="18" spans="1:4" ht="82.5" customHeight="1" x14ac:dyDescent="0.25">
      <c r="A18" s="24" t="s">
        <v>14</v>
      </c>
      <c r="B18" s="24"/>
      <c r="C18" s="24"/>
      <c r="D18" s="24"/>
    </row>
    <row r="20" spans="1:4" ht="15.75" x14ac:dyDescent="0.25">
      <c r="A20" s="1" t="s">
        <v>0</v>
      </c>
      <c r="B20" s="26" t="s">
        <v>1</v>
      </c>
      <c r="C20" s="26"/>
      <c r="D20" s="26"/>
    </row>
    <row r="21" spans="1:4" ht="30" x14ac:dyDescent="0.25">
      <c r="A21" s="15" t="s">
        <v>2</v>
      </c>
      <c r="B21" s="3" t="s">
        <v>3</v>
      </c>
      <c r="C21" s="3" t="s">
        <v>4</v>
      </c>
      <c r="D21" s="3" t="s">
        <v>5</v>
      </c>
    </row>
    <row r="22" spans="1:4" ht="32.25" customHeight="1" x14ac:dyDescent="0.25">
      <c r="A22" s="16" t="s">
        <v>7</v>
      </c>
      <c r="B22" s="22">
        <v>713225.4</v>
      </c>
      <c r="C22" s="22">
        <v>356612.7</v>
      </c>
      <c r="D22" s="17">
        <f>C22/B22*100</f>
        <v>50</v>
      </c>
    </row>
    <row r="23" spans="1:4" ht="32.25" customHeight="1" x14ac:dyDescent="0.25">
      <c r="A23" s="16" t="s">
        <v>8</v>
      </c>
      <c r="B23" s="22">
        <v>95096.72</v>
      </c>
      <c r="C23" s="22">
        <v>47548.36</v>
      </c>
      <c r="D23" s="21">
        <f t="shared" ref="D23:D28" si="2">C23/B23*100</f>
        <v>50</v>
      </c>
    </row>
    <row r="24" spans="1:4" ht="32.25" customHeight="1" x14ac:dyDescent="0.25">
      <c r="A24" s="16" t="s">
        <v>9</v>
      </c>
      <c r="B24" s="22">
        <v>95096.72</v>
      </c>
      <c r="C24" s="22">
        <v>47548.36</v>
      </c>
      <c r="D24" s="21">
        <f t="shared" si="2"/>
        <v>50</v>
      </c>
    </row>
    <row r="25" spans="1:4" ht="32.25" customHeight="1" x14ac:dyDescent="0.25">
      <c r="A25" s="16" t="s">
        <v>10</v>
      </c>
      <c r="B25" s="22">
        <v>95096.72</v>
      </c>
      <c r="C25" s="22">
        <v>47548.36</v>
      </c>
      <c r="D25" s="21">
        <f t="shared" si="2"/>
        <v>50</v>
      </c>
    </row>
    <row r="26" spans="1:4" ht="32.25" customHeight="1" x14ac:dyDescent="0.25">
      <c r="A26" s="16" t="s">
        <v>11</v>
      </c>
      <c r="B26" s="22">
        <v>95096.72</v>
      </c>
      <c r="C26" s="22">
        <v>47548.36</v>
      </c>
      <c r="D26" s="21">
        <f t="shared" si="2"/>
        <v>50</v>
      </c>
    </row>
    <row r="27" spans="1:4" ht="32.25" customHeight="1" x14ac:dyDescent="0.25">
      <c r="A27" s="16" t="s">
        <v>12</v>
      </c>
      <c r="B27" s="22">
        <v>95096.72</v>
      </c>
      <c r="C27" s="22">
        <v>47548.36</v>
      </c>
      <c r="D27" s="21">
        <f t="shared" si="2"/>
        <v>50</v>
      </c>
    </row>
    <row r="28" spans="1:4" ht="32.25" customHeight="1" x14ac:dyDescent="0.25">
      <c r="A28" s="18" t="s">
        <v>6</v>
      </c>
      <c r="B28" s="19">
        <f>SUM(B22:B27)</f>
        <v>1188709</v>
      </c>
      <c r="C28" s="19">
        <f t="shared" ref="C28" si="3">SUM(C22:C27)</f>
        <v>594354.5</v>
      </c>
      <c r="D28" s="21">
        <f t="shared" si="2"/>
        <v>50</v>
      </c>
    </row>
    <row r="29" spans="1:4" hidden="1" x14ac:dyDescent="0.25"/>
    <row r="30" spans="1:4" hidden="1" x14ac:dyDescent="0.25"/>
    <row r="31" spans="1:4" hidden="1" x14ac:dyDescent="0.25"/>
    <row r="32" spans="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1:4" hidden="1" x14ac:dyDescent="0.25"/>
    <row r="50" spans="1:4" hidden="1" x14ac:dyDescent="0.25"/>
    <row r="51" spans="1:4" hidden="1" x14ac:dyDescent="0.25"/>
    <row r="52" spans="1:4" hidden="1" x14ac:dyDescent="0.25"/>
    <row r="53" spans="1:4" hidden="1" x14ac:dyDescent="0.25"/>
    <row r="54" spans="1:4" hidden="1" x14ac:dyDescent="0.25"/>
    <row r="55" spans="1:4" hidden="1" x14ac:dyDescent="0.25"/>
    <row r="56" spans="1:4" hidden="1" x14ac:dyDescent="0.25"/>
    <row r="57" spans="1:4" hidden="1" x14ac:dyDescent="0.25"/>
    <row r="58" spans="1:4" hidden="1" x14ac:dyDescent="0.25"/>
    <row r="60" spans="1:4" ht="120" customHeight="1" x14ac:dyDescent="0.25">
      <c r="A60" s="24" t="s">
        <v>15</v>
      </c>
      <c r="B60" s="24"/>
      <c r="C60" s="24"/>
      <c r="D60" s="24"/>
    </row>
    <row r="62" spans="1:4" ht="15.75" x14ac:dyDescent="0.25">
      <c r="A62" s="1" t="s">
        <v>0</v>
      </c>
      <c r="B62" s="26" t="s">
        <v>1</v>
      </c>
      <c r="C62" s="26"/>
      <c r="D62" s="26"/>
    </row>
    <row r="63" spans="1:4" ht="30" x14ac:dyDescent="0.25">
      <c r="A63" s="2" t="s">
        <v>2</v>
      </c>
      <c r="B63" s="3" t="s">
        <v>3</v>
      </c>
      <c r="C63" s="3" t="s">
        <v>4</v>
      </c>
      <c r="D63" s="3" t="s">
        <v>5</v>
      </c>
    </row>
    <row r="64" spans="1:4" ht="39" customHeight="1" x14ac:dyDescent="0.25">
      <c r="A64" s="16" t="s">
        <v>7</v>
      </c>
      <c r="B64" s="12">
        <v>200</v>
      </c>
      <c r="C64" s="11">
        <v>200</v>
      </c>
      <c r="D64" s="17">
        <f>C64/B64*100</f>
        <v>100</v>
      </c>
    </row>
    <row r="65" spans="1:4" ht="39" customHeight="1" x14ac:dyDescent="0.25">
      <c r="A65" s="16" t="s">
        <v>8</v>
      </c>
      <c r="B65" s="11">
        <v>0</v>
      </c>
      <c r="C65" s="11">
        <v>0</v>
      </c>
      <c r="D65" s="21"/>
    </row>
    <row r="66" spans="1:4" ht="39" customHeight="1" x14ac:dyDescent="0.25">
      <c r="A66" s="16" t="s">
        <v>9</v>
      </c>
      <c r="B66" s="11">
        <v>0</v>
      </c>
      <c r="C66" s="11">
        <v>0</v>
      </c>
      <c r="D66" s="21"/>
    </row>
    <row r="67" spans="1:4" ht="39" customHeight="1" x14ac:dyDescent="0.25">
      <c r="A67" s="16" t="s">
        <v>10</v>
      </c>
      <c r="B67" s="11">
        <v>0</v>
      </c>
      <c r="C67" s="11">
        <v>0</v>
      </c>
      <c r="D67" s="21"/>
    </row>
    <row r="68" spans="1:4" ht="39" customHeight="1" x14ac:dyDescent="0.25">
      <c r="A68" s="16" t="s">
        <v>11</v>
      </c>
      <c r="B68" s="11">
        <v>0</v>
      </c>
      <c r="C68" s="11">
        <v>0</v>
      </c>
      <c r="D68" s="21"/>
    </row>
    <row r="69" spans="1:4" ht="39" customHeight="1" x14ac:dyDescent="0.25">
      <c r="A69" s="16" t="s">
        <v>12</v>
      </c>
      <c r="B69" s="11">
        <v>0</v>
      </c>
      <c r="C69" s="11">
        <v>0</v>
      </c>
      <c r="D69" s="21"/>
    </row>
    <row r="70" spans="1:4" ht="25.5" customHeight="1" x14ac:dyDescent="0.25">
      <c r="A70" s="6" t="s">
        <v>6</v>
      </c>
      <c r="B70" s="13">
        <f>SUM(B64:B64)</f>
        <v>200</v>
      </c>
      <c r="C70" s="7">
        <f>SUM(C64:C64)</f>
        <v>200</v>
      </c>
      <c r="D70" s="21">
        <f t="shared" ref="D70" si="4">C70/B70*100</f>
        <v>100</v>
      </c>
    </row>
  </sheetData>
  <mergeCells count="6">
    <mergeCell ref="A1:D1"/>
    <mergeCell ref="B2:D2"/>
    <mergeCell ref="B62:D62"/>
    <mergeCell ref="A18:D18"/>
    <mergeCell ref="B20:D20"/>
    <mergeCell ref="A60:D60"/>
  </mergeCell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abSelected="1" workbookViewId="0">
      <selection activeCell="A2" sqref="A2:XFD2"/>
    </sheetView>
  </sheetViews>
  <sheetFormatPr defaultRowHeight="15" x14ac:dyDescent="0.25"/>
  <cols>
    <col min="1" max="1" width="39.42578125" style="4" customWidth="1"/>
    <col min="2" max="3" width="20.85546875" style="4" customWidth="1"/>
    <col min="4" max="4" width="14.140625" style="4" customWidth="1"/>
    <col min="5" max="5" width="9.140625" style="4"/>
    <col min="6" max="6" width="14.7109375" style="4" customWidth="1"/>
    <col min="7" max="16384" width="9.140625" style="4"/>
  </cols>
  <sheetData>
    <row r="1" spans="1:6" ht="66.75" customHeight="1" x14ac:dyDescent="0.25">
      <c r="A1" s="24" t="s">
        <v>18</v>
      </c>
      <c r="B1" s="24"/>
      <c r="C1" s="24"/>
      <c r="D1" s="24"/>
    </row>
    <row r="2" spans="1:6" ht="15.75" x14ac:dyDescent="0.25">
      <c r="A2" s="1" t="s">
        <v>0</v>
      </c>
      <c r="B2" s="27" t="s">
        <v>1</v>
      </c>
      <c r="C2" s="27"/>
      <c r="D2" s="27"/>
    </row>
    <row r="3" spans="1:6" s="5" customFormat="1" ht="30" x14ac:dyDescent="0.25">
      <c r="A3" s="15" t="s">
        <v>2</v>
      </c>
      <c r="B3" s="3" t="s">
        <v>3</v>
      </c>
      <c r="C3" s="3" t="s">
        <v>4</v>
      </c>
      <c r="D3" s="3" t="s">
        <v>5</v>
      </c>
      <c r="E3" s="4"/>
      <c r="F3" s="4"/>
    </row>
    <row r="4" spans="1:6" ht="50.25" customHeight="1" x14ac:dyDescent="0.25">
      <c r="A4" s="16" t="s">
        <v>7</v>
      </c>
      <c r="B4" s="20">
        <v>0</v>
      </c>
      <c r="C4" s="20">
        <v>0</v>
      </c>
      <c r="D4" s="20">
        <v>0</v>
      </c>
    </row>
    <row r="5" spans="1:6" ht="50.25" customHeight="1" x14ac:dyDescent="0.25">
      <c r="A5" s="16" t="s">
        <v>8</v>
      </c>
      <c r="B5" s="22">
        <v>122087</v>
      </c>
      <c r="C5" s="22">
        <v>61044</v>
      </c>
      <c r="D5" s="23">
        <f>C5/B5*100</f>
        <v>50.000409544013692</v>
      </c>
    </row>
    <row r="6" spans="1:6" ht="50.25" customHeight="1" x14ac:dyDescent="0.25">
      <c r="A6" s="16" t="s">
        <v>9</v>
      </c>
      <c r="B6" s="22">
        <v>323597</v>
      </c>
      <c r="C6" s="22">
        <v>161796</v>
      </c>
      <c r="D6" s="23">
        <f t="shared" ref="D6:D10" si="0">C6/B6*100</f>
        <v>49.999227434123306</v>
      </c>
    </row>
    <row r="7" spans="1:6" ht="50.25" customHeight="1" x14ac:dyDescent="0.25">
      <c r="A7" s="16" t="s">
        <v>10</v>
      </c>
      <c r="B7" s="22">
        <v>399288</v>
      </c>
      <c r="C7" s="22">
        <v>199644</v>
      </c>
      <c r="D7" s="23">
        <f t="shared" si="0"/>
        <v>50</v>
      </c>
    </row>
    <row r="8" spans="1:6" ht="50.25" customHeight="1" x14ac:dyDescent="0.25">
      <c r="A8" s="16" t="s">
        <v>11</v>
      </c>
      <c r="B8" s="22">
        <f>307341+359000</f>
        <v>666341</v>
      </c>
      <c r="C8" s="22">
        <v>253672</v>
      </c>
      <c r="D8" s="23">
        <f t="shared" si="0"/>
        <v>38.06939690038584</v>
      </c>
    </row>
    <row r="9" spans="1:6" ht="50.25" customHeight="1" x14ac:dyDescent="0.25">
      <c r="A9" s="16" t="s">
        <v>12</v>
      </c>
      <c r="B9" s="22">
        <v>347687</v>
      </c>
      <c r="C9" s="22">
        <v>173844</v>
      </c>
      <c r="D9" s="23">
        <f t="shared" si="0"/>
        <v>50.000143807505026</v>
      </c>
    </row>
    <row r="10" spans="1:6" ht="50.25" customHeight="1" x14ac:dyDescent="0.25">
      <c r="A10" s="18" t="s">
        <v>6</v>
      </c>
      <c r="B10" s="19">
        <f>SUM(B5:B9)</f>
        <v>1859000</v>
      </c>
      <c r="C10" s="19">
        <f t="shared" ref="C10" si="1">SUM(C4:C9)</f>
        <v>850000</v>
      </c>
      <c r="D10" s="23">
        <f t="shared" si="0"/>
        <v>45.723507261968798</v>
      </c>
    </row>
    <row r="11" spans="1:6" hidden="1" x14ac:dyDescent="0.25"/>
    <row r="12" spans="1:6" hidden="1" x14ac:dyDescent="0.25"/>
    <row r="13" spans="1:6" ht="12.75" hidden="1" customHeight="1" x14ac:dyDescent="0.25">
      <c r="A13" s="14"/>
      <c r="B13" s="14"/>
      <c r="C13" s="14"/>
      <c r="D13" s="14"/>
    </row>
    <row r="14" spans="1:6" hidden="1" x14ac:dyDescent="0.25"/>
    <row r="15" spans="1:6" hidden="1" x14ac:dyDescent="0.25"/>
    <row r="16" spans="1:6" hidden="1" x14ac:dyDescent="0.25"/>
    <row r="17" spans="1:4" hidden="1" x14ac:dyDescent="0.25"/>
    <row r="18" spans="1:4" hidden="1" x14ac:dyDescent="0.25"/>
    <row r="19" spans="1:4" hidden="1" x14ac:dyDescent="0.25"/>
    <row r="20" spans="1:4" hidden="1" x14ac:dyDescent="0.25"/>
    <row r="21" spans="1:4" hidden="1" x14ac:dyDescent="0.25"/>
    <row r="22" spans="1:4" hidden="1" x14ac:dyDescent="0.25"/>
    <row r="23" spans="1:4" hidden="1" x14ac:dyDescent="0.25"/>
    <row r="24" spans="1:4" hidden="1" x14ac:dyDescent="0.25"/>
    <row r="25" spans="1:4" hidden="1" x14ac:dyDescent="0.25"/>
    <row r="26" spans="1:4" ht="13.5" customHeight="1" x14ac:dyDescent="0.25"/>
    <row r="27" spans="1:4" ht="147" customHeight="1" x14ac:dyDescent="0.25">
      <c r="A27" s="28" t="s">
        <v>17</v>
      </c>
      <c r="B27" s="28"/>
      <c r="C27" s="28"/>
      <c r="D27" s="28"/>
    </row>
    <row r="28" spans="1:4" ht="15.75" x14ac:dyDescent="0.25">
      <c r="A28" s="1" t="s">
        <v>0</v>
      </c>
      <c r="B28" s="26" t="s">
        <v>1</v>
      </c>
      <c r="C28" s="26"/>
      <c r="D28" s="26"/>
    </row>
    <row r="29" spans="1:4" ht="30" x14ac:dyDescent="0.25">
      <c r="A29" s="2" t="s">
        <v>2</v>
      </c>
      <c r="B29" s="3" t="s">
        <v>3</v>
      </c>
      <c r="C29" s="3" t="s">
        <v>4</v>
      </c>
      <c r="D29" s="3" t="s">
        <v>5</v>
      </c>
    </row>
    <row r="30" spans="1:4" ht="50.25" customHeight="1" x14ac:dyDescent="0.25">
      <c r="A30" s="16" t="s">
        <v>7</v>
      </c>
      <c r="B30" s="12">
        <v>0</v>
      </c>
      <c r="C30" s="11">
        <v>0</v>
      </c>
      <c r="D30" s="8">
        <v>0</v>
      </c>
    </row>
    <row r="31" spans="1:4" ht="50.25" customHeight="1" x14ac:dyDescent="0.25">
      <c r="A31" s="16" t="s">
        <v>8</v>
      </c>
      <c r="B31" s="22">
        <f>1007011+146426.21</f>
        <v>1153437.21</v>
      </c>
      <c r="C31" s="22">
        <v>336000</v>
      </c>
      <c r="D31" s="9">
        <f>C31/B31*100</f>
        <v>29.130324311281758</v>
      </c>
    </row>
    <row r="32" spans="1:4" ht="50.25" customHeight="1" x14ac:dyDescent="0.25">
      <c r="A32" s="16" t="s">
        <v>9</v>
      </c>
      <c r="B32" s="22">
        <f>1958734+284813.32</f>
        <v>2243547.3199999998</v>
      </c>
      <c r="C32" s="22">
        <v>628446.93999999994</v>
      </c>
      <c r="D32" s="9">
        <f t="shared" ref="D32:D36" si="2">C32/B32*100</f>
        <v>28.011307557355199</v>
      </c>
    </row>
    <row r="33" spans="1:4" ht="50.25" customHeight="1" x14ac:dyDescent="0.25">
      <c r="A33" s="16" t="s">
        <v>10</v>
      </c>
      <c r="B33" s="22">
        <f>1666504+242321.01</f>
        <v>1908825.01</v>
      </c>
      <c r="C33" s="22">
        <f>394355.88+2130</f>
        <v>396485.88</v>
      </c>
      <c r="D33" s="9">
        <f t="shared" si="2"/>
        <v>20.7712010227695</v>
      </c>
    </row>
    <row r="34" spans="1:4" ht="50.25" customHeight="1" x14ac:dyDescent="0.25">
      <c r="A34" s="16" t="s">
        <v>11</v>
      </c>
      <c r="B34" s="22">
        <f>1259751+183176.31</f>
        <v>1442927.31</v>
      </c>
      <c r="C34" s="22">
        <v>394640</v>
      </c>
      <c r="D34" s="9">
        <f t="shared" si="2"/>
        <v>27.349957081344588</v>
      </c>
    </row>
    <row r="35" spans="1:4" ht="50.25" customHeight="1" x14ac:dyDescent="0.25">
      <c r="A35" s="16" t="s">
        <v>12</v>
      </c>
      <c r="B35" s="22">
        <f>1891600+275051.58</f>
        <v>2166651.58</v>
      </c>
      <c r="C35" s="22">
        <v>752567.36</v>
      </c>
      <c r="D35" s="9">
        <f t="shared" si="2"/>
        <v>34.734120010195639</v>
      </c>
    </row>
    <row r="36" spans="1:4" ht="39.75" customHeight="1" x14ac:dyDescent="0.25">
      <c r="A36" s="6" t="s">
        <v>6</v>
      </c>
      <c r="B36" s="13">
        <f>SUM(B30:B35)</f>
        <v>8915388.4299999997</v>
      </c>
      <c r="C36" s="7">
        <f>SUM(C30:C35)</f>
        <v>2508140.1799999997</v>
      </c>
      <c r="D36" s="10">
        <f t="shared" si="2"/>
        <v>28.132707842096789</v>
      </c>
    </row>
    <row r="37" spans="1:4" ht="13.5" customHeight="1" x14ac:dyDescent="0.25"/>
    <row r="38" spans="1:4" hidden="1" x14ac:dyDescent="0.25"/>
    <row r="39" spans="1:4" hidden="1" x14ac:dyDescent="0.25"/>
    <row r="40" spans="1:4" hidden="1" x14ac:dyDescent="0.25"/>
    <row r="41" spans="1:4" hidden="1" x14ac:dyDescent="0.25"/>
    <row r="42" spans="1:4" hidden="1" x14ac:dyDescent="0.25"/>
    <row r="43" spans="1:4" hidden="1" x14ac:dyDescent="0.25"/>
    <row r="44" spans="1:4" hidden="1" x14ac:dyDescent="0.25"/>
    <row r="45" spans="1:4" hidden="1" x14ac:dyDescent="0.25"/>
    <row r="46" spans="1:4" hidden="1" x14ac:dyDescent="0.25"/>
    <row r="47" spans="1:4" hidden="1" x14ac:dyDescent="0.25"/>
    <row r="48" spans="1:4" hidden="1" x14ac:dyDescent="0.25"/>
    <row r="49" spans="1:6" hidden="1" x14ac:dyDescent="0.25"/>
    <row r="50" spans="1:6" hidden="1" x14ac:dyDescent="0.25"/>
    <row r="51" spans="1:6" hidden="1" x14ac:dyDescent="0.25"/>
    <row r="52" spans="1:6" hidden="1" x14ac:dyDescent="0.25"/>
    <row r="53" spans="1:6" hidden="1" x14ac:dyDescent="0.25"/>
    <row r="54" spans="1:6" hidden="1" x14ac:dyDescent="0.25"/>
    <row r="55" spans="1:6" hidden="1" x14ac:dyDescent="0.25"/>
    <row r="56" spans="1:6" ht="136.5" customHeight="1" x14ac:dyDescent="0.25">
      <c r="A56" s="28" t="s">
        <v>16</v>
      </c>
      <c r="B56" s="28"/>
      <c r="C56" s="28"/>
      <c r="D56" s="28"/>
    </row>
    <row r="57" spans="1:6" ht="15.75" x14ac:dyDescent="0.25">
      <c r="A57" s="1" t="s">
        <v>0</v>
      </c>
      <c r="B57" s="26" t="s">
        <v>1</v>
      </c>
      <c r="C57" s="26"/>
      <c r="D57" s="26"/>
    </row>
    <row r="58" spans="1:6" s="5" customFormat="1" ht="30" x14ac:dyDescent="0.25">
      <c r="A58" s="2" t="s">
        <v>2</v>
      </c>
      <c r="B58" s="3" t="s">
        <v>3</v>
      </c>
      <c r="C58" s="3" t="s">
        <v>4</v>
      </c>
      <c r="D58" s="3" t="s">
        <v>5</v>
      </c>
      <c r="E58" s="4"/>
      <c r="F58" s="4"/>
    </row>
    <row r="59" spans="1:6" ht="47.25" customHeight="1" x14ac:dyDescent="0.25">
      <c r="A59" s="16" t="s">
        <v>7</v>
      </c>
      <c r="B59" s="22">
        <v>0</v>
      </c>
      <c r="C59" s="22"/>
      <c r="D59" s="9">
        <v>0</v>
      </c>
    </row>
    <row r="60" spans="1:6" ht="47.25" customHeight="1" x14ac:dyDescent="0.25">
      <c r="A60" s="16" t="s">
        <v>8</v>
      </c>
      <c r="B60" s="22">
        <v>0</v>
      </c>
      <c r="C60" s="22"/>
      <c r="D60" s="9">
        <v>0</v>
      </c>
    </row>
    <row r="61" spans="1:6" ht="47.25" customHeight="1" x14ac:dyDescent="0.25">
      <c r="A61" s="16" t="s">
        <v>9</v>
      </c>
      <c r="B61" s="22">
        <f>48548+11635</f>
        <v>60183</v>
      </c>
      <c r="C61" s="22">
        <v>25076.25</v>
      </c>
      <c r="D61" s="9">
        <f t="shared" ref="D61:D65" si="3">C61/B61*100</f>
        <v>41.666666666666671</v>
      </c>
    </row>
    <row r="62" spans="1:6" ht="47.25" customHeight="1" x14ac:dyDescent="0.25">
      <c r="A62" s="16" t="s">
        <v>10</v>
      </c>
      <c r="B62" s="22">
        <f>8792+2098</f>
        <v>10890</v>
      </c>
      <c r="C62" s="22">
        <v>4537.5</v>
      </c>
      <c r="D62" s="9">
        <f t="shared" si="3"/>
        <v>41.666666666666671</v>
      </c>
    </row>
    <row r="63" spans="1:6" ht="47.25" customHeight="1" x14ac:dyDescent="0.25">
      <c r="A63" s="16" t="s">
        <v>11</v>
      </c>
      <c r="B63" s="22">
        <v>0</v>
      </c>
      <c r="C63" s="22"/>
      <c r="D63" s="9">
        <v>0</v>
      </c>
    </row>
    <row r="64" spans="1:6" ht="47.25" customHeight="1" x14ac:dyDescent="0.25">
      <c r="A64" s="16" t="s">
        <v>12</v>
      </c>
      <c r="B64" s="22">
        <v>0</v>
      </c>
      <c r="C64" s="22"/>
      <c r="D64" s="9">
        <v>0</v>
      </c>
    </row>
    <row r="65" spans="1:4" ht="27" customHeight="1" x14ac:dyDescent="0.25">
      <c r="A65" s="6" t="s">
        <v>6</v>
      </c>
      <c r="B65" s="13">
        <f>SUM(B59:B64)</f>
        <v>71073</v>
      </c>
      <c r="C65" s="7">
        <f>SUM(C59:C64)</f>
        <v>29613.75</v>
      </c>
      <c r="D65" s="10">
        <f t="shared" si="3"/>
        <v>41.666666666666671</v>
      </c>
    </row>
    <row r="66" spans="1:4" hidden="1" x14ac:dyDescent="0.25"/>
    <row r="67" spans="1:4" hidden="1" x14ac:dyDescent="0.25"/>
    <row r="68" spans="1:4" hidden="1" x14ac:dyDescent="0.25"/>
    <row r="69" spans="1:4" hidden="1" x14ac:dyDescent="0.25"/>
    <row r="70" spans="1:4" hidden="1" x14ac:dyDescent="0.25"/>
    <row r="71" spans="1:4" hidden="1" x14ac:dyDescent="0.25"/>
    <row r="72" spans="1:4" hidden="1" x14ac:dyDescent="0.25"/>
    <row r="73" spans="1:4" hidden="1" x14ac:dyDescent="0.25"/>
    <row r="74" spans="1:4" hidden="1" x14ac:dyDescent="0.25"/>
    <row r="75" spans="1:4" hidden="1" x14ac:dyDescent="0.25"/>
    <row r="76" spans="1:4" hidden="1" x14ac:dyDescent="0.25"/>
    <row r="77" spans="1:4" hidden="1" x14ac:dyDescent="0.25"/>
    <row r="78" spans="1:4" hidden="1" x14ac:dyDescent="0.25"/>
    <row r="79" spans="1:4" hidden="1" x14ac:dyDescent="0.25"/>
    <row r="80" spans="1:4" hidden="1" x14ac:dyDescent="0.25"/>
    <row r="81" hidden="1" x14ac:dyDescent="0.25"/>
    <row r="82" hidden="1" x14ac:dyDescent="0.25"/>
    <row r="83" hidden="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B57:D57"/>
    <mergeCell ref="A1:D1"/>
    <mergeCell ref="B2:D2"/>
    <mergeCell ref="A27:D27"/>
    <mergeCell ref="B28:D28"/>
    <mergeCell ref="A56:D56"/>
  </mergeCells>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 10 МБТ из ОБ</vt:lpstr>
      <vt:lpstr>Прил_11 МБТ из МБ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2022-07-28T13:40:16Z</dcterms:modified>
</cp:coreProperties>
</file>