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D13" i="3"/>
  <c r="D12" i="3"/>
  <c r="E11" i="3"/>
  <c r="D11" i="3"/>
  <c r="D10" i="3"/>
  <c r="D9" i="3"/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<sst xmlns="http://schemas.openxmlformats.org/spreadsheetml/2006/main" count="23" uniqueCount="23">
  <si>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</si>
  <si>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</si>
  <si>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</si>
  <si>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</si>
  <si>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</si>
  <si>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</si>
  <si>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</si>
  <si>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</si>
  <si>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</si>
  <si>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</si>
  <si>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</si>
  <si>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</si>
  <si>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</si>
  <si>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</si>
  <si>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</si>
  <si>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</si>
  <si>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</si>
  <si>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</si>
  <si>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</si>
  <si>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</si>
  <si>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</si>
  <si>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 xml:space="preserve">851 0409 51408 83740 540 </t>
  </si>
  <si>
    <t>Информация о направлениях использования бюджетных ассигнований дорожного фонда  Клетнянского района в 1 полугодии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</si>
</sst>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>
      <alignment horizontal="left" wrapText="1" indent="2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top" wrapText="1"/>
    </xf>
    <xf numFmtId="164" fontId="16" fillId="0" borderId="1" xfId="0" applyNumberFormat="1" applyFont="1" applyBorder="1" applyAlignment="1">
      <alignment horizontal="center" vertical="top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29" t="s">
        <v>22</v>
      </c>
      <c r="B1" s="29"/>
      <c r="C1" s="29"/>
      <c r="D1" s="29"/>
      <c r="E1" s="29"/>
      <c r="F1" s="29"/>
      <c r="G1" s="29"/>
    </row>
    <row r="2" spans="1:7" x14ac:dyDescent="0.25">
      <c r="E2" s="12" t="s">
        <v>17</v>
      </c>
    </row>
    <row r="3" spans="1:7" s="7" customFormat="1" ht="35.25" customHeight="1" x14ac:dyDescent="0.25">
      <c r="A3" s="34" t="s">
        <v>12</v>
      </c>
      <c r="B3" s="32" t="s">
        <v>13</v>
      </c>
      <c r="C3" s="30" t="s">
        <v>9</v>
      </c>
      <c r="D3" s="30" t="s">
        <v>10</v>
      </c>
      <c r="E3" s="30" t="s">
        <v>11</v>
      </c>
      <c r="F3" s="27" t="s">
        <v>14</v>
      </c>
      <c r="G3" s="28"/>
    </row>
    <row r="4" spans="1:7" s="7" customFormat="1" ht="66" customHeight="1" x14ac:dyDescent="0.25">
      <c r="A4" s="35"/>
      <c r="B4" s="33"/>
      <c r="C4" s="31"/>
      <c r="D4" s="31"/>
      <c r="E4" s="31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1" t="s">
        <v>18</v>
      </c>
      <c r="B6" s="13"/>
      <c r="C6" s="14">
        <f>C7</f>
        <v>8915388.4299999997</v>
      </c>
      <c r="D6" s="14">
        <f t="shared" ref="D6:E6" si="0">D7</f>
        <v>8915388.4299999997</v>
      </c>
      <c r="E6" s="14">
        <f t="shared" si="0"/>
        <v>2508140.1799999997</v>
      </c>
      <c r="F6" s="14">
        <f>D6-E6</f>
        <v>6407248.25</v>
      </c>
      <c r="G6" s="18">
        <f t="shared" ref="G6:G7" si="1">E6/D6*100</f>
        <v>28.132707842096789</v>
      </c>
    </row>
    <row r="7" spans="1:7" s="4" customFormat="1" ht="162.75" customHeight="1" x14ac:dyDescent="0.25">
      <c r="A7" s="19" t="s">
        <v>0</v>
      </c>
      <c r="B7" s="15" t="s">
        <v>21</v>
      </c>
      <c r="C7" s="16">
        <f>SUM(C9:C13)</f>
        <v>8915388.4299999997</v>
      </c>
      <c r="D7" s="16">
        <f t="shared" ref="D7:E7" si="2">SUM(D9:D13)</f>
        <v>8915388.4299999997</v>
      </c>
      <c r="E7" s="16">
        <f t="shared" si="2"/>
        <v>2508140.1799999997</v>
      </c>
      <c r="F7" s="14">
        <f>D7-E7</f>
        <v>6407248.25</v>
      </c>
      <c r="G7" s="18">
        <f t="shared" si="1"/>
        <v>28.132707842096789</v>
      </c>
    </row>
    <row r="8" spans="1:7" s="4" customFormat="1" ht="19.5" customHeight="1" x14ac:dyDescent="0.25">
      <c r="A8" s="19" t="s">
        <v>1</v>
      </c>
      <c r="B8" s="15"/>
      <c r="C8" s="16"/>
      <c r="D8" s="16"/>
      <c r="E8" s="16"/>
      <c r="F8" s="14"/>
      <c r="G8" s="18"/>
    </row>
    <row r="9" spans="1:7" s="8" customFormat="1" ht="17.25" customHeight="1" x14ac:dyDescent="0.25">
      <c r="A9" s="20" t="s">
        <v>2</v>
      </c>
      <c r="B9" s="17"/>
      <c r="C9" s="36">
        <f>1007011+146426.21</f>
        <v>1153437.21</v>
      </c>
      <c r="D9" s="36">
        <f>1007011+146426.21</f>
        <v>1153437.21</v>
      </c>
      <c r="E9" s="36">
        <v>336000</v>
      </c>
      <c r="F9" s="37">
        <f t="shared" ref="F9:F13" si="3">D9-E9</f>
        <v>817437.21</v>
      </c>
      <c r="G9" s="38">
        <f>E9/D9*100</f>
        <v>29.130324311281758</v>
      </c>
    </row>
    <row r="10" spans="1:7" s="8" customFormat="1" ht="17.25" customHeight="1" x14ac:dyDescent="0.25">
      <c r="A10" s="20" t="s">
        <v>3</v>
      </c>
      <c r="B10" s="17"/>
      <c r="C10" s="36">
        <f>1958734+284813.32</f>
        <v>2243547.3199999998</v>
      </c>
      <c r="D10" s="36">
        <f>1958734+284813.32</f>
        <v>2243547.3199999998</v>
      </c>
      <c r="E10" s="36">
        <v>628446.93999999994</v>
      </c>
      <c r="F10" s="37">
        <f t="shared" si="3"/>
        <v>1615100.38</v>
      </c>
      <c r="G10" s="38">
        <f t="shared" ref="G10:G13" si="4">E10/D10*100</f>
        <v>28.011307557355199</v>
      </c>
    </row>
    <row r="11" spans="1:7" s="8" customFormat="1" ht="17.25" customHeight="1" x14ac:dyDescent="0.25">
      <c r="A11" s="20" t="s">
        <v>4</v>
      </c>
      <c r="B11" s="17"/>
      <c r="C11" s="36">
        <f>1666504+242321.01</f>
        <v>1908825.01</v>
      </c>
      <c r="D11" s="36">
        <f>1666504+242321.01</f>
        <v>1908825.01</v>
      </c>
      <c r="E11" s="36">
        <f>394355.88+2130</f>
        <v>396485.88</v>
      </c>
      <c r="F11" s="37">
        <f t="shared" si="3"/>
        <v>1512339.13</v>
      </c>
      <c r="G11" s="38">
        <f t="shared" si="4"/>
        <v>20.7712010227695</v>
      </c>
    </row>
    <row r="12" spans="1:7" s="8" customFormat="1" ht="17.25" customHeight="1" x14ac:dyDescent="0.25">
      <c r="A12" s="20" t="s">
        <v>5</v>
      </c>
      <c r="B12" s="17"/>
      <c r="C12" s="36">
        <f>1259751+183176.31</f>
        <v>1442927.31</v>
      </c>
      <c r="D12" s="36">
        <f>1259751+183176.31</f>
        <v>1442927.31</v>
      </c>
      <c r="E12" s="36">
        <v>394640</v>
      </c>
      <c r="F12" s="37">
        <f t="shared" si="3"/>
        <v>1048287.31</v>
      </c>
      <c r="G12" s="38">
        <f t="shared" si="4"/>
        <v>27.349957081344588</v>
      </c>
    </row>
    <row r="13" spans="1:7" s="8" customFormat="1" ht="17.25" customHeight="1" x14ac:dyDescent="0.25">
      <c r="A13" s="20" t="s">
        <v>6</v>
      </c>
      <c r="B13" s="17"/>
      <c r="C13" s="36">
        <f>1891600+275051.58</f>
        <v>2166651.58</v>
      </c>
      <c r="D13" s="36">
        <f>1891600+275051.58</f>
        <v>2166651.58</v>
      </c>
      <c r="E13" s="36">
        <v>752567.36</v>
      </c>
      <c r="F13" s="37">
        <f t="shared" si="3"/>
        <v>1414084.2200000002</v>
      </c>
      <c r="G13" s="38">
        <f t="shared" si="4"/>
        <v>34.734120010195639</v>
      </c>
    </row>
    <row r="15" spans="1:7" s="6" customFormat="1" ht="14.25" x14ac:dyDescent="0.2">
      <c r="G15" s="5"/>
    </row>
    <row r="16" spans="1:7" s="22" customFormat="1" ht="31.5" x14ac:dyDescent="0.25">
      <c r="A16" s="26" t="s">
        <v>20</v>
      </c>
      <c r="E16" s="22" t="s">
        <v>7</v>
      </c>
      <c r="G16" s="23"/>
    </row>
    <row r="17" spans="1:7" s="22" customFormat="1" ht="15.75" x14ac:dyDescent="0.25">
      <c r="G17" s="23"/>
    </row>
    <row r="18" spans="1:7" s="24" customFormat="1" ht="15.75" x14ac:dyDescent="0.25">
      <c r="A18" s="24" t="s">
        <v>8</v>
      </c>
      <c r="G18" s="25"/>
    </row>
    <row r="19" spans="1:7" s="24" customFormat="1" ht="15.75" x14ac:dyDescent="0.25">
      <c r="A19" s="24" t="s">
        <v>19</v>
      </c>
      <c r="G19" s="25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2022-07-28T13:57:11Z</dcterms:modified>
</cp:coreProperties>
</file>