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21" sheetId="6" r:id="rId1"/>
  </sheets>
  <definedNames>
    <definedName name="_xlnm.Print_Titles" localSheetId="0">'2021'!$2:$5</definedName>
  </definedNames>
  <calcPr calcId="145621"/>
</workbook>
</file>

<file path=xl/calcChain.xml><?xml version="1.0" encoding="utf-8"?>
<calcChain xmlns="http://schemas.openxmlformats.org/spreadsheetml/2006/main">
  <c r="I6" i="6" l="1"/>
  <c r="J6" i="6"/>
  <c r="K6" i="6"/>
  <c r="L6" i="6"/>
  <c r="M6" i="6"/>
  <c r="H6" i="6"/>
  <c r="I15" i="6" l="1"/>
  <c r="J15" i="6"/>
  <c r="K15" i="6"/>
  <c r="M15" i="6"/>
  <c r="H15" i="6"/>
  <c r="H5" i="6" s="1"/>
  <c r="N28" i="6"/>
  <c r="L27" i="6"/>
  <c r="L25" i="6"/>
  <c r="L24" i="6"/>
  <c r="L15" i="6" s="1"/>
  <c r="L22" i="6"/>
  <c r="N20" i="6"/>
  <c r="N19" i="6"/>
  <c r="N18" i="6"/>
  <c r="N17" i="6"/>
  <c r="E17" i="6"/>
  <c r="N16" i="6"/>
  <c r="I5" i="6" l="1"/>
  <c r="K5" i="6"/>
  <c r="M5" i="6"/>
  <c r="L5" i="6" l="1"/>
  <c r="J5" i="6"/>
</calcChain>
</file>

<file path=xl/sharedStrings.xml><?xml version="1.0" encoding="utf-8"?>
<sst xmlns="http://schemas.openxmlformats.org/spreadsheetml/2006/main" count="106" uniqueCount="61">
  <si>
    <t>Наименование муниципальной услуги (работы)</t>
  </si>
  <si>
    <t>наименование</t>
  </si>
  <si>
    <t>единица измерения</t>
  </si>
  <si>
    <t>Количество оказанных услуг</t>
  </si>
  <si>
    <t>Муниципальное бюджетное учреждение культуры «Центр народной культуры и досуга»</t>
  </si>
  <si>
    <t>Организация деятельности клубных формирований самодеятельного народного творчества</t>
  </si>
  <si>
    <t>Количество посещений</t>
  </si>
  <si>
    <t>Муниципальное  бюджетное дошкольное образовательное учреждение детский сад «Радуга» пгт  Клетня Брянской области</t>
  </si>
  <si>
    <t>единица</t>
  </si>
  <si>
    <t>Муниципальное  бюджетное дошкольное образовательное учреждение детский сад «Журавлик»</t>
  </si>
  <si>
    <t xml:space="preserve">Муниципальное  бюджетное дошкольное образовательное учреждение детский сад «Сказка» </t>
  </si>
  <si>
    <t>человек</t>
  </si>
  <si>
    <t>Муниципальное бюджетное  общеобразовательное учреждение средняя общеобразовательная школа с.Мужиново  Клетнянского муниципального района Брянской области</t>
  </si>
  <si>
    <t>В.Н.Кортелева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</si>
  <si>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</si>
  <si>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Муниципальное бюджетное учреждение "Центр государственных и муниципальных услуг "Мои документы" Клетнянского района Брянской области"</t>
  </si>
  <si>
    <t>Реализация основных общеобразовательных программ дошкольного образования</t>
  </si>
  <si>
    <t>Число человеко-дней обучения</t>
  </si>
  <si>
    <t>человеко-день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</si>
  <si>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</si>
  <si>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</si>
  <si>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Число человеко-часов пребывания</t>
  </si>
  <si>
    <t xml:space="preserve">Муниципальное бюджетное учреждение  дополнительного образования «Клетнянская детская  школа искусств» </t>
  </si>
  <si>
    <t xml:space="preserve">единица </t>
  </si>
  <si>
    <t>количество клубных формирований</t>
  </si>
  <si>
    <t>количество проведенных мероприятий</t>
  </si>
  <si>
    <t>Исп.И.В.Курашина</t>
  </si>
  <si>
    <t>Наименование ГРБС</t>
  </si>
  <si>
    <t>Финансовое обеспечение</t>
  </si>
  <si>
    <t>первоначальный план</t>
  </si>
  <si>
    <t>уточенный план</t>
  </si>
  <si>
    <t>кассовое исполнение</t>
  </si>
  <si>
    <t>человеко-час</t>
  </si>
  <si>
    <t>Администрация Клетнянского района</t>
  </si>
  <si>
    <t>Муниципальное бюджетное учреждение культуры "Межпоселенческая центральная библиотека" Клетнянского района Брянской области</t>
  </si>
  <si>
    <t>Управление образования Клетнянского района</t>
  </si>
  <si>
    <t>Муниципальное бюджетное общеобразовательное учреждение средняя общеобразовательная школа с. Лутна Клетнянского  муниципального района Брянской области</t>
  </si>
  <si>
    <t>Муниципальное бюджетное общеобразовательное учреждение средняя общеобразовательная школа п.Мирный  Клетнянского муниципального района Брянской области</t>
  </si>
  <si>
    <t>Муниципальное бюджетное общеобразовательное учреждение средняя общеобразовательная школа с. Акуличи Клетнянского муниципального района Брянской области</t>
  </si>
  <si>
    <t>Муниципальное бюджетное общеобразовательное учреждение средняя общеобразовательная школа д.Болотня Клетнянского муниципального  района Брянской области</t>
  </si>
  <si>
    <t>Муниципальное  бюджетное  учреждение  дополнительного образования " Детско-юношеская спортивная школа"  пгт. Клетня   Брянской области</t>
  </si>
  <si>
    <t>Муниципальное бюджетное общеобразовательное учреждение средняя общеобразовательная школа № 1 п. Клетня Брянской области имени генерал-майора авиации Г.П. Политыкина</t>
  </si>
  <si>
    <t>Муниципальное  бюджетное общеобразовательное учреждение Клетнянская средняя общеобразовательная школа № 2 имени Героя Советского Союза Н.В. Можаева</t>
  </si>
  <si>
    <t>Число обучающихся</t>
  </si>
  <si>
    <t>человеко-дни</t>
  </si>
  <si>
    <t>Реализация дополнительных предпрофессиональных программ в области физической культуры и спорта</t>
  </si>
  <si>
    <t>Реализация дополнительных предпрофессиональных программ в области искусств</t>
  </si>
  <si>
    <t>Организация и проведение культурно-массовых мероприятий</t>
  </si>
  <si>
    <t>Библиотечное,библиографическое и информационное обслуживание (в стационарных условиях)</t>
  </si>
  <si>
    <r>
      <t>Библиотечное,библиографическое и информационное обслуживание (удал</t>
    </r>
    <r>
      <rPr>
        <b/>
        <u/>
        <sz val="10"/>
        <rFont val="Times New Roman"/>
        <family val="1"/>
        <charset val="204"/>
      </rPr>
      <t>е</t>
    </r>
    <r>
      <rPr>
        <sz val="10"/>
        <rFont val="Times New Roman"/>
        <family val="1"/>
        <charset val="204"/>
      </rPr>
      <t>нно через сеть Интернет)</t>
    </r>
  </si>
  <si>
    <t>Заместитель главы администрации  - начальник финансового управления администрации Клетнянского района</t>
  </si>
  <si>
    <t>тел.(48338)91831</t>
  </si>
  <si>
    <t>Сведения о выполнении муниципальными учреждениями Клетнянского района муниципальных заданий на оказание муниципальных услуг (выполнение работ), а также об объемах финансового обеспечения выполнения муниципальных заданий за 2021 год</t>
  </si>
  <si>
    <t>Показатель объема, установленный в муниципальном задании на 2021 год</t>
  </si>
  <si>
    <t>плановое значение на 2021 год
(в соответствии с муниципальным заданием в первоначальной редакции)</t>
  </si>
  <si>
    <t>плановое значение на 2021 год
(в соответствии с муниципальным заданием в последней редакции)</t>
  </si>
  <si>
    <t>фактическое значение по итогам 2021 года</t>
  </si>
  <si>
    <t>Финансовое обеспечение выполнения муниципального задания 2021 года, рублей</t>
  </si>
  <si>
    <t>Направлено в 2021 году на осуществление выплат по муниципальному заданию 2020 года, рублей</t>
  </si>
  <si>
    <t xml:space="preserve">Количество человеко-часов </t>
  </si>
  <si>
    <t>количество посещений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</si>
</sst>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2" xfId="0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O35"/>
  <sheetViews>
    <sheetView tabSelected="1" workbookViewId="0">
      <pane xSplit="1" ySplit="5" topLeftCell="F6" activePane="bottomRight" state="frozen"/>
      <selection pane="topRight" activeCell="B1" sqref="B1"/>
      <selection pane="bottomLeft" activeCell="A6" sqref="A6"/>
      <selection pane="bottomRight" sqref="A1:M1"/>
    </sheetView>
  </sheetViews>
  <sheetFormatPr defaultColWidth="9.140625" defaultRowHeight="12.75" x14ac:dyDescent="0.25"/>
  <cols>
    <col min="1" max="1" width="34.85546875" style="6" customWidth="1"/>
    <col min="2" max="2" width="30.85546875" style="14" customWidth="1"/>
    <col min="3" max="3" width="19.85546875" style="6" customWidth="1"/>
    <col min="4" max="4" width="11.5703125" style="6" customWidth="1"/>
    <col min="5" max="5" width="13.85546875" style="6" customWidth="1"/>
    <col min="6" max="6" width="14.140625" style="6" customWidth="1"/>
    <col min="7" max="7" width="12.42578125" style="6" customWidth="1"/>
    <col min="8" max="13" width="15.85546875" style="6" customWidth="1"/>
    <col min="14" max="14" width="12.28515625" style="6" hidden="1" customWidth="1"/>
    <col min="15" max="16384" width="9.140625" style="6"/>
  </cols>
  <sheetData>
    <row r="1" spans="1:15" ht="35.25" customHeight="1" x14ac:dyDescent="0.25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5" ht="16.5" customHeight="1" x14ac:dyDescent="0.25">
      <c r="A2" s="26" t="s">
        <v>27</v>
      </c>
      <c r="B2" s="27" t="s">
        <v>0</v>
      </c>
      <c r="C2" s="26" t="s">
        <v>53</v>
      </c>
      <c r="D2" s="26"/>
      <c r="E2" s="26"/>
      <c r="F2" s="26"/>
      <c r="G2" s="26"/>
      <c r="H2" s="33" t="s">
        <v>28</v>
      </c>
      <c r="I2" s="34"/>
      <c r="J2" s="34"/>
      <c r="K2" s="34"/>
      <c r="L2" s="34"/>
      <c r="M2" s="39"/>
    </row>
    <row r="3" spans="1:15" ht="18.75" customHeight="1" x14ac:dyDescent="0.25">
      <c r="A3" s="26"/>
      <c r="B3" s="28"/>
      <c r="C3" s="27" t="s">
        <v>1</v>
      </c>
      <c r="D3" s="27" t="s">
        <v>2</v>
      </c>
      <c r="E3" s="27" t="s">
        <v>54</v>
      </c>
      <c r="F3" s="27" t="s">
        <v>55</v>
      </c>
      <c r="G3" s="27" t="s">
        <v>56</v>
      </c>
      <c r="H3" s="33" t="s">
        <v>29</v>
      </c>
      <c r="I3" s="34"/>
      <c r="J3" s="33" t="s">
        <v>30</v>
      </c>
      <c r="K3" s="34"/>
      <c r="L3" s="26" t="s">
        <v>31</v>
      </c>
      <c r="M3" s="26"/>
    </row>
    <row r="4" spans="1:15" ht="88.5" customHeight="1" x14ac:dyDescent="0.25">
      <c r="A4" s="26"/>
      <c r="B4" s="28"/>
      <c r="C4" s="28"/>
      <c r="D4" s="28"/>
      <c r="E4" s="28"/>
      <c r="F4" s="28"/>
      <c r="G4" s="28"/>
      <c r="H4" s="4" t="s">
        <v>57</v>
      </c>
      <c r="I4" s="1" t="s">
        <v>58</v>
      </c>
      <c r="J4" s="5" t="s">
        <v>57</v>
      </c>
      <c r="K4" s="1" t="s">
        <v>58</v>
      </c>
      <c r="L4" s="5" t="s">
        <v>57</v>
      </c>
      <c r="M4" s="1" t="s">
        <v>58</v>
      </c>
    </row>
    <row r="5" spans="1:15" ht="33" customHeight="1" x14ac:dyDescent="0.25">
      <c r="A5" s="26"/>
      <c r="B5" s="29"/>
      <c r="C5" s="29"/>
      <c r="D5" s="29"/>
      <c r="E5" s="29"/>
      <c r="F5" s="29"/>
      <c r="G5" s="29"/>
      <c r="H5" s="8">
        <f t="shared" ref="H5:M5" si="0">H6+H15</f>
        <v>153162004</v>
      </c>
      <c r="I5" s="8">
        <f t="shared" si="0"/>
        <v>0</v>
      </c>
      <c r="J5" s="8">
        <f t="shared" si="0"/>
        <v>166335491.15000001</v>
      </c>
      <c r="K5" s="8">
        <f t="shared" si="0"/>
        <v>0</v>
      </c>
      <c r="L5" s="8">
        <f t="shared" si="0"/>
        <v>166222988.81</v>
      </c>
      <c r="M5" s="8">
        <f t="shared" si="0"/>
        <v>0</v>
      </c>
      <c r="O5" s="12"/>
    </row>
    <row r="6" spans="1:15" s="3" customFormat="1" ht="33" customHeight="1" x14ac:dyDescent="0.25">
      <c r="A6" s="13" t="s">
        <v>33</v>
      </c>
      <c r="B6" s="10"/>
      <c r="C6" s="10"/>
      <c r="D6" s="10"/>
      <c r="E6" s="10"/>
      <c r="F6" s="10"/>
      <c r="G6" s="10"/>
      <c r="H6" s="8">
        <f>H7+H8+H9+H10+H12</f>
        <v>27488800</v>
      </c>
      <c r="I6" s="8">
        <f t="shared" ref="I6:M6" si="1">I7+I8+I9+I10+I12</f>
        <v>0</v>
      </c>
      <c r="J6" s="8">
        <f t="shared" si="1"/>
        <v>27401346.149999999</v>
      </c>
      <c r="K6" s="8">
        <f t="shared" si="1"/>
        <v>0</v>
      </c>
      <c r="L6" s="8">
        <f t="shared" si="1"/>
        <v>27401346.149999999</v>
      </c>
      <c r="M6" s="8">
        <f t="shared" si="1"/>
        <v>0</v>
      </c>
    </row>
    <row r="7" spans="1:15" ht="76.5" customHeight="1" x14ac:dyDescent="0.25">
      <c r="A7" s="17" t="s">
        <v>15</v>
      </c>
      <c r="B7" s="18" t="s">
        <v>14</v>
      </c>
      <c r="C7" s="18" t="s">
        <v>3</v>
      </c>
      <c r="D7" s="18" t="s">
        <v>8</v>
      </c>
      <c r="E7" s="18">
        <v>7172</v>
      </c>
      <c r="F7" s="18">
        <v>7047</v>
      </c>
      <c r="G7" s="18">
        <v>7047</v>
      </c>
      <c r="H7" s="8">
        <v>2985300</v>
      </c>
      <c r="I7" s="8">
        <v>0</v>
      </c>
      <c r="J7" s="8">
        <v>2933123.15</v>
      </c>
      <c r="K7" s="8">
        <v>0</v>
      </c>
      <c r="L7" s="8">
        <v>2933123.15</v>
      </c>
      <c r="M7" s="8">
        <v>0</v>
      </c>
    </row>
    <row r="8" spans="1:15" s="3" customFormat="1" ht="40.5" customHeight="1" x14ac:dyDescent="0.25">
      <c r="A8" s="11" t="s">
        <v>22</v>
      </c>
      <c r="B8" s="18" t="s">
        <v>20</v>
      </c>
      <c r="C8" s="18" t="s">
        <v>59</v>
      </c>
      <c r="D8" s="18" t="s">
        <v>32</v>
      </c>
      <c r="E8" s="19">
        <v>44070</v>
      </c>
      <c r="F8" s="19">
        <v>44070</v>
      </c>
      <c r="G8" s="19">
        <v>44070</v>
      </c>
      <c r="H8" s="7">
        <v>4019050.42</v>
      </c>
      <c r="I8" s="7"/>
      <c r="J8" s="7">
        <v>4196433.26</v>
      </c>
      <c r="K8" s="7"/>
      <c r="L8" s="7">
        <v>4196433.26</v>
      </c>
      <c r="M8" s="7"/>
    </row>
    <row r="9" spans="1:15" s="3" customFormat="1" ht="40.5" customHeight="1" x14ac:dyDescent="0.25">
      <c r="A9" s="11" t="s">
        <v>22</v>
      </c>
      <c r="B9" s="18" t="s">
        <v>46</v>
      </c>
      <c r="C9" s="18" t="s">
        <v>59</v>
      </c>
      <c r="D9" s="18" t="s">
        <v>32</v>
      </c>
      <c r="E9" s="19">
        <v>20067</v>
      </c>
      <c r="F9" s="19">
        <v>20067</v>
      </c>
      <c r="G9" s="19">
        <v>20067</v>
      </c>
      <c r="H9" s="7">
        <v>1830049.58</v>
      </c>
      <c r="I9" s="7"/>
      <c r="J9" s="7">
        <v>1910819.74</v>
      </c>
      <c r="K9" s="7"/>
      <c r="L9" s="7">
        <v>1910819.74</v>
      </c>
      <c r="M9" s="7"/>
    </row>
    <row r="10" spans="1:15" ht="40.5" customHeight="1" x14ac:dyDescent="0.25">
      <c r="A10" s="27" t="s">
        <v>34</v>
      </c>
      <c r="B10" s="18" t="s">
        <v>48</v>
      </c>
      <c r="C10" s="18" t="s">
        <v>6</v>
      </c>
      <c r="D10" s="18" t="s">
        <v>23</v>
      </c>
      <c r="E10" s="18">
        <v>75000</v>
      </c>
      <c r="F10" s="18">
        <v>75000</v>
      </c>
      <c r="G10" s="18">
        <v>75065</v>
      </c>
      <c r="H10" s="30">
        <v>7144700</v>
      </c>
      <c r="I10" s="30"/>
      <c r="J10" s="30">
        <v>7256700</v>
      </c>
      <c r="K10" s="30"/>
      <c r="L10" s="30">
        <v>7256700</v>
      </c>
      <c r="M10" s="30"/>
    </row>
    <row r="11" spans="1:15" ht="40.5" customHeight="1" x14ac:dyDescent="0.25">
      <c r="A11" s="29"/>
      <c r="B11" s="18" t="s">
        <v>49</v>
      </c>
      <c r="C11" s="18" t="s">
        <v>6</v>
      </c>
      <c r="D11" s="18" t="s">
        <v>23</v>
      </c>
      <c r="E11" s="18">
        <v>6800</v>
      </c>
      <c r="F11" s="18">
        <v>6800</v>
      </c>
      <c r="G11" s="18">
        <v>6868</v>
      </c>
      <c r="H11" s="31"/>
      <c r="I11" s="31"/>
      <c r="J11" s="31"/>
      <c r="K11" s="31"/>
      <c r="L11" s="31"/>
      <c r="M11" s="31"/>
    </row>
    <row r="12" spans="1:15" ht="28.5" customHeight="1" x14ac:dyDescent="0.25">
      <c r="A12" s="27" t="s">
        <v>4</v>
      </c>
      <c r="B12" s="26" t="s">
        <v>5</v>
      </c>
      <c r="C12" s="20" t="s">
        <v>24</v>
      </c>
      <c r="D12" s="20" t="s">
        <v>8</v>
      </c>
      <c r="E12" s="20">
        <v>120</v>
      </c>
      <c r="F12" s="20">
        <v>120</v>
      </c>
      <c r="G12" s="20">
        <v>122</v>
      </c>
      <c r="H12" s="23">
        <v>11509700</v>
      </c>
      <c r="I12" s="23">
        <v>0</v>
      </c>
      <c r="J12" s="23">
        <v>11104270</v>
      </c>
      <c r="K12" s="23">
        <v>0</v>
      </c>
      <c r="L12" s="23">
        <v>11104270</v>
      </c>
      <c r="M12" s="23">
        <v>0</v>
      </c>
    </row>
    <row r="13" spans="1:15" ht="26.25" customHeight="1" x14ac:dyDescent="0.25">
      <c r="A13" s="28"/>
      <c r="B13" s="26"/>
      <c r="C13" s="20" t="s">
        <v>60</v>
      </c>
      <c r="D13" s="20" t="s">
        <v>11</v>
      </c>
      <c r="E13" s="20">
        <v>1307</v>
      </c>
      <c r="F13" s="20">
        <v>1307</v>
      </c>
      <c r="G13" s="20">
        <v>1312</v>
      </c>
      <c r="H13" s="24"/>
      <c r="I13" s="24"/>
      <c r="J13" s="24"/>
      <c r="K13" s="24"/>
      <c r="L13" s="24"/>
      <c r="M13" s="24"/>
    </row>
    <row r="14" spans="1:15" ht="38.25" customHeight="1" x14ac:dyDescent="0.25">
      <c r="A14" s="29"/>
      <c r="B14" s="20" t="s">
        <v>47</v>
      </c>
      <c r="C14" s="20" t="s">
        <v>25</v>
      </c>
      <c r="D14" s="21" t="s">
        <v>8</v>
      </c>
      <c r="E14" s="20">
        <v>3070</v>
      </c>
      <c r="F14" s="20">
        <v>3070</v>
      </c>
      <c r="G14" s="20">
        <v>2864</v>
      </c>
      <c r="H14" s="25"/>
      <c r="I14" s="25"/>
      <c r="J14" s="25"/>
      <c r="K14" s="25"/>
      <c r="L14" s="25"/>
      <c r="M14" s="25"/>
    </row>
    <row r="15" spans="1:15" s="3" customFormat="1" ht="33" customHeight="1" x14ac:dyDescent="0.25">
      <c r="A15" s="13" t="s">
        <v>35</v>
      </c>
      <c r="B15" s="22"/>
      <c r="C15" s="22"/>
      <c r="D15" s="22"/>
      <c r="E15" s="13"/>
      <c r="F15" s="13"/>
      <c r="G15" s="13"/>
      <c r="H15" s="8">
        <f>H16+H17+H18+H19+H20+H21+H22+H23+H24+H25+H26+H27+H28+H29</f>
        <v>125673204</v>
      </c>
      <c r="I15" s="8">
        <f t="shared" ref="I15:M15" si="2">I16+I17+I18+I19+I20+I21+I22+I23+I24+I25+I26+I27+I28+I29</f>
        <v>0</v>
      </c>
      <c r="J15" s="8">
        <f t="shared" si="2"/>
        <v>138934145</v>
      </c>
      <c r="K15" s="8">
        <f t="shared" si="2"/>
        <v>0</v>
      </c>
      <c r="L15" s="8">
        <f t="shared" si="2"/>
        <v>138821642.66</v>
      </c>
      <c r="M15" s="8">
        <f t="shared" si="2"/>
        <v>0</v>
      </c>
    </row>
    <row r="16" spans="1:15" s="3" customFormat="1" ht="42" customHeight="1" x14ac:dyDescent="0.25">
      <c r="A16" s="11" t="s">
        <v>9</v>
      </c>
      <c r="B16" s="18" t="s">
        <v>16</v>
      </c>
      <c r="C16" s="18" t="s">
        <v>17</v>
      </c>
      <c r="D16" s="18" t="s">
        <v>44</v>
      </c>
      <c r="E16" s="18">
        <v>12377</v>
      </c>
      <c r="F16" s="18">
        <v>16372</v>
      </c>
      <c r="G16" s="18">
        <v>16372</v>
      </c>
      <c r="H16" s="7">
        <v>8811159</v>
      </c>
      <c r="I16" s="7">
        <v>0</v>
      </c>
      <c r="J16" s="7">
        <v>9366704</v>
      </c>
      <c r="K16" s="7">
        <v>0</v>
      </c>
      <c r="L16" s="7">
        <v>9366704</v>
      </c>
      <c r="M16" s="7">
        <v>0</v>
      </c>
      <c r="N16" s="2">
        <f>J16+J17+J18+J21+J23</f>
        <v>38890593.000000007</v>
      </c>
    </row>
    <row r="17" spans="1:14" s="3" customFormat="1" ht="53.25" customHeight="1" x14ac:dyDescent="0.25">
      <c r="A17" s="11" t="s">
        <v>7</v>
      </c>
      <c r="B17" s="18" t="s">
        <v>16</v>
      </c>
      <c r="C17" s="18" t="s">
        <v>17</v>
      </c>
      <c r="D17" s="18" t="s">
        <v>44</v>
      </c>
      <c r="E17" s="18">
        <f>4266+23700</f>
        <v>27966</v>
      </c>
      <c r="F17" s="18">
        <v>22154</v>
      </c>
      <c r="G17" s="18">
        <v>22154</v>
      </c>
      <c r="H17" s="7">
        <v>13408136</v>
      </c>
      <c r="I17" s="7">
        <v>0</v>
      </c>
      <c r="J17" s="7">
        <v>13849980.130000001</v>
      </c>
      <c r="K17" s="7">
        <v>0</v>
      </c>
      <c r="L17" s="7">
        <v>13849980.130000001</v>
      </c>
      <c r="M17" s="7">
        <v>0</v>
      </c>
      <c r="N17" s="2">
        <f>J19+J20+J22+J24+J25+J26+J27</f>
        <v>94013379</v>
      </c>
    </row>
    <row r="18" spans="1:14" s="3" customFormat="1" ht="42" customHeight="1" x14ac:dyDescent="0.25">
      <c r="A18" s="11" t="s">
        <v>10</v>
      </c>
      <c r="B18" s="18" t="s">
        <v>16</v>
      </c>
      <c r="C18" s="18" t="s">
        <v>17</v>
      </c>
      <c r="D18" s="18" t="s">
        <v>44</v>
      </c>
      <c r="E18" s="18">
        <v>21673</v>
      </c>
      <c r="F18" s="18">
        <v>21362</v>
      </c>
      <c r="G18" s="18">
        <v>21362</v>
      </c>
      <c r="H18" s="7">
        <v>13500604</v>
      </c>
      <c r="I18" s="7">
        <v>0</v>
      </c>
      <c r="J18" s="7">
        <v>14308279.800000001</v>
      </c>
      <c r="K18" s="7">
        <v>0</v>
      </c>
      <c r="L18" s="7">
        <v>14308279.800000001</v>
      </c>
      <c r="M18" s="7">
        <v>0</v>
      </c>
      <c r="N18" s="2" t="e">
        <f>J28+J29+#REF!+#REF!</f>
        <v>#REF!</v>
      </c>
    </row>
    <row r="19" spans="1:14" s="3" customFormat="1" ht="70.5" customHeight="1" x14ac:dyDescent="0.25">
      <c r="A19" s="9" t="s">
        <v>41</v>
      </c>
      <c r="B19" s="18" t="s">
        <v>19</v>
      </c>
      <c r="C19" s="18" t="s">
        <v>43</v>
      </c>
      <c r="D19" s="18" t="s">
        <v>11</v>
      </c>
      <c r="E19" s="18">
        <v>622</v>
      </c>
      <c r="F19" s="18">
        <v>619</v>
      </c>
      <c r="G19" s="18">
        <v>619</v>
      </c>
      <c r="H19" s="7">
        <v>22997309</v>
      </c>
      <c r="I19" s="7">
        <v>0</v>
      </c>
      <c r="J19" s="7">
        <v>24040882</v>
      </c>
      <c r="K19" s="7">
        <v>0</v>
      </c>
      <c r="L19" s="7">
        <v>24040882</v>
      </c>
      <c r="M19" s="7">
        <v>0</v>
      </c>
      <c r="N19" s="2">
        <f>H16+H17+H18+H21+H23</f>
        <v>36905756</v>
      </c>
    </row>
    <row r="20" spans="1:14" s="3" customFormat="1" ht="63" customHeight="1" x14ac:dyDescent="0.25">
      <c r="A20" s="9" t="s">
        <v>42</v>
      </c>
      <c r="B20" s="18" t="s">
        <v>19</v>
      </c>
      <c r="C20" s="18" t="s">
        <v>43</v>
      </c>
      <c r="D20" s="18" t="s">
        <v>11</v>
      </c>
      <c r="E20" s="18">
        <v>658</v>
      </c>
      <c r="F20" s="18">
        <v>654</v>
      </c>
      <c r="G20" s="18">
        <v>654</v>
      </c>
      <c r="H20" s="7">
        <v>27094099</v>
      </c>
      <c r="I20" s="7">
        <v>0</v>
      </c>
      <c r="J20" s="7">
        <v>32774134</v>
      </c>
      <c r="K20" s="7">
        <v>0</v>
      </c>
      <c r="L20" s="7">
        <v>32774134</v>
      </c>
      <c r="M20" s="7">
        <v>0</v>
      </c>
      <c r="N20" s="2">
        <f>H19+H20+H22+H24+H25+H26+H27</f>
        <v>82906448</v>
      </c>
    </row>
    <row r="21" spans="1:14" s="3" customFormat="1" ht="35.25" customHeight="1" x14ac:dyDescent="0.25">
      <c r="A21" s="35" t="s">
        <v>36</v>
      </c>
      <c r="B21" s="18" t="s">
        <v>16</v>
      </c>
      <c r="C21" s="18" t="s">
        <v>17</v>
      </c>
      <c r="D21" s="10"/>
      <c r="E21" s="18">
        <v>2717</v>
      </c>
      <c r="F21" s="18">
        <v>1804</v>
      </c>
      <c r="G21" s="18">
        <v>1804</v>
      </c>
      <c r="H21" s="7">
        <v>189108</v>
      </c>
      <c r="I21" s="7">
        <v>0</v>
      </c>
      <c r="J21" s="7">
        <v>174849.07</v>
      </c>
      <c r="K21" s="7">
        <v>0</v>
      </c>
      <c r="L21" s="7">
        <v>174849.07</v>
      </c>
      <c r="M21" s="7">
        <v>0</v>
      </c>
    </row>
    <row r="22" spans="1:14" s="3" customFormat="1" ht="45.75" customHeight="1" x14ac:dyDescent="0.25">
      <c r="A22" s="36"/>
      <c r="B22" s="18" t="s">
        <v>19</v>
      </c>
      <c r="C22" s="18" t="s">
        <v>43</v>
      </c>
      <c r="D22" s="18" t="s">
        <v>11</v>
      </c>
      <c r="E22" s="18">
        <v>55</v>
      </c>
      <c r="F22" s="18">
        <v>51</v>
      </c>
      <c r="G22" s="18">
        <v>51</v>
      </c>
      <c r="H22" s="7">
        <v>6762595</v>
      </c>
      <c r="I22" s="7">
        <v>0</v>
      </c>
      <c r="J22" s="7">
        <v>8014602</v>
      </c>
      <c r="K22" s="7">
        <v>0</v>
      </c>
      <c r="L22" s="7">
        <f>8014602-42138.42</f>
        <v>7972463.5800000001</v>
      </c>
      <c r="M22" s="7">
        <v>0</v>
      </c>
    </row>
    <row r="23" spans="1:14" s="3" customFormat="1" ht="39.75" customHeight="1" x14ac:dyDescent="0.25">
      <c r="A23" s="35" t="s">
        <v>37</v>
      </c>
      <c r="B23" s="18" t="s">
        <v>16</v>
      </c>
      <c r="C23" s="18" t="s">
        <v>17</v>
      </c>
      <c r="D23" s="18" t="s">
        <v>18</v>
      </c>
      <c r="E23" s="18">
        <v>1976</v>
      </c>
      <c r="F23" s="18">
        <v>1241</v>
      </c>
      <c r="G23" s="18">
        <v>1241</v>
      </c>
      <c r="H23" s="7">
        <v>996749</v>
      </c>
      <c r="I23" s="7">
        <v>0</v>
      </c>
      <c r="J23" s="7">
        <v>1190780</v>
      </c>
      <c r="K23" s="7">
        <v>0</v>
      </c>
      <c r="L23" s="7">
        <v>1190780</v>
      </c>
      <c r="M23" s="7">
        <v>0</v>
      </c>
    </row>
    <row r="24" spans="1:14" s="3" customFormat="1" ht="39" customHeight="1" x14ac:dyDescent="0.25">
      <c r="A24" s="36"/>
      <c r="B24" s="18" t="s">
        <v>19</v>
      </c>
      <c r="C24" s="18" t="s">
        <v>43</v>
      </c>
      <c r="D24" s="18" t="s">
        <v>11</v>
      </c>
      <c r="E24" s="18">
        <v>90</v>
      </c>
      <c r="F24" s="18">
        <v>88</v>
      </c>
      <c r="G24" s="18">
        <v>88</v>
      </c>
      <c r="H24" s="7">
        <v>8951382</v>
      </c>
      <c r="I24" s="7">
        <v>0</v>
      </c>
      <c r="J24" s="7">
        <v>10501077</v>
      </c>
      <c r="K24" s="7">
        <v>0</v>
      </c>
      <c r="L24" s="7">
        <f>10501077-25745.42</f>
        <v>10475331.58</v>
      </c>
      <c r="M24" s="7">
        <v>0</v>
      </c>
    </row>
    <row r="25" spans="1:14" s="3" customFormat="1" ht="66" customHeight="1" x14ac:dyDescent="0.25">
      <c r="A25" s="11" t="s">
        <v>38</v>
      </c>
      <c r="B25" s="18" t="s">
        <v>19</v>
      </c>
      <c r="C25" s="18" t="s">
        <v>43</v>
      </c>
      <c r="D25" s="18" t="s">
        <v>11</v>
      </c>
      <c r="E25" s="18">
        <v>30</v>
      </c>
      <c r="F25" s="18">
        <v>28</v>
      </c>
      <c r="G25" s="18">
        <v>28</v>
      </c>
      <c r="H25" s="7">
        <v>6570753</v>
      </c>
      <c r="I25" s="7">
        <v>0</v>
      </c>
      <c r="J25" s="7">
        <v>7240891</v>
      </c>
      <c r="K25" s="7">
        <v>0</v>
      </c>
      <c r="L25" s="7">
        <f>7240891-32000</f>
        <v>7208891</v>
      </c>
      <c r="M25" s="7">
        <v>0</v>
      </c>
    </row>
    <row r="26" spans="1:14" s="3" customFormat="1" ht="79.5" customHeight="1" x14ac:dyDescent="0.25">
      <c r="A26" s="11" t="s">
        <v>12</v>
      </c>
      <c r="B26" s="18" t="s">
        <v>19</v>
      </c>
      <c r="C26" s="18" t="s">
        <v>43</v>
      </c>
      <c r="D26" s="18" t="s">
        <v>11</v>
      </c>
      <c r="E26" s="18">
        <v>59</v>
      </c>
      <c r="F26" s="18">
        <v>57</v>
      </c>
      <c r="G26" s="18">
        <v>57</v>
      </c>
      <c r="H26" s="7">
        <v>6203607</v>
      </c>
      <c r="I26" s="7">
        <v>0</v>
      </c>
      <c r="J26" s="7">
        <v>6988828</v>
      </c>
      <c r="K26" s="7">
        <v>0</v>
      </c>
      <c r="L26" s="7">
        <v>6988828</v>
      </c>
      <c r="M26" s="7">
        <v>0</v>
      </c>
    </row>
    <row r="27" spans="1:14" s="3" customFormat="1" ht="64.5" customHeight="1" x14ac:dyDescent="0.25">
      <c r="A27" s="11" t="s">
        <v>39</v>
      </c>
      <c r="B27" s="18" t="s">
        <v>19</v>
      </c>
      <c r="C27" s="18" t="s">
        <v>43</v>
      </c>
      <c r="D27" s="18" t="s">
        <v>11</v>
      </c>
      <c r="E27" s="18">
        <v>22</v>
      </c>
      <c r="F27" s="18">
        <v>21</v>
      </c>
      <c r="G27" s="18">
        <v>21</v>
      </c>
      <c r="H27" s="7">
        <v>4326703</v>
      </c>
      <c r="I27" s="7">
        <v>0</v>
      </c>
      <c r="J27" s="7">
        <v>4452965</v>
      </c>
      <c r="K27" s="7">
        <v>0</v>
      </c>
      <c r="L27" s="7">
        <f>4452965-12618.5</f>
        <v>4440346.5</v>
      </c>
      <c r="M27" s="7">
        <v>0</v>
      </c>
    </row>
    <row r="28" spans="1:14" s="3" customFormat="1" ht="51.75" customHeight="1" x14ac:dyDescent="0.25">
      <c r="A28" s="11" t="s">
        <v>40</v>
      </c>
      <c r="B28" s="18" t="s">
        <v>20</v>
      </c>
      <c r="C28" s="18" t="s">
        <v>21</v>
      </c>
      <c r="D28" s="18" t="s">
        <v>32</v>
      </c>
      <c r="E28" s="19">
        <v>12672</v>
      </c>
      <c r="F28" s="19">
        <v>12672</v>
      </c>
      <c r="G28" s="19">
        <v>12672</v>
      </c>
      <c r="H28" s="7">
        <v>531072</v>
      </c>
      <c r="I28" s="7">
        <v>0</v>
      </c>
      <c r="J28" s="7">
        <v>606867.69999999995</v>
      </c>
      <c r="K28" s="7">
        <v>0</v>
      </c>
      <c r="L28" s="7">
        <v>606867.69999999995</v>
      </c>
      <c r="M28" s="7">
        <v>0</v>
      </c>
      <c r="N28" s="2" t="e">
        <f>H28+#REF!+#REF!</f>
        <v>#REF!</v>
      </c>
    </row>
    <row r="29" spans="1:14" s="3" customFormat="1" ht="54.75" customHeight="1" x14ac:dyDescent="0.25">
      <c r="A29" s="11" t="s">
        <v>40</v>
      </c>
      <c r="B29" s="18" t="s">
        <v>45</v>
      </c>
      <c r="C29" s="18" t="s">
        <v>21</v>
      </c>
      <c r="D29" s="18" t="s">
        <v>32</v>
      </c>
      <c r="E29" s="19">
        <v>113244</v>
      </c>
      <c r="F29" s="19">
        <v>113244</v>
      </c>
      <c r="G29" s="19">
        <v>113244</v>
      </c>
      <c r="H29" s="7">
        <v>5329928</v>
      </c>
      <c r="I29" s="7">
        <v>0</v>
      </c>
      <c r="J29" s="7">
        <v>5423305.2999999998</v>
      </c>
      <c r="K29" s="7">
        <v>0</v>
      </c>
      <c r="L29" s="7">
        <v>5423305.2999999998</v>
      </c>
      <c r="M29" s="7">
        <v>0</v>
      </c>
    </row>
    <row r="31" spans="1:14" ht="18" customHeight="1" x14ac:dyDescent="0.25">
      <c r="A31" s="37"/>
      <c r="B31" s="37"/>
      <c r="C31" s="37"/>
      <c r="D31" s="37"/>
      <c r="E31" s="37"/>
      <c r="F31" s="37"/>
      <c r="G31" s="37"/>
      <c r="H31" s="37"/>
    </row>
    <row r="32" spans="1:14" s="15" customFormat="1" ht="24" customHeight="1" x14ac:dyDescent="0.25">
      <c r="A32" s="32" t="s">
        <v>50</v>
      </c>
      <c r="B32" s="32"/>
      <c r="C32" s="32"/>
      <c r="D32" s="32"/>
      <c r="E32" s="32"/>
      <c r="F32" s="32"/>
      <c r="G32" s="32"/>
      <c r="H32" s="32"/>
      <c r="J32" s="15" t="s">
        <v>13</v>
      </c>
    </row>
    <row r="33" spans="1:2" s="15" customFormat="1" ht="15" x14ac:dyDescent="0.25">
      <c r="B33" s="16"/>
    </row>
    <row r="34" spans="1:2" s="15" customFormat="1" ht="15" x14ac:dyDescent="0.25">
      <c r="A34" s="16" t="s">
        <v>26</v>
      </c>
      <c r="B34" s="16"/>
    </row>
    <row r="35" spans="1:2" s="15" customFormat="1" ht="15" x14ac:dyDescent="0.25">
      <c r="A35" s="16" t="s">
        <v>51</v>
      </c>
      <c r="B35" s="16"/>
    </row>
  </sheetData>
  <mergeCells count="32">
    <mergeCell ref="A1:M1"/>
    <mergeCell ref="A2:A5"/>
    <mergeCell ref="B2:B5"/>
    <mergeCell ref="C2:G2"/>
    <mergeCell ref="H2:M2"/>
    <mergeCell ref="C3:C5"/>
    <mergeCell ref="D3:D5"/>
    <mergeCell ref="E3:E5"/>
    <mergeCell ref="F3:F5"/>
    <mergeCell ref="G3:G5"/>
    <mergeCell ref="A32:H32"/>
    <mergeCell ref="H3:I3"/>
    <mergeCell ref="J3:K3"/>
    <mergeCell ref="L3:M3"/>
    <mergeCell ref="A21:A22"/>
    <mergeCell ref="A23:A24"/>
    <mergeCell ref="A31:H31"/>
    <mergeCell ref="H12:H14"/>
    <mergeCell ref="B12:B13"/>
    <mergeCell ref="A12:A14"/>
    <mergeCell ref="A10:A11"/>
    <mergeCell ref="M10:M11"/>
    <mergeCell ref="L10:L11"/>
    <mergeCell ref="K10:K11"/>
    <mergeCell ref="J10:J11"/>
    <mergeCell ref="I10:I11"/>
    <mergeCell ref="H10:H11"/>
    <mergeCell ref="M12:M14"/>
    <mergeCell ref="L12:L14"/>
    <mergeCell ref="K12:K14"/>
    <mergeCell ref="J12:J14"/>
    <mergeCell ref="I12:I14"/>
  </mergeCells>
  <pageMargins left="0.31496062992125984" right="0.31496062992125984" top="0.74803149606299213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2022-03-02T15:08:07Z</dcterms:modified>
</cp:coreProperties>
</file>