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4" r:id="rId1"/>
  </sheets>
  <definedNames>
    <definedName name="_xlnm.Print_Titles" localSheetId="0">Лист1!$3:$4</definedName>
  </definedNames>
  <calcPr calcId="145621"/>
</workbook>
</file>

<file path=xl/calcChain.xml><?xml version="1.0" encoding="utf-8"?>
<calcChain xmlns="http://schemas.openxmlformats.org/spreadsheetml/2006/main">
  <c r="J18" i="4" l="1"/>
  <c r="H18" i="4"/>
  <c r="I18" i="4"/>
  <c r="G18" i="4"/>
  <c r="J8" i="4"/>
  <c r="J16" i="4" l="1"/>
  <c r="J11" i="4" l="1"/>
  <c r="H13" i="4"/>
  <c r="H15" i="4"/>
  <c r="I15" i="4"/>
  <c r="H17" i="4"/>
  <c r="I17" i="4"/>
  <c r="I13" i="4"/>
  <c r="G17" i="4"/>
  <c r="G15" i="4"/>
  <c r="J12" i="4"/>
  <c r="J5" i="4"/>
  <c r="J10" i="4"/>
  <c r="J6" i="4"/>
  <c r="J17" i="4" l="1"/>
  <c r="J15" i="4"/>
  <c r="G13" i="4"/>
  <c r="J13" i="4" s="1"/>
  <c r="J9" i="4"/>
  <c r="J7" i="4"/>
</calcChain>
</file>

<file path=xl/sharedStrings.xml><?xml version="1.0" encoding="utf-8"?>
<sst xmlns="http://schemas.openxmlformats.org/spreadsheetml/2006/main" count="64" uniqueCount="51">
  <si>
    <t>ГРБС</t>
  </si>
  <si>
    <t>Рз</t>
  </si>
  <si>
    <t>Пр</t>
  </si>
  <si>
    <t>ВР</t>
  </si>
  <si>
    <t>Кассовое исполнение</t>
  </si>
  <si>
    <t>01</t>
  </si>
  <si>
    <t>04</t>
  </si>
  <si>
    <t>02</t>
  </si>
  <si>
    <t>03</t>
  </si>
  <si>
    <t/>
  </si>
  <si>
    <t>Профилактика безнадзорности и  правонарушений несовершеннолетних,  организация  деятельности  административных комиссий и определение перечня должностных лиц  органов местного самоуправления, уполномоченных составлять протоколы об административных правонарушениях</t>
  </si>
  <si>
    <t>13</t>
  </si>
  <si>
    <t>Субвенции</t>
  </si>
  <si>
    <t>14</t>
  </si>
  <si>
    <t>511</t>
  </si>
  <si>
    <t>512</t>
  </si>
  <si>
    <t>Дотации</t>
  </si>
  <si>
    <t>05</t>
  </si>
  <si>
    <t>Иные межбюджетные трансферты</t>
  </si>
  <si>
    <t>540</t>
  </si>
  <si>
    <t>Осуществление первичного воинского учета на территориях, где отсутствуют военные комиссариаты</t>
  </si>
  <si>
    <t>09</t>
  </si>
  <si>
    <t>53 0 12 15840</t>
  </si>
  <si>
    <t>ЦСР</t>
  </si>
  <si>
    <t>51 0 11 12020</t>
  </si>
  <si>
    <t>51 0 15 51180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</si>
  <si>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 </t>
  </si>
  <si>
    <t>51 0 61 83740</t>
  </si>
  <si>
    <t>51 0 31 83760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</si>
  <si>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</si>
  <si>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 </t>
  </si>
  <si>
    <t>53 0 12 83020</t>
  </si>
  <si>
    <t xml:space="preserve">Поддержка мер по обеспечению сбалансированности  бюджетов поселений
</t>
  </si>
  <si>
    <t xml:space="preserve">Реализация государственных полномочий Брянской области по расчету и предоставлению дотаций на выравнивание бюджетной обеспеченности поселений </t>
  </si>
  <si>
    <t>(в рублях)</t>
  </si>
  <si>
    <t>Наименование показателя</t>
  </si>
  <si>
    <t>Уточненная роспись/план</t>
  </si>
  <si>
    <t>ВСЕГО РАСХОДОВ:</t>
  </si>
  <si>
    <t>в том числе:</t>
  </si>
  <si>
    <t>Субсидии</t>
  </si>
  <si>
    <t>Процент исполнения к первоначальному плану
ному плану</t>
  </si>
  <si>
    <t>В.Н.Кортелева</t>
  </si>
  <si>
    <t>Исп.И.В.Курашина</t>
  </si>
  <si>
    <t>тел 91831</t>
  </si>
  <si>
    <t>51 0 31 83710</t>
  </si>
  <si>
    <t>Заместитель главы администрации - начальник финансового управления администрации Клетнянского района</t>
  </si>
  <si>
    <t>Первоначальный план на 2021 год
(решение
от 11.12.2020
№10-1)</t>
  </si>
  <si>
    <t>12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</si>
  <si>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</si>
  <si>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51 0 31 83750</t>
  </si>
  <si>
    <t>Сведения о фактических расходах на предоставление межбюджетных трансфертов бюджетам муниципальных образований из бюджета Клетнянского муниципального района Брянской области за 2021 год с детализацией по формам и целевому назначению межбюджетных трансфертов, в сравнении с первоначально утвержденными решением о бюджете значениями и с уточненными (с учетом внесенных изменений) значениями в целом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</si>
</sst>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Arial Cy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Arial Cyr"/>
    </font>
    <font>
      <b/>
      <sz val="10"/>
      <color rgb="FF000000"/>
      <name val="Arial CYR"/>
    </font>
    <font>
      <b/>
      <sz val="12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5">
    <xf numFmtId="0" fontId="0" fillId="0" borderId="0"/>
    <xf numFmtId="0" fontId="3" fillId="0" borderId="0">
      <alignment wrapText="1"/>
    </xf>
    <xf numFmtId="0" fontId="3" fillId="0" borderId="0"/>
    <xf numFmtId="0" fontId="6" fillId="0" borderId="0">
      <alignment horizontal="center" wrapText="1"/>
    </xf>
    <xf numFmtId="0" fontId="3" fillId="0" borderId="0">
      <alignment horizontal="right"/>
    </xf>
    <xf numFmtId="0" fontId="3" fillId="0" borderId="3">
      <alignment horizontal="center" vertical="center" wrapText="1"/>
    </xf>
    <xf numFmtId="0" fontId="3" fillId="0" borderId="3">
      <alignment horizontal="center" vertical="center" wrapText="1"/>
    </xf>
    <xf numFmtId="0" fontId="3" fillId="0" borderId="3">
      <alignment horizontal="center" vertical="center" wrapText="1"/>
    </xf>
    <xf numFmtId="0" fontId="7" fillId="0" borderId="3">
      <alignment vertical="top" wrapText="1"/>
    </xf>
    <xf numFmtId="1" fontId="3" fillId="0" borderId="3">
      <alignment horizontal="center" vertical="top" shrinkToFit="1"/>
    </xf>
    <xf numFmtId="4" fontId="7" fillId="3" borderId="3">
      <alignment horizontal="right" vertical="top" shrinkToFit="1"/>
    </xf>
    <xf numFmtId="10" fontId="7" fillId="3" borderId="3">
      <alignment horizontal="right" vertical="top" shrinkToFit="1"/>
    </xf>
    <xf numFmtId="0" fontId="7" fillId="0" borderId="3">
      <alignment horizontal="left"/>
    </xf>
    <xf numFmtId="4" fontId="7" fillId="2" borderId="3">
      <alignment horizontal="right" vertical="top" shrinkToFit="1"/>
    </xf>
    <xf numFmtId="10" fontId="7" fillId="2" borderId="3">
      <alignment horizontal="right" vertical="top" shrinkToFit="1"/>
    </xf>
  </cellStyleXfs>
  <cellXfs count="42">
    <xf numFmtId="0" fontId="0" fillId="0" borderId="0" xfId="0"/>
    <xf numFmtId="0" fontId="1" fillId="0" borderId="0" xfId="0" applyFont="1"/>
    <xf numFmtId="4" fontId="10" fillId="0" borderId="1" xfId="0" applyNumberFormat="1" applyFont="1" applyBorder="1"/>
    <xf numFmtId="0" fontId="10" fillId="0" borderId="1" xfId="0" applyFont="1" applyBorder="1"/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1" fontId="4" fillId="0" borderId="1" xfId="9" applyNumberFormat="1" applyFont="1" applyBorder="1" applyAlignment="1" applyProtection="1">
      <alignment horizontal="center" vertical="center" shrinkToFit="1"/>
    </xf>
    <xf numFmtId="4" fontId="4" fillId="0" borderId="1" xfId="10" applyNumberFormat="1" applyFont="1" applyFill="1" applyBorder="1" applyAlignment="1" applyProtection="1">
      <alignment horizontal="right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/>
    </xf>
    <xf numFmtId="164" fontId="4" fillId="0" borderId="1" xfId="10" applyNumberFormat="1" applyFont="1" applyFill="1" applyBorder="1" applyAlignment="1" applyProtection="1">
      <alignment horizontal="center" vertical="center" shrinkToFit="1"/>
    </xf>
    <xf numFmtId="0" fontId="10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" fontId="11" fillId="0" borderId="1" xfId="0" applyNumberFormat="1" applyFont="1" applyBorder="1"/>
    <xf numFmtId="164" fontId="8" fillId="0" borderId="1" xfId="10" applyNumberFormat="1" applyFont="1" applyFill="1" applyBorder="1" applyAlignment="1" applyProtection="1">
      <alignment horizontal="center" vertical="center" shrinkToFit="1"/>
    </xf>
    <xf numFmtId="0" fontId="13" fillId="0" borderId="0" xfId="0" applyFont="1"/>
    <xf numFmtId="0" fontId="10" fillId="0" borderId="0" xfId="0" applyFont="1" applyAlignment="1">
      <alignment wrapText="1"/>
    </xf>
    <xf numFmtId="0" fontId="10" fillId="0" borderId="0" xfId="0" applyFont="1"/>
    <xf numFmtId="0" fontId="12" fillId="0" borderId="1" xfId="7" applyNumberFormat="1" applyFont="1" applyFill="1" applyBorder="1" applyProtection="1">
      <alignment horizontal="center" vertical="center" wrapText="1"/>
    </xf>
    <xf numFmtId="0" fontId="12" fillId="0" borderId="1" xfId="7" applyFont="1" applyFill="1" applyBorder="1" applyProtection="1">
      <alignment horizontal="center" vertical="center" wrapText="1"/>
      <protection locked="0"/>
    </xf>
    <xf numFmtId="0" fontId="4" fillId="0" borderId="0" xfId="1" applyNumberFormat="1" applyFont="1" applyAlignment="1" applyProtection="1">
      <alignment horizontal="center" vertical="center" wrapText="1"/>
    </xf>
    <xf numFmtId="0" fontId="4" fillId="0" borderId="0" xfId="4" applyNumberFormat="1" applyFont="1" applyAlignment="1" applyProtection="1">
      <alignment horizontal="right" vertical="center"/>
    </xf>
    <xf numFmtId="0" fontId="4" fillId="0" borderId="0" xfId="4" applyFont="1" applyAlignment="1">
      <alignment horizontal="right" vertical="center"/>
    </xf>
    <xf numFmtId="0" fontId="12" fillId="0" borderId="3" xfId="5" applyNumberFormat="1" applyFont="1" applyProtection="1">
      <alignment horizontal="center" vertical="center" wrapText="1"/>
    </xf>
    <xf numFmtId="0" fontId="12" fillId="0" borderId="3" xfId="5" applyFo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6" applyNumberFormat="1" applyFont="1" applyFill="1" applyBorder="1" applyProtection="1">
      <alignment horizontal="center" vertical="center" wrapText="1"/>
    </xf>
    <xf numFmtId="0" fontId="12" fillId="0" borderId="1" xfId="6" applyFont="1" applyFill="1" applyBorder="1" applyProtection="1">
      <alignment horizontal="center" vertical="center" wrapText="1"/>
      <protection locked="0"/>
    </xf>
    <xf numFmtId="0" fontId="4" fillId="0" borderId="1" xfId="12" applyNumberFormat="1" applyFont="1" applyFill="1" applyBorder="1" applyAlignment="1" applyProtection="1">
      <alignment horizontal="left" indent="9"/>
    </xf>
    <xf numFmtId="0" fontId="8" fillId="0" borderId="1" xfId="12" applyNumberFormat="1" applyFont="1" applyBorder="1" applyAlignment="1" applyProtection="1">
      <alignment horizontal="left" vertical="center"/>
    </xf>
    <xf numFmtId="0" fontId="8" fillId="0" borderId="1" xfId="12" applyFont="1" applyBorder="1" applyAlignment="1">
      <alignment horizontal="left" vertical="center"/>
    </xf>
    <xf numFmtId="0" fontId="9" fillId="0" borderId="1" xfId="12" applyNumberFormat="1" applyFont="1" applyFill="1" applyBorder="1" applyAlignment="1" applyProtection="1">
      <alignment horizontal="left"/>
    </xf>
  </cellXfs>
  <cellStyles count="15">
    <cellStyle name="xl22" xfId="5"/>
    <cellStyle name="xl24" xfId="2"/>
    <cellStyle name="xl26" xfId="9"/>
    <cellStyle name="xl37" xfId="12"/>
    <cellStyle name="xl40" xfId="13"/>
    <cellStyle name="xl41" xfId="1"/>
    <cellStyle name="xl42" xfId="6"/>
    <cellStyle name="xl52" xfId="7"/>
    <cellStyle name="xl55" xfId="14"/>
    <cellStyle name="xl56" xfId="3"/>
    <cellStyle name="xl58" xfId="4"/>
    <cellStyle name="xl60" xfId="8"/>
    <cellStyle name="xl63" xfId="10"/>
    <cellStyle name="xl64" xfId="1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G3" sqref="G3:G4"/>
    </sheetView>
  </sheetViews>
  <sheetFormatPr defaultRowHeight="15" x14ac:dyDescent="0.25"/>
  <cols>
    <col min="1" max="1" width="56.28515625" style="1" customWidth="1"/>
    <col min="2" max="2" width="6.85546875" style="1" customWidth="1"/>
    <col min="3" max="4" width="6.140625" style="1" customWidth="1"/>
    <col min="5" max="5" width="16" style="1" customWidth="1"/>
    <col min="6" max="6" width="6.85546875" style="1" customWidth="1"/>
    <col min="7" max="9" width="16" style="1" customWidth="1"/>
    <col min="10" max="10" width="12.5703125" style="1" customWidth="1"/>
    <col min="11" max="11" width="14" style="1" customWidth="1"/>
    <col min="12" max="16384" width="9.140625" style="1"/>
  </cols>
  <sheetData>
    <row r="1" spans="1:10" ht="54" customHeight="1" x14ac:dyDescent="0.25">
      <c r="A1" s="28" t="s">
        <v>50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5.75" x14ac:dyDescent="0.25">
      <c r="A2" s="29" t="s">
        <v>34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s="23" customFormat="1" ht="15" customHeight="1" x14ac:dyDescent="0.2">
      <c r="A3" s="31" t="s">
        <v>35</v>
      </c>
      <c r="B3" s="33" t="s">
        <v>0</v>
      </c>
      <c r="C3" s="33" t="s">
        <v>1</v>
      </c>
      <c r="D3" s="33" t="s">
        <v>2</v>
      </c>
      <c r="E3" s="34" t="s">
        <v>23</v>
      </c>
      <c r="F3" s="35" t="s">
        <v>3</v>
      </c>
      <c r="G3" s="36" t="s">
        <v>46</v>
      </c>
      <c r="H3" s="36" t="s">
        <v>36</v>
      </c>
      <c r="I3" s="35" t="s">
        <v>4</v>
      </c>
      <c r="J3" s="26" t="s">
        <v>40</v>
      </c>
    </row>
    <row r="4" spans="1:10" s="23" customFormat="1" ht="56.25" customHeight="1" x14ac:dyDescent="0.2">
      <c r="A4" s="32"/>
      <c r="B4" s="33" t="s">
        <v>9</v>
      </c>
      <c r="C4" s="33" t="s">
        <v>9</v>
      </c>
      <c r="D4" s="33" t="s">
        <v>9</v>
      </c>
      <c r="E4" s="34" t="s">
        <v>9</v>
      </c>
      <c r="F4" s="35" t="s">
        <v>9</v>
      </c>
      <c r="G4" s="37"/>
      <c r="H4" s="37"/>
      <c r="I4" s="35"/>
      <c r="J4" s="27"/>
    </row>
    <row r="5" spans="1:10" s="20" customFormat="1" ht="94.5" customHeight="1" x14ac:dyDescent="0.25">
      <c r="A5" s="4" t="s">
        <v>10</v>
      </c>
      <c r="B5" s="5">
        <v>851</v>
      </c>
      <c r="C5" s="6" t="s">
        <v>5</v>
      </c>
      <c r="D5" s="6" t="s">
        <v>11</v>
      </c>
      <c r="E5" s="7" t="s">
        <v>24</v>
      </c>
      <c r="F5" s="8">
        <v>530</v>
      </c>
      <c r="G5" s="9">
        <v>200</v>
      </c>
      <c r="H5" s="9">
        <v>200</v>
      </c>
      <c r="I5" s="9">
        <v>200</v>
      </c>
      <c r="J5" s="18">
        <f>I5/G5*100</f>
        <v>100</v>
      </c>
    </row>
    <row r="6" spans="1:10" s="20" customFormat="1" ht="33.75" customHeight="1" x14ac:dyDescent="0.25">
      <c r="A6" s="4" t="s">
        <v>20</v>
      </c>
      <c r="B6" s="10">
        <v>851</v>
      </c>
      <c r="C6" s="5" t="s">
        <v>7</v>
      </c>
      <c r="D6" s="5" t="s">
        <v>8</v>
      </c>
      <c r="E6" s="11" t="s">
        <v>25</v>
      </c>
      <c r="F6" s="8">
        <v>530</v>
      </c>
      <c r="G6" s="9">
        <v>1110447</v>
      </c>
      <c r="H6" s="9">
        <v>1136691</v>
      </c>
      <c r="I6" s="9">
        <v>1136691</v>
      </c>
      <c r="J6" s="18">
        <f t="shared" ref="J6:J16" si="0">I6/G6*100</f>
        <v>102.36337258779574</v>
      </c>
    </row>
    <row r="7" spans="1:10" s="20" customFormat="1" ht="192.75" customHeight="1" x14ac:dyDescent="0.25">
      <c r="A7" s="4" t="s">
        <v>26</v>
      </c>
      <c r="B7" s="5">
        <v>851</v>
      </c>
      <c r="C7" s="12" t="s">
        <v>6</v>
      </c>
      <c r="D7" s="12" t="s">
        <v>21</v>
      </c>
      <c r="E7" s="13" t="s">
        <v>27</v>
      </c>
      <c r="F7" s="14" t="s">
        <v>19</v>
      </c>
      <c r="G7" s="15">
        <v>7450400</v>
      </c>
      <c r="H7" s="15">
        <v>8574382.0999999996</v>
      </c>
      <c r="I7" s="15">
        <v>7585879.7199999997</v>
      </c>
      <c r="J7" s="18">
        <f t="shared" si="0"/>
        <v>101.81842209814238</v>
      </c>
    </row>
    <row r="8" spans="1:10" s="20" customFormat="1" ht="107.25" customHeight="1" x14ac:dyDescent="0.25">
      <c r="A8" s="4" t="s">
        <v>48</v>
      </c>
      <c r="B8" s="5">
        <v>851</v>
      </c>
      <c r="C8" s="12" t="s">
        <v>6</v>
      </c>
      <c r="D8" s="12" t="s">
        <v>47</v>
      </c>
      <c r="E8" s="13" t="s">
        <v>49</v>
      </c>
      <c r="F8" s="16" t="s">
        <v>19</v>
      </c>
      <c r="G8" s="15">
        <v>0</v>
      </c>
      <c r="H8" s="15">
        <v>550000</v>
      </c>
      <c r="I8" s="15">
        <v>550000</v>
      </c>
      <c r="J8" s="18" t="e">
        <f t="shared" ref="J8" si="1">I8/G8*100</f>
        <v>#DIV/0!</v>
      </c>
    </row>
    <row r="9" spans="1:10" s="20" customFormat="1" ht="107.25" customHeight="1" x14ac:dyDescent="0.25">
      <c r="A9" s="4" t="s">
        <v>29</v>
      </c>
      <c r="B9" s="5">
        <v>851</v>
      </c>
      <c r="C9" s="12" t="s">
        <v>17</v>
      </c>
      <c r="D9" s="12" t="s">
        <v>5</v>
      </c>
      <c r="E9" s="13" t="s">
        <v>28</v>
      </c>
      <c r="F9" s="16" t="s">
        <v>19</v>
      </c>
      <c r="G9" s="15">
        <v>58833</v>
      </c>
      <c r="H9" s="15">
        <v>58833</v>
      </c>
      <c r="I9" s="15">
        <v>58832.68</v>
      </c>
      <c r="J9" s="18">
        <f t="shared" si="0"/>
        <v>99.999456087569911</v>
      </c>
    </row>
    <row r="10" spans="1:10" s="20" customFormat="1" ht="74.25" customHeight="1" x14ac:dyDescent="0.25">
      <c r="A10" s="4" t="s">
        <v>30</v>
      </c>
      <c r="B10" s="10">
        <v>851</v>
      </c>
      <c r="C10" s="12" t="s">
        <v>17</v>
      </c>
      <c r="D10" s="12" t="s">
        <v>7</v>
      </c>
      <c r="E10" s="13" t="s">
        <v>44</v>
      </c>
      <c r="F10" s="19">
        <v>540</v>
      </c>
      <c r="G10" s="15">
        <v>600</v>
      </c>
      <c r="H10" s="15">
        <v>400</v>
      </c>
      <c r="I10" s="15">
        <v>400</v>
      </c>
      <c r="J10" s="18">
        <f t="shared" si="0"/>
        <v>66.666666666666657</v>
      </c>
    </row>
    <row r="11" spans="1:10" s="20" customFormat="1" ht="47.25" customHeight="1" x14ac:dyDescent="0.25">
      <c r="A11" s="4" t="s">
        <v>33</v>
      </c>
      <c r="B11" s="10">
        <v>853</v>
      </c>
      <c r="C11" s="12" t="s">
        <v>13</v>
      </c>
      <c r="D11" s="12" t="s">
        <v>5</v>
      </c>
      <c r="E11" s="13" t="s">
        <v>22</v>
      </c>
      <c r="F11" s="14" t="s">
        <v>14</v>
      </c>
      <c r="G11" s="17">
        <v>833000</v>
      </c>
      <c r="H11" s="17">
        <v>833000</v>
      </c>
      <c r="I11" s="17">
        <v>833000</v>
      </c>
      <c r="J11" s="18">
        <f t="shared" si="0"/>
        <v>100</v>
      </c>
    </row>
    <row r="12" spans="1:10" s="20" customFormat="1" ht="28.5" customHeight="1" x14ac:dyDescent="0.25">
      <c r="A12" s="4" t="s">
        <v>32</v>
      </c>
      <c r="B12" s="10">
        <v>853</v>
      </c>
      <c r="C12" s="6" t="s">
        <v>13</v>
      </c>
      <c r="D12" s="6" t="s">
        <v>7</v>
      </c>
      <c r="E12" s="7" t="s">
        <v>31</v>
      </c>
      <c r="F12" s="16" t="s">
        <v>15</v>
      </c>
      <c r="G12" s="17">
        <v>1500000</v>
      </c>
      <c r="H12" s="17">
        <v>1774500</v>
      </c>
      <c r="I12" s="17">
        <v>1774500</v>
      </c>
      <c r="J12" s="18">
        <f>I12/G12*100</f>
        <v>118.30000000000001</v>
      </c>
    </row>
    <row r="13" spans="1:10" ht="15.75" x14ac:dyDescent="0.25">
      <c r="A13" s="39" t="s">
        <v>37</v>
      </c>
      <c r="B13" s="40"/>
      <c r="C13" s="40"/>
      <c r="D13" s="40"/>
      <c r="E13" s="40"/>
      <c r="F13" s="40"/>
      <c r="G13" s="21">
        <f>SUM(G5:G12)</f>
        <v>10953480</v>
      </c>
      <c r="H13" s="21">
        <f>SUM(H5:H12)</f>
        <v>12928006.1</v>
      </c>
      <c r="I13" s="21">
        <f>SUM(I5:I12)</f>
        <v>11939503.399999999</v>
      </c>
      <c r="J13" s="22">
        <f t="shared" si="0"/>
        <v>109.00191902482132</v>
      </c>
    </row>
    <row r="14" spans="1:10" ht="15.75" x14ac:dyDescent="0.25">
      <c r="A14" s="41" t="s">
        <v>38</v>
      </c>
      <c r="B14" s="41"/>
      <c r="C14" s="41"/>
      <c r="D14" s="41"/>
      <c r="E14" s="41"/>
      <c r="F14" s="41"/>
      <c r="G14" s="3"/>
      <c r="H14" s="3"/>
      <c r="I14" s="3"/>
      <c r="J14" s="3"/>
    </row>
    <row r="15" spans="1:10" ht="15.75" x14ac:dyDescent="0.25">
      <c r="A15" s="38" t="s">
        <v>16</v>
      </c>
      <c r="B15" s="38"/>
      <c r="C15" s="38"/>
      <c r="D15" s="38"/>
      <c r="E15" s="38"/>
      <c r="F15" s="38"/>
      <c r="G15" s="2">
        <f>G11+G12</f>
        <v>2333000</v>
      </c>
      <c r="H15" s="2">
        <f t="shared" ref="H15:I15" si="2">H11+H12</f>
        <v>2607500</v>
      </c>
      <c r="I15" s="2">
        <f t="shared" si="2"/>
        <v>2607500</v>
      </c>
      <c r="J15" s="18">
        <f t="shared" si="0"/>
        <v>111.76596656665238</v>
      </c>
    </row>
    <row r="16" spans="1:10" ht="15.75" hidden="1" x14ac:dyDescent="0.25">
      <c r="A16" s="38" t="s">
        <v>39</v>
      </c>
      <c r="B16" s="38"/>
      <c r="C16" s="38"/>
      <c r="D16" s="38"/>
      <c r="E16" s="38"/>
      <c r="F16" s="38"/>
      <c r="G16" s="3"/>
      <c r="H16" s="3"/>
      <c r="I16" s="3"/>
      <c r="J16" s="18" t="e">
        <f t="shared" si="0"/>
        <v>#DIV/0!</v>
      </c>
    </row>
    <row r="17" spans="1:10" ht="15.75" x14ac:dyDescent="0.25">
      <c r="A17" s="38" t="s">
        <v>12</v>
      </c>
      <c r="B17" s="38"/>
      <c r="C17" s="38"/>
      <c r="D17" s="38"/>
      <c r="E17" s="38"/>
      <c r="F17" s="38"/>
      <c r="G17" s="2">
        <f>G5+G6</f>
        <v>1110647</v>
      </c>
      <c r="H17" s="2">
        <f>H5+H6</f>
        <v>1136891</v>
      </c>
      <c r="I17" s="2">
        <f>I5+I6</f>
        <v>1136891</v>
      </c>
      <c r="J17" s="18">
        <f>I17/G17*100</f>
        <v>102.36294700296314</v>
      </c>
    </row>
    <row r="18" spans="1:10" ht="15.75" x14ac:dyDescent="0.25">
      <c r="A18" s="38" t="s">
        <v>18</v>
      </c>
      <c r="B18" s="38"/>
      <c r="C18" s="38"/>
      <c r="D18" s="38"/>
      <c r="E18" s="38"/>
      <c r="F18" s="38"/>
      <c r="G18" s="2">
        <f>G7+G9+G10+G8</f>
        <v>7509833</v>
      </c>
      <c r="H18" s="2">
        <f t="shared" ref="H18:I18" si="3">H7+H9+H10+H8</f>
        <v>9183615.0999999996</v>
      </c>
      <c r="I18" s="2">
        <f t="shared" si="3"/>
        <v>8195112.3999999994</v>
      </c>
      <c r="J18" s="18">
        <f>I18/G18*100</f>
        <v>109.12509505870503</v>
      </c>
    </row>
    <row r="20" spans="1:10" s="25" customFormat="1" ht="51.75" customHeight="1" x14ac:dyDescent="0.25">
      <c r="A20" s="24" t="s">
        <v>45</v>
      </c>
      <c r="G20" s="25" t="s">
        <v>41</v>
      </c>
    </row>
    <row r="22" spans="1:10" x14ac:dyDescent="0.25">
      <c r="A22" s="1" t="s">
        <v>42</v>
      </c>
    </row>
    <row r="23" spans="1:10" x14ac:dyDescent="0.25">
      <c r="A23" s="1" t="s">
        <v>43</v>
      </c>
    </row>
  </sheetData>
  <mergeCells count="18">
    <mergeCell ref="A16:F16"/>
    <mergeCell ref="A17:F17"/>
    <mergeCell ref="A18:F18"/>
    <mergeCell ref="H3:H4"/>
    <mergeCell ref="I3:I4"/>
    <mergeCell ref="A13:F13"/>
    <mergeCell ref="A14:F14"/>
    <mergeCell ref="A15:F15"/>
    <mergeCell ref="J3:J4"/>
    <mergeCell ref="A1:J1"/>
    <mergeCell ref="A2:J2"/>
    <mergeCell ref="A3:A4"/>
    <mergeCell ref="B3:B4"/>
    <mergeCell ref="C3:C4"/>
    <mergeCell ref="D3:D4"/>
    <mergeCell ref="E3:E4"/>
    <mergeCell ref="F3:F4"/>
    <mergeCell ref="G3:G4"/>
  </mergeCells>
  <pageMargins left="0.11811023622047245" right="0.11811023622047245" top="0.55118110236220474" bottom="0.3937007874015748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2022-02-10T11:17:14Z</dcterms:modified>
</cp:coreProperties>
</file>