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ВС" sheetId="1" r:id="rId1"/>
    <sheet name="ПС" sheetId="2" r:id="rId2"/>
  </sheets>
  <definedNames>
    <definedName name="_xlnm.Print_Titles" localSheetId="0">ВС!$4:$4</definedName>
    <definedName name="_xlnm.Print_Titles" localSheetId="1">ПС!$4:$4</definedName>
  </definedNames>
  <calcPr calcId="145621"/>
</workbook>
</file>

<file path=xl/calcChain.xml><?xml version="1.0" encoding="utf-8"?>
<calcChain xmlns="http://schemas.openxmlformats.org/spreadsheetml/2006/main">
  <c r="H21" i="1" l="1"/>
  <c r="I21" i="1"/>
  <c r="G21" i="1"/>
  <c r="J33" i="1"/>
  <c r="I32" i="1"/>
  <c r="J32" i="1" s="1"/>
  <c r="H32" i="1"/>
  <c r="H31" i="1" s="1"/>
  <c r="H30" i="1" s="1"/>
  <c r="G32" i="1"/>
  <c r="G31" i="1" s="1"/>
  <c r="G30" i="1" s="1"/>
  <c r="I31" i="1"/>
  <c r="I30" i="1" s="1"/>
  <c r="J17" i="2"/>
  <c r="K17" i="2"/>
  <c r="I17" i="2"/>
  <c r="L20" i="2"/>
  <c r="K19" i="2"/>
  <c r="J19" i="2"/>
  <c r="J18" i="2" s="1"/>
  <c r="I19" i="2"/>
  <c r="I18" i="2"/>
  <c r="J31" i="1" l="1"/>
  <c r="J30" i="1"/>
  <c r="L19" i="2"/>
  <c r="K18" i="2"/>
  <c r="L18" i="2" s="1"/>
  <c r="L23" i="2" l="1"/>
  <c r="K22" i="2"/>
  <c r="J22" i="2"/>
  <c r="J21" i="2" s="1"/>
  <c r="I22" i="2"/>
  <c r="I21" i="2"/>
  <c r="J29" i="1"/>
  <c r="I28" i="1"/>
  <c r="H28" i="1"/>
  <c r="H27" i="1" s="1"/>
  <c r="H26" i="1" s="1"/>
  <c r="G28" i="1"/>
  <c r="G27" i="1" s="1"/>
  <c r="G26" i="1" s="1"/>
  <c r="J28" i="1" l="1"/>
  <c r="L22" i="2"/>
  <c r="K21" i="2"/>
  <c r="L21" i="2" s="1"/>
  <c r="I27" i="1"/>
  <c r="I26" i="1" s="1"/>
  <c r="L10" i="2"/>
  <c r="L15" i="2"/>
  <c r="L26" i="2"/>
  <c r="L31" i="2"/>
  <c r="L35" i="2"/>
  <c r="L36" i="2"/>
  <c r="L37" i="2"/>
  <c r="L40" i="2"/>
  <c r="L41" i="2"/>
  <c r="L42" i="2"/>
  <c r="L43" i="2"/>
  <c r="L46" i="2"/>
  <c r="K45" i="2"/>
  <c r="K44" i="2" s="1"/>
  <c r="J45" i="2"/>
  <c r="J44" i="2" s="1"/>
  <c r="I45" i="2"/>
  <c r="I44" i="2" s="1"/>
  <c r="K39" i="2"/>
  <c r="K38" i="2" s="1"/>
  <c r="J39" i="2"/>
  <c r="J38" i="2" s="1"/>
  <c r="I39" i="2"/>
  <c r="I38" i="2" s="1"/>
  <c r="J9" i="2"/>
  <c r="J8" i="2" s="1"/>
  <c r="J7" i="2" s="1"/>
  <c r="J6" i="2" s="1"/>
  <c r="K9" i="2"/>
  <c r="K8" i="2" s="1"/>
  <c r="K7" i="2" s="1"/>
  <c r="K6" i="2" s="1"/>
  <c r="I9" i="2"/>
  <c r="I8" i="2" s="1"/>
  <c r="I7" i="2" s="1"/>
  <c r="I6" i="2" s="1"/>
  <c r="J30" i="2"/>
  <c r="J29" i="2" s="1"/>
  <c r="J28" i="2" s="1"/>
  <c r="J27" i="2" s="1"/>
  <c r="K30" i="2"/>
  <c r="K29" i="2" s="1"/>
  <c r="K28" i="2" s="1"/>
  <c r="K27" i="2" s="1"/>
  <c r="I30" i="2"/>
  <c r="I29" i="2" s="1"/>
  <c r="I28" i="2" s="1"/>
  <c r="I27" i="2" s="1"/>
  <c r="J25" i="2"/>
  <c r="J24" i="2" s="1"/>
  <c r="K25" i="2"/>
  <c r="K24" i="2" s="1"/>
  <c r="I25" i="2"/>
  <c r="I24" i="2" s="1"/>
  <c r="J14" i="2"/>
  <c r="J13" i="2" s="1"/>
  <c r="J12" i="2" s="1"/>
  <c r="J11" i="2" s="1"/>
  <c r="K14" i="2"/>
  <c r="K13" i="2" s="1"/>
  <c r="K12" i="2" s="1"/>
  <c r="K11" i="2" s="1"/>
  <c r="I14" i="2"/>
  <c r="I13" i="2" s="1"/>
  <c r="I12" i="2" s="1"/>
  <c r="I11" i="2" s="1"/>
  <c r="L6" i="2" l="1"/>
  <c r="K34" i="2"/>
  <c r="K33" i="2" s="1"/>
  <c r="K32" i="2" s="1"/>
  <c r="J34" i="2"/>
  <c r="J33" i="2" s="1"/>
  <c r="J32" i="2" s="1"/>
  <c r="I34" i="2"/>
  <c r="I33" i="2" s="1"/>
  <c r="I32" i="2" s="1"/>
  <c r="L30" i="2"/>
  <c r="L44" i="2"/>
  <c r="L45" i="2"/>
  <c r="L27" i="2"/>
  <c r="L38" i="2"/>
  <c r="L9" i="2"/>
  <c r="L11" i="2"/>
  <c r="L39" i="2"/>
  <c r="L29" i="2"/>
  <c r="L28" i="2"/>
  <c r="K16" i="2"/>
  <c r="K5" i="2" s="1"/>
  <c r="J16" i="2"/>
  <c r="I16" i="2"/>
  <c r="I5" i="2" s="1"/>
  <c r="L8" i="2"/>
  <c r="L25" i="2"/>
  <c r="L7" i="2"/>
  <c r="L24" i="2"/>
  <c r="L14" i="2"/>
  <c r="L13" i="2"/>
  <c r="L12" i="2"/>
  <c r="J26" i="1"/>
  <c r="J27" i="1"/>
  <c r="J10" i="1"/>
  <c r="J15" i="1"/>
  <c r="J20" i="1"/>
  <c r="J25" i="1"/>
  <c r="J39" i="1"/>
  <c r="J40" i="1"/>
  <c r="J42" i="1"/>
  <c r="J45" i="1"/>
  <c r="I24" i="1"/>
  <c r="I23" i="1" s="1"/>
  <c r="I22" i="1" s="1"/>
  <c r="H24" i="1"/>
  <c r="H23" i="1" s="1"/>
  <c r="H22" i="1" s="1"/>
  <c r="G24" i="1"/>
  <c r="G23" i="1" s="1"/>
  <c r="G22" i="1" s="1"/>
  <c r="I19" i="1"/>
  <c r="I18" i="1" s="1"/>
  <c r="I17" i="1" s="1"/>
  <c r="I16" i="1" s="1"/>
  <c r="H19" i="1"/>
  <c r="H18" i="1" s="1"/>
  <c r="H17" i="1" s="1"/>
  <c r="H16" i="1" s="1"/>
  <c r="G19" i="1"/>
  <c r="G18" i="1" s="1"/>
  <c r="G17" i="1" s="1"/>
  <c r="G16" i="1" s="1"/>
  <c r="I14" i="1"/>
  <c r="I13" i="1" s="1"/>
  <c r="I12" i="1" s="1"/>
  <c r="I11" i="1" s="1"/>
  <c r="H14" i="1"/>
  <c r="H13" i="1" s="1"/>
  <c r="H12" i="1" s="1"/>
  <c r="H11" i="1" s="1"/>
  <c r="G14" i="1"/>
  <c r="G13" i="1" s="1"/>
  <c r="G12" i="1" s="1"/>
  <c r="G11" i="1" s="1"/>
  <c r="H9" i="1"/>
  <c r="H8" i="1" s="1"/>
  <c r="H7" i="1" s="1"/>
  <c r="H6" i="1" s="1"/>
  <c r="I9" i="1"/>
  <c r="I8" i="1" s="1"/>
  <c r="I7" i="1" s="1"/>
  <c r="I6" i="1" s="1"/>
  <c r="G9" i="1"/>
  <c r="G8" i="1" s="1"/>
  <c r="G7" i="1" s="1"/>
  <c r="G6" i="1" s="1"/>
  <c r="L32" i="2" l="1"/>
  <c r="L33" i="2"/>
  <c r="I47" i="2"/>
  <c r="L34" i="2"/>
  <c r="L16" i="2"/>
  <c r="J5" i="2"/>
  <c r="J47" i="2" s="1"/>
  <c r="L17" i="2"/>
  <c r="K47" i="2"/>
  <c r="J13" i="1"/>
  <c r="I5" i="1"/>
  <c r="J21" i="1"/>
  <c r="J6" i="1"/>
  <c r="J7" i="1"/>
  <c r="J16" i="1"/>
  <c r="J9" i="1"/>
  <c r="J11" i="1"/>
  <c r="J8" i="1"/>
  <c r="J24" i="1"/>
  <c r="J23" i="1"/>
  <c r="J22" i="1"/>
  <c r="H5" i="1"/>
  <c r="J18" i="1"/>
  <c r="J17" i="1"/>
  <c r="J19" i="1"/>
  <c r="J14" i="1"/>
  <c r="J12" i="1"/>
  <c r="G5" i="1"/>
  <c r="L5" i="2" l="1"/>
  <c r="L47" i="2"/>
  <c r="J5" i="1"/>
  <c r="H38" i="1"/>
  <c r="H37" i="1" s="1"/>
  <c r="H36" i="1" s="1"/>
  <c r="H44" i="1"/>
  <c r="H43" i="1" s="1"/>
  <c r="H41" i="1" s="1"/>
  <c r="I44" i="1"/>
  <c r="I38" i="1"/>
  <c r="I37" i="1" l="1"/>
  <c r="I43" i="1"/>
  <c r="H35" i="1"/>
  <c r="H34" i="1" s="1"/>
  <c r="I41" i="1" l="1"/>
  <c r="I36" i="1"/>
  <c r="H46" i="1"/>
  <c r="I35" i="1" l="1"/>
  <c r="I34" i="1" s="1"/>
  <c r="I46" i="1" s="1"/>
  <c r="G44" i="1"/>
  <c r="J44" i="1" s="1"/>
  <c r="G38" i="1"/>
  <c r="J38" i="1" s="1"/>
  <c r="G43" i="1" l="1"/>
  <c r="G37" i="1"/>
  <c r="J37" i="1" s="1"/>
  <c r="G41" i="1" l="1"/>
  <c r="J41" i="1" s="1"/>
  <c r="J43" i="1"/>
  <c r="G36" i="1"/>
  <c r="J36" i="1" s="1"/>
  <c r="G35" i="1" l="1"/>
  <c r="G34" i="1" l="1"/>
  <c r="J34" i="1" s="1"/>
  <c r="J35" i="1"/>
  <c r="G46" i="1" l="1"/>
  <c r="J46" i="1" s="1"/>
</calcChain>
</file>

<file path=xl/sharedStrings.xml><?xml version="1.0" encoding="utf-8"?>
<sst xmlns="http://schemas.openxmlformats.org/spreadsheetml/2006/main" count="325" uniqueCount="102">
  <si>
    <t xml:space="preserve">Отчет </t>
  </si>
  <si>
    <t>Наименование</t>
  </si>
  <si>
    <t>ГРБС</t>
  </si>
  <si>
    <t>Рз</t>
  </si>
  <si>
    <t>Пр</t>
  </si>
  <si>
    <t>ВР</t>
  </si>
  <si>
    <t>Бюджетные ассигнования, утвержденные сводной бюджетной росписью</t>
  </si>
  <si>
    <t>Бюджетные ассигнования, утвержденные решением о бюджете</t>
  </si>
  <si>
    <t>Кассовое исполнение</t>
  </si>
  <si>
    <t>01</t>
  </si>
  <si>
    <t>04</t>
  </si>
  <si>
    <t>02</t>
  </si>
  <si>
    <t>03</t>
  </si>
  <si>
    <t/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</si>
  <si>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</si>
  <si>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ИТОГО</t>
  </si>
  <si>
    <t>Заместитель главы администрации района, начальник финансового управления</t>
  </si>
  <si>
    <t>Исп.И.В.Курашина</t>
  </si>
  <si>
    <t>тел.9 18 31</t>
  </si>
  <si>
    <t>Финансовое управление администрации Клетнянского района</t>
  </si>
  <si>
    <t>Создание условий для эффективного и ответственного управления муниципальными финансами</t>
  </si>
  <si>
    <t>12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</si>
  <si>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</si>
  <si>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13</t>
  </si>
  <si>
    <t>12020</t>
  </si>
  <si>
    <t>Межбюджетные трансферты</t>
  </si>
  <si>
    <t>500</t>
  </si>
  <si>
    <t>Субвенции</t>
  </si>
  <si>
    <t>530</t>
  </si>
  <si>
    <t>14210</t>
  </si>
  <si>
    <t>14</t>
  </si>
  <si>
    <t>15840</t>
  </si>
  <si>
    <t xml:space="preserve">Дотации             </t>
  </si>
  <si>
    <t>510</t>
  </si>
  <si>
    <t>Дотации на выравнивание бюджетной обеспеченности</t>
  </si>
  <si>
    <t>511</t>
  </si>
  <si>
    <t>Поддержка мер по обеспечению сбалансированности бюджетов поселений</t>
  </si>
  <si>
    <t>15860</t>
  </si>
  <si>
    <t>Иные дотации</t>
  </si>
  <si>
    <t>512</t>
  </si>
  <si>
    <t>Дотации</t>
  </si>
  <si>
    <t>05</t>
  </si>
  <si>
    <t>Иные межбюджетные трансферты</t>
  </si>
  <si>
    <t>540</t>
  </si>
  <si>
    <t>Осуществление первичного воинского учета на территориях, где отсутствуют военные комиссариаты</t>
  </si>
  <si>
    <t>09</t>
  </si>
  <si>
    <t>МП</t>
  </si>
  <si>
    <t>ППМП</t>
  </si>
  <si>
    <t>ОМ</t>
  </si>
  <si>
    <t>НР</t>
  </si>
  <si>
    <t>Общегосударственные вопросы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</si>
  <si>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</si>
  <si>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</si>
  <si>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</si>
  <si>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</si>
  <si>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</si>
  <si>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</si>
  <si>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</si>
  <si>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</si>
  <si>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 xml:space="preserve">Межбюджетные трансферты общего характера бюджетам бюджетной системы Российской Федерации </t>
  </si>
  <si>
    <t>Дотации на выравнивание бюджетной обеспеченности субъектов Российской Федерации и муниципальных образований</t>
  </si>
  <si>
    <t>53 0 12 15840</t>
  </si>
  <si>
    <t>53 0 12 15860</t>
  </si>
  <si>
    <t>ЦСР</t>
  </si>
  <si>
    <t>Процент исполнения к сводной бюджетной росписи</t>
  </si>
  <si>
    <t>Администрация Клетнянского района</t>
  </si>
  <si>
    <t>51 0 11 12020</t>
  </si>
  <si>
    <t>51 0 15 51180</t>
  </si>
  <si>
    <t>В.Н.Кортелева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</si>
  <si>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</si>
  <si>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11</t>
  </si>
  <si>
    <t>Обеспечение первичного воинского учета на территориях, где отсутствуют военные комиссариаты</t>
  </si>
  <si>
    <t>15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</si>
  <si>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</si>
  <si>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31</t>
  </si>
  <si>
    <t>Повышение эффективности и безопасности функционирования автомобильных дорог общего пользования местного значения</t>
  </si>
  <si>
    <t>61</t>
  </si>
  <si>
    <t>08</t>
  </si>
  <si>
    <t>ВСЕГО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</si>
  <si>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</si>
  <si>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51 0 61 83740</t>
  </si>
  <si>
    <t>51 0 31 83760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</si>
  <si>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</si>
  <si>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51 031 83710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</si>
  <si>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</si>
  <si>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53 0 12 83020</t>
  </si>
  <si>
    <t xml:space="preserve">Поддержка мер по обеспечению сбалансированности  бюджетов поселений
</t>
  </si>
  <si>
    <t xml:space="preserve">Реализация государственных полномочий Брянской области по расчету и предоставлению дотаций на выравнивание бюджетной обеспеченности поселений </t>
  </si>
  <si>
    <t>83760</t>
  </si>
  <si>
    <t>83710</t>
  </si>
  <si>
    <t>83740</t>
  </si>
  <si>
    <t>Поддержка мер по обеспечению сбалансированности  бюджетов поселений</t>
  </si>
  <si>
    <t>83020</t>
  </si>
  <si>
    <t xml:space="preserve">Обеспечение реализации полномочий Клетнянского муниципального района </t>
  </si>
  <si>
    <t xml:space="preserve">Управление муниципальными финансами муниципального образования "Клетнянский муниципальный район" 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</si>
  <si>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</t>
  </si>
  <si>
    <t>13300</t>
  </si>
  <si>
    <t>Благоустройство</t>
  </si>
  <si>
    <t>51 0 31 13300</t>
  </si>
  <si>
    <t>51 0 31 83710</t>
  </si>
  <si>
    <t>о межбюджетных трансфертах выделенных бюджетам поселений Клетнянского района из бюджета Клетнянского муниципального района Брянской области в 2020 году, в том числе на исполнение переданных полномочий в соответствии с заключенными Соглашениями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</si>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</sst>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0" fontId="9" fillId="0" borderId="0">
      <alignment wrapText="1"/>
    </xf>
    <xf numFmtId="0" fontId="9" fillId="0" borderId="0"/>
    <xf numFmtId="0" fontId="10" fillId="0" borderId="0">
      <alignment horizontal="center" wrapText="1"/>
    </xf>
    <xf numFmtId="0" fontId="9" fillId="0" borderId="0">
      <alignment horizontal="right"/>
    </xf>
    <xf numFmtId="0" fontId="9" fillId="0" borderId="5">
      <alignment horizontal="center" vertical="center" wrapText="1"/>
    </xf>
    <xf numFmtId="0" fontId="9" fillId="0" borderId="5">
      <alignment horizontal="center" vertical="center" wrapText="1"/>
    </xf>
    <xf numFmtId="0" fontId="9" fillId="0" borderId="5">
      <alignment horizontal="center" vertical="center" wrapText="1"/>
    </xf>
    <xf numFmtId="0" fontId="11" fillId="0" borderId="5">
      <alignment vertical="top" wrapText="1"/>
    </xf>
    <xf numFmtId="1" fontId="9" fillId="0" borderId="5">
      <alignment horizontal="center" vertical="top" shrinkToFit="1"/>
    </xf>
    <xf numFmtId="4" fontId="11" fillId="3" borderId="5">
      <alignment horizontal="right" vertical="top" shrinkToFit="1"/>
    </xf>
    <xf numFmtId="10" fontId="11" fillId="3" borderId="5">
      <alignment horizontal="right" vertical="top" shrinkToFit="1"/>
    </xf>
    <xf numFmtId="0" fontId="11" fillId="0" borderId="5">
      <alignment horizontal="left"/>
    </xf>
    <xf numFmtId="4" fontId="11" fillId="2" borderId="5">
      <alignment horizontal="right" vertical="top" shrinkToFit="1"/>
    </xf>
    <xf numFmtId="10" fontId="11" fillId="2" borderId="5">
      <alignment horizontal="right" vertical="top" shrinkToFit="1"/>
    </xf>
  </cellStyleXfs>
  <cellXfs count="90">
    <xf numFmtId="0" fontId="0" fillId="0" borderId="0" xfId="0"/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top"/>
    </xf>
    <xf numFmtId="0" fontId="6" fillId="0" borderId="0" xfId="0" applyFont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4" fontId="5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center" vertical="top"/>
    </xf>
    <xf numFmtId="4" fontId="4" fillId="0" borderId="4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4" fontId="3" fillId="0" borderId="1" xfId="0" applyNumberFormat="1" applyFont="1" applyFill="1" applyBorder="1" applyAlignment="1">
      <alignment vertical="top"/>
    </xf>
    <xf numFmtId="4" fontId="1" fillId="0" borderId="0" xfId="0" applyNumberFormat="1" applyFont="1" applyFill="1" applyAlignment="1">
      <alignment vertical="top"/>
    </xf>
    <xf numFmtId="0" fontId="8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5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4" fontId="1" fillId="0" borderId="0" xfId="0" applyNumberFormat="1" applyFont="1" applyAlignment="1">
      <alignment vertical="top"/>
    </xf>
    <xf numFmtId="0" fontId="12" fillId="0" borderId="1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</cellXfs>
  <cellStyles count="15">
    <cellStyle name="xl22" xfId="5"/>
    <cellStyle name="xl24" xfId="2"/>
    <cellStyle name="xl26" xfId="9"/>
    <cellStyle name="xl37" xfId="12"/>
    <cellStyle name="xl40" xfId="13"/>
    <cellStyle name="xl41" xfId="1"/>
    <cellStyle name="xl42" xfId="6"/>
    <cellStyle name="xl52" xfId="7"/>
    <cellStyle name="xl55" xfId="14"/>
    <cellStyle name="xl56" xfId="3"/>
    <cellStyle name="xl58" xfId="4"/>
    <cellStyle name="xl60" xfId="8"/>
    <cellStyle name="xl63" xfId="10"/>
    <cellStyle name="xl64" xfId="1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pane xSplit="1" ySplit="4" topLeftCell="B35" activePane="bottomRight" state="frozen"/>
      <selection pane="topRight" activeCell="C1" sqref="C1"/>
      <selection pane="bottomLeft" activeCell="A5" sqref="A5"/>
      <selection pane="bottomRight" activeCell="E53" sqref="E52:E53"/>
    </sheetView>
  </sheetViews>
  <sheetFormatPr defaultRowHeight="15" x14ac:dyDescent="0.25"/>
  <cols>
    <col min="1" max="1" width="72.42578125" style="1" customWidth="1"/>
    <col min="2" max="2" width="4.28515625" style="1" customWidth="1"/>
    <col min="3" max="4" width="4.7109375" style="1" customWidth="1"/>
    <col min="5" max="5" width="13.85546875" style="1" customWidth="1"/>
    <col min="6" max="6" width="4.28515625" style="1" customWidth="1"/>
    <col min="7" max="7" width="14.5703125" style="1" customWidth="1"/>
    <col min="8" max="8" width="15" style="1" customWidth="1"/>
    <col min="9" max="9" width="13.85546875" style="1" customWidth="1"/>
    <col min="10" max="10" width="9.85546875" style="1" customWidth="1"/>
    <col min="11" max="16384" width="9.140625" style="1"/>
  </cols>
  <sheetData>
    <row r="1" spans="1:10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32.25" customHeight="1" x14ac:dyDescent="0.25">
      <c r="A2" s="72" t="s">
        <v>100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8.25" customHeight="1" x14ac:dyDescent="0.25">
      <c r="C3" s="4"/>
    </row>
    <row r="4" spans="1:10" ht="61.5" customHeight="1" x14ac:dyDescent="0.25">
      <c r="A4" s="58"/>
      <c r="B4" s="11" t="s">
        <v>2</v>
      </c>
      <c r="C4" s="13" t="s">
        <v>3</v>
      </c>
      <c r="D4" s="13" t="s">
        <v>4</v>
      </c>
      <c r="E4" s="52" t="s">
        <v>63</v>
      </c>
      <c r="F4" s="13" t="s">
        <v>5</v>
      </c>
      <c r="G4" s="11" t="s">
        <v>6</v>
      </c>
      <c r="H4" s="11" t="s">
        <v>7</v>
      </c>
      <c r="I4" s="11" t="s">
        <v>8</v>
      </c>
      <c r="J4" s="11" t="s">
        <v>64</v>
      </c>
    </row>
    <row r="5" spans="1:10" s="5" customFormat="1" ht="20.25" customHeight="1" x14ac:dyDescent="0.25">
      <c r="A5" s="59"/>
      <c r="B5" s="43">
        <v>851</v>
      </c>
      <c r="C5" s="23"/>
      <c r="D5" s="23"/>
      <c r="E5" s="23"/>
      <c r="F5" s="23"/>
      <c r="G5" s="30">
        <f>G6+G11+G16+G21</f>
        <v>11807594.08</v>
      </c>
      <c r="H5" s="30">
        <f t="shared" ref="H5:I5" si="0">H6+H11+H16+H21</f>
        <v>11807594.08</v>
      </c>
      <c r="I5" s="30">
        <f t="shared" si="0"/>
        <v>10687705.119999999</v>
      </c>
      <c r="J5" s="9">
        <f t="shared" ref="J5:J45" si="1">I5/G5*100</f>
        <v>90.515519483373026</v>
      </c>
    </row>
    <row r="6" spans="1:10" s="6" customFormat="1" ht="18" customHeight="1" x14ac:dyDescent="0.25">
      <c r="A6" s="61" t="s">
        <v>50</v>
      </c>
      <c r="B6" s="16">
        <v>851</v>
      </c>
      <c r="C6" s="22" t="s">
        <v>9</v>
      </c>
      <c r="D6" s="22"/>
      <c r="E6" s="22"/>
      <c r="F6" s="22"/>
      <c r="G6" s="30">
        <f>G7</f>
        <v>200</v>
      </c>
      <c r="H6" s="30">
        <f t="shared" ref="H6:I6" si="2">H7</f>
        <v>200</v>
      </c>
      <c r="I6" s="30">
        <f t="shared" si="2"/>
        <v>200</v>
      </c>
      <c r="J6" s="9">
        <f t="shared" si="1"/>
        <v>100</v>
      </c>
    </row>
    <row r="7" spans="1:10" s="6" customFormat="1" ht="13.5" customHeight="1" x14ac:dyDescent="0.25">
      <c r="A7" s="61" t="s">
        <v>51</v>
      </c>
      <c r="B7" s="16">
        <v>851</v>
      </c>
      <c r="C7" s="22" t="s">
        <v>9</v>
      </c>
      <c r="D7" s="22" t="s">
        <v>23</v>
      </c>
      <c r="E7" s="22"/>
      <c r="F7" s="22"/>
      <c r="G7" s="30">
        <f>G8</f>
        <v>200</v>
      </c>
      <c r="H7" s="30">
        <f t="shared" ref="H7:I9" si="3">H8</f>
        <v>200</v>
      </c>
      <c r="I7" s="30">
        <f t="shared" si="3"/>
        <v>200</v>
      </c>
      <c r="J7" s="9">
        <f t="shared" si="1"/>
        <v>100</v>
      </c>
    </row>
    <row r="8" spans="1:10" s="5" customFormat="1" ht="63" customHeight="1" x14ac:dyDescent="0.25">
      <c r="A8" s="62" t="s">
        <v>22</v>
      </c>
      <c r="B8" s="16">
        <v>851</v>
      </c>
      <c r="C8" s="23" t="s">
        <v>9</v>
      </c>
      <c r="D8" s="23" t="s">
        <v>23</v>
      </c>
      <c r="E8" s="23" t="s">
        <v>66</v>
      </c>
      <c r="F8" s="23"/>
      <c r="G8" s="25">
        <f>G9</f>
        <v>200</v>
      </c>
      <c r="H8" s="25">
        <f t="shared" si="3"/>
        <v>200</v>
      </c>
      <c r="I8" s="25">
        <f t="shared" si="3"/>
        <v>200</v>
      </c>
      <c r="J8" s="9">
        <f t="shared" si="1"/>
        <v>100</v>
      </c>
    </row>
    <row r="9" spans="1:10" s="5" customFormat="1" ht="16.5" customHeight="1" x14ac:dyDescent="0.25">
      <c r="A9" s="60" t="s">
        <v>25</v>
      </c>
      <c r="B9" s="16">
        <v>851</v>
      </c>
      <c r="C9" s="23" t="s">
        <v>9</v>
      </c>
      <c r="D9" s="17" t="s">
        <v>23</v>
      </c>
      <c r="E9" s="23" t="s">
        <v>66</v>
      </c>
      <c r="F9" s="23" t="s">
        <v>26</v>
      </c>
      <c r="G9" s="25">
        <f>G10</f>
        <v>200</v>
      </c>
      <c r="H9" s="25">
        <f t="shared" si="3"/>
        <v>200</v>
      </c>
      <c r="I9" s="25">
        <f t="shared" si="3"/>
        <v>200</v>
      </c>
      <c r="J9" s="9">
        <f t="shared" si="1"/>
        <v>100</v>
      </c>
    </row>
    <row r="10" spans="1:10" s="5" customFormat="1" ht="16.5" customHeight="1" x14ac:dyDescent="0.25">
      <c r="A10" s="60" t="s">
        <v>27</v>
      </c>
      <c r="B10" s="16">
        <v>851</v>
      </c>
      <c r="C10" s="23" t="s">
        <v>9</v>
      </c>
      <c r="D10" s="17" t="s">
        <v>23</v>
      </c>
      <c r="E10" s="23" t="s">
        <v>66</v>
      </c>
      <c r="F10" s="23" t="s">
        <v>28</v>
      </c>
      <c r="G10" s="25">
        <v>200</v>
      </c>
      <c r="H10" s="25">
        <v>200</v>
      </c>
      <c r="I10" s="25">
        <v>200</v>
      </c>
      <c r="J10" s="9">
        <f t="shared" si="1"/>
        <v>100</v>
      </c>
    </row>
    <row r="11" spans="1:10" s="6" customFormat="1" ht="16.5" customHeight="1" x14ac:dyDescent="0.25">
      <c r="A11" s="61" t="s">
        <v>52</v>
      </c>
      <c r="B11" s="32">
        <v>851</v>
      </c>
      <c r="C11" s="22" t="s">
        <v>11</v>
      </c>
      <c r="D11" s="22"/>
      <c r="E11" s="22"/>
      <c r="F11" s="22"/>
      <c r="G11" s="30">
        <f>G12</f>
        <v>1111060</v>
      </c>
      <c r="H11" s="30">
        <f t="shared" ref="H11:I11" si="4">H12</f>
        <v>1111060</v>
      </c>
      <c r="I11" s="30">
        <f t="shared" si="4"/>
        <v>1111060</v>
      </c>
      <c r="J11" s="9">
        <f t="shared" si="1"/>
        <v>100</v>
      </c>
    </row>
    <row r="12" spans="1:10" s="7" customFormat="1" ht="16.5" customHeight="1" x14ac:dyDescent="0.25">
      <c r="A12" s="61" t="s">
        <v>53</v>
      </c>
      <c r="B12" s="32">
        <v>851</v>
      </c>
      <c r="C12" s="22" t="s">
        <v>11</v>
      </c>
      <c r="D12" s="22" t="s">
        <v>12</v>
      </c>
      <c r="E12" s="22"/>
      <c r="F12" s="22"/>
      <c r="G12" s="30">
        <f>G13</f>
        <v>1111060</v>
      </c>
      <c r="H12" s="30">
        <f t="shared" ref="H12:H14" si="5">H13</f>
        <v>1111060</v>
      </c>
      <c r="I12" s="30">
        <f t="shared" ref="I12:I14" si="6">I13</f>
        <v>1111060</v>
      </c>
      <c r="J12" s="9">
        <f t="shared" si="1"/>
        <v>100</v>
      </c>
    </row>
    <row r="13" spans="1:10" s="8" customFormat="1" ht="30.75" customHeight="1" x14ac:dyDescent="0.25">
      <c r="A13" s="62" t="s">
        <v>44</v>
      </c>
      <c r="B13" s="32">
        <v>851</v>
      </c>
      <c r="C13" s="16" t="s">
        <v>11</v>
      </c>
      <c r="D13" s="16" t="s">
        <v>12</v>
      </c>
      <c r="E13" s="16" t="s">
        <v>67</v>
      </c>
      <c r="F13" s="27" t="s">
        <v>13</v>
      </c>
      <c r="G13" s="25">
        <f>G14</f>
        <v>1111060</v>
      </c>
      <c r="H13" s="25">
        <f t="shared" si="5"/>
        <v>1111060</v>
      </c>
      <c r="I13" s="25">
        <f t="shared" si="6"/>
        <v>1111060</v>
      </c>
      <c r="J13" s="9">
        <f t="shared" si="1"/>
        <v>100</v>
      </c>
    </row>
    <row r="14" spans="1:10" s="5" customFormat="1" ht="16.5" customHeight="1" x14ac:dyDescent="0.25">
      <c r="A14" s="57" t="s">
        <v>25</v>
      </c>
      <c r="B14" s="16">
        <v>851</v>
      </c>
      <c r="C14" s="16" t="s">
        <v>11</v>
      </c>
      <c r="D14" s="16" t="s">
        <v>12</v>
      </c>
      <c r="E14" s="16" t="s">
        <v>67</v>
      </c>
      <c r="F14" s="16" t="s">
        <v>26</v>
      </c>
      <c r="G14" s="25">
        <f>G15</f>
        <v>1111060</v>
      </c>
      <c r="H14" s="25">
        <f t="shared" si="5"/>
        <v>1111060</v>
      </c>
      <c r="I14" s="25">
        <f t="shared" si="6"/>
        <v>1111060</v>
      </c>
      <c r="J14" s="9">
        <f t="shared" si="1"/>
        <v>100</v>
      </c>
    </row>
    <row r="15" spans="1:10" s="5" customFormat="1" ht="16.5" customHeight="1" x14ac:dyDescent="0.25">
      <c r="A15" s="57" t="s">
        <v>27</v>
      </c>
      <c r="B15" s="16">
        <v>851</v>
      </c>
      <c r="C15" s="16" t="s">
        <v>11</v>
      </c>
      <c r="D15" s="16" t="s">
        <v>12</v>
      </c>
      <c r="E15" s="16" t="s">
        <v>67</v>
      </c>
      <c r="F15" s="16" t="s">
        <v>28</v>
      </c>
      <c r="G15" s="25">
        <v>1111060</v>
      </c>
      <c r="H15" s="25">
        <v>1111060</v>
      </c>
      <c r="I15" s="25">
        <v>1111060</v>
      </c>
      <c r="J15" s="9">
        <f t="shared" si="1"/>
        <v>100</v>
      </c>
    </row>
    <row r="16" spans="1:10" s="5" customFormat="1" ht="16.5" customHeight="1" x14ac:dyDescent="0.25">
      <c r="A16" s="61" t="s">
        <v>54</v>
      </c>
      <c r="B16" s="16">
        <v>851</v>
      </c>
      <c r="C16" s="22" t="s">
        <v>10</v>
      </c>
      <c r="D16" s="16"/>
      <c r="E16" s="16"/>
      <c r="F16" s="16"/>
      <c r="G16" s="30">
        <f>G17</f>
        <v>8075573.0800000001</v>
      </c>
      <c r="H16" s="30">
        <f t="shared" ref="H16:I16" si="7">H17</f>
        <v>8075573.0800000001</v>
      </c>
      <c r="I16" s="30">
        <f t="shared" si="7"/>
        <v>6978735.8399999999</v>
      </c>
      <c r="J16" s="9">
        <f t="shared" si="1"/>
        <v>86.41784020608479</v>
      </c>
    </row>
    <row r="17" spans="1:10" s="6" customFormat="1" ht="16.5" customHeight="1" x14ac:dyDescent="0.25">
      <c r="A17" s="61" t="s">
        <v>55</v>
      </c>
      <c r="B17" s="28">
        <v>851</v>
      </c>
      <c r="C17" s="22" t="s">
        <v>10</v>
      </c>
      <c r="D17" s="22" t="s">
        <v>45</v>
      </c>
      <c r="E17" s="22"/>
      <c r="F17" s="22"/>
      <c r="G17" s="30">
        <f>G18</f>
        <v>8075573.0800000001</v>
      </c>
      <c r="H17" s="30">
        <f t="shared" ref="H17:H19" si="8">H18</f>
        <v>8075573.0800000001</v>
      </c>
      <c r="I17" s="30">
        <f t="shared" ref="I17:I19" si="9">I18</f>
        <v>6978735.8399999999</v>
      </c>
      <c r="J17" s="9">
        <f t="shared" si="1"/>
        <v>86.41784020608479</v>
      </c>
    </row>
    <row r="18" spans="1:10" s="5" customFormat="1" ht="134.25" customHeight="1" x14ac:dyDescent="0.25">
      <c r="A18" s="62" t="s">
        <v>79</v>
      </c>
      <c r="B18" s="16">
        <v>851</v>
      </c>
      <c r="C18" s="17" t="s">
        <v>10</v>
      </c>
      <c r="D18" s="17" t="s">
        <v>45</v>
      </c>
      <c r="E18" s="17" t="s">
        <v>80</v>
      </c>
      <c r="F18" s="17"/>
      <c r="G18" s="25">
        <f>G19</f>
        <v>8075573.0800000001</v>
      </c>
      <c r="H18" s="25">
        <f t="shared" si="8"/>
        <v>8075573.0800000001</v>
      </c>
      <c r="I18" s="25">
        <f t="shared" si="9"/>
        <v>6978735.8399999999</v>
      </c>
      <c r="J18" s="9">
        <f t="shared" si="1"/>
        <v>86.41784020608479</v>
      </c>
    </row>
    <row r="19" spans="1:10" s="5" customFormat="1" ht="15.75" customHeight="1" x14ac:dyDescent="0.25">
      <c r="A19" s="60" t="s">
        <v>25</v>
      </c>
      <c r="B19" s="16">
        <v>851</v>
      </c>
      <c r="C19" s="17" t="s">
        <v>10</v>
      </c>
      <c r="D19" s="17" t="s">
        <v>45</v>
      </c>
      <c r="E19" s="17" t="s">
        <v>80</v>
      </c>
      <c r="F19" s="23" t="s">
        <v>26</v>
      </c>
      <c r="G19" s="25">
        <f>G20</f>
        <v>8075573.0800000001</v>
      </c>
      <c r="H19" s="25">
        <f t="shared" si="8"/>
        <v>8075573.0800000001</v>
      </c>
      <c r="I19" s="25">
        <f t="shared" si="9"/>
        <v>6978735.8399999999</v>
      </c>
      <c r="J19" s="9">
        <f t="shared" si="1"/>
        <v>86.41784020608479</v>
      </c>
    </row>
    <row r="20" spans="1:10" s="5" customFormat="1" ht="15.75" customHeight="1" x14ac:dyDescent="0.25">
      <c r="A20" s="57" t="s">
        <v>42</v>
      </c>
      <c r="B20" s="16">
        <v>851</v>
      </c>
      <c r="C20" s="17" t="s">
        <v>10</v>
      </c>
      <c r="D20" s="17" t="s">
        <v>45</v>
      </c>
      <c r="E20" s="17" t="s">
        <v>80</v>
      </c>
      <c r="F20" s="23" t="s">
        <v>43</v>
      </c>
      <c r="G20" s="37">
        <v>8075573.0800000001</v>
      </c>
      <c r="H20" s="37">
        <v>8075573.0800000001</v>
      </c>
      <c r="I20" s="37">
        <v>6978735.8399999999</v>
      </c>
      <c r="J20" s="9">
        <f t="shared" si="1"/>
        <v>86.41784020608479</v>
      </c>
    </row>
    <row r="21" spans="1:10" s="6" customFormat="1" ht="13.5" customHeight="1" x14ac:dyDescent="0.25">
      <c r="A21" s="44" t="s">
        <v>56</v>
      </c>
      <c r="B21" s="16">
        <v>851</v>
      </c>
      <c r="C21" s="29" t="s">
        <v>41</v>
      </c>
      <c r="D21" s="29"/>
      <c r="E21" s="29"/>
      <c r="F21" s="22"/>
      <c r="G21" s="30">
        <f>G22+G26+G30</f>
        <v>2620761</v>
      </c>
      <c r="H21" s="30">
        <f t="shared" ref="H21:I21" si="10">H22+H26+H30</f>
        <v>2620761</v>
      </c>
      <c r="I21" s="30">
        <f t="shared" si="10"/>
        <v>2597709.2799999998</v>
      </c>
      <c r="J21" s="9">
        <f t="shared" si="1"/>
        <v>99.120418840176569</v>
      </c>
    </row>
    <row r="22" spans="1:10" s="6" customFormat="1" ht="13.5" customHeight="1" x14ac:dyDescent="0.25">
      <c r="A22" s="63" t="s">
        <v>57</v>
      </c>
      <c r="B22" s="16">
        <v>851</v>
      </c>
      <c r="C22" s="29" t="s">
        <v>41</v>
      </c>
      <c r="D22" s="29" t="s">
        <v>9</v>
      </c>
      <c r="E22" s="29"/>
      <c r="F22" s="22"/>
      <c r="G22" s="30">
        <f>G23</f>
        <v>81884</v>
      </c>
      <c r="H22" s="30">
        <f t="shared" ref="H22:H24" si="11">H23</f>
        <v>81884</v>
      </c>
      <c r="I22" s="30">
        <f t="shared" ref="I22:I24" si="12">I23</f>
        <v>58832.28</v>
      </c>
      <c r="J22" s="9">
        <f t="shared" si="1"/>
        <v>71.848322016511162</v>
      </c>
    </row>
    <row r="23" spans="1:10" s="6" customFormat="1" ht="76.5" customHeight="1" x14ac:dyDescent="0.25">
      <c r="A23" s="62" t="s">
        <v>82</v>
      </c>
      <c r="B23" s="16">
        <v>851</v>
      </c>
      <c r="C23" s="17" t="s">
        <v>41</v>
      </c>
      <c r="D23" s="17" t="s">
        <v>9</v>
      </c>
      <c r="E23" s="17" t="s">
        <v>81</v>
      </c>
      <c r="F23" s="23"/>
      <c r="G23" s="25">
        <f>G24</f>
        <v>81884</v>
      </c>
      <c r="H23" s="25">
        <f t="shared" si="11"/>
        <v>81884</v>
      </c>
      <c r="I23" s="25">
        <f t="shared" si="12"/>
        <v>58832.28</v>
      </c>
      <c r="J23" s="9">
        <f t="shared" si="1"/>
        <v>71.848322016511162</v>
      </c>
    </row>
    <row r="24" spans="1:10" s="6" customFormat="1" ht="16.5" customHeight="1" x14ac:dyDescent="0.25">
      <c r="A24" s="60" t="s">
        <v>25</v>
      </c>
      <c r="B24" s="16">
        <v>851</v>
      </c>
      <c r="C24" s="17" t="s">
        <v>41</v>
      </c>
      <c r="D24" s="17" t="s">
        <v>9</v>
      </c>
      <c r="E24" s="17" t="s">
        <v>81</v>
      </c>
      <c r="F24" s="23" t="s">
        <v>26</v>
      </c>
      <c r="G24" s="25">
        <f>G25</f>
        <v>81884</v>
      </c>
      <c r="H24" s="25">
        <f t="shared" si="11"/>
        <v>81884</v>
      </c>
      <c r="I24" s="25">
        <f t="shared" si="12"/>
        <v>58832.28</v>
      </c>
      <c r="J24" s="9">
        <f t="shared" si="1"/>
        <v>71.848322016511162</v>
      </c>
    </row>
    <row r="25" spans="1:10" s="6" customFormat="1" ht="18.75" customHeight="1" x14ac:dyDescent="0.25">
      <c r="A25" s="57" t="s">
        <v>42</v>
      </c>
      <c r="B25" s="16">
        <v>851</v>
      </c>
      <c r="C25" s="17" t="s">
        <v>41</v>
      </c>
      <c r="D25" s="17" t="s">
        <v>9</v>
      </c>
      <c r="E25" s="17" t="s">
        <v>81</v>
      </c>
      <c r="F25" s="23" t="s">
        <v>43</v>
      </c>
      <c r="G25" s="25">
        <v>81884</v>
      </c>
      <c r="H25" s="25">
        <v>81884</v>
      </c>
      <c r="I25" s="25">
        <v>58832.28</v>
      </c>
      <c r="J25" s="9">
        <f t="shared" si="1"/>
        <v>71.848322016511162</v>
      </c>
    </row>
    <row r="26" spans="1:10" s="6" customFormat="1" x14ac:dyDescent="0.25">
      <c r="A26" s="44" t="s">
        <v>58</v>
      </c>
      <c r="B26" s="32">
        <v>851</v>
      </c>
      <c r="C26" s="29" t="s">
        <v>41</v>
      </c>
      <c r="D26" s="29" t="s">
        <v>11</v>
      </c>
      <c r="E26" s="29"/>
      <c r="F26" s="22"/>
      <c r="G26" s="30">
        <f t="shared" ref="G26:H32" si="13">G27</f>
        <v>600</v>
      </c>
      <c r="H26" s="30">
        <f t="shared" si="13"/>
        <v>600</v>
      </c>
      <c r="I26" s="30">
        <f>I27</f>
        <v>600</v>
      </c>
      <c r="J26" s="9">
        <f t="shared" ref="J26:J29" si="14">I26/G26*100</f>
        <v>100</v>
      </c>
    </row>
    <row r="27" spans="1:10" s="6" customFormat="1" ht="59.25" customHeight="1" x14ac:dyDescent="0.25">
      <c r="A27" s="62" t="s">
        <v>84</v>
      </c>
      <c r="B27" s="32">
        <v>851</v>
      </c>
      <c r="C27" s="17" t="s">
        <v>41</v>
      </c>
      <c r="D27" s="17" t="s">
        <v>11</v>
      </c>
      <c r="E27" s="17" t="s">
        <v>83</v>
      </c>
      <c r="F27" s="23"/>
      <c r="G27" s="25">
        <f t="shared" si="13"/>
        <v>600</v>
      </c>
      <c r="H27" s="25">
        <f t="shared" si="13"/>
        <v>600</v>
      </c>
      <c r="I27" s="25">
        <f>I28</f>
        <v>600</v>
      </c>
      <c r="J27" s="9">
        <f t="shared" si="14"/>
        <v>100</v>
      </c>
    </row>
    <row r="28" spans="1:10" s="6" customFormat="1" ht="14.25" customHeight="1" x14ac:dyDescent="0.25">
      <c r="A28" s="60" t="s">
        <v>25</v>
      </c>
      <c r="B28" s="32">
        <v>851</v>
      </c>
      <c r="C28" s="17" t="s">
        <v>41</v>
      </c>
      <c r="D28" s="17" t="s">
        <v>11</v>
      </c>
      <c r="E28" s="17" t="s">
        <v>99</v>
      </c>
      <c r="F28" s="23" t="s">
        <v>26</v>
      </c>
      <c r="G28" s="25">
        <f t="shared" si="13"/>
        <v>600</v>
      </c>
      <c r="H28" s="25">
        <f t="shared" si="13"/>
        <v>600</v>
      </c>
      <c r="I28" s="25">
        <f>I29</f>
        <v>600</v>
      </c>
      <c r="J28" s="9">
        <f t="shared" si="14"/>
        <v>100</v>
      </c>
    </row>
    <row r="29" spans="1:10" s="6" customFormat="1" ht="14.25" customHeight="1" x14ac:dyDescent="0.25">
      <c r="A29" s="57" t="s">
        <v>42</v>
      </c>
      <c r="B29" s="32">
        <v>851</v>
      </c>
      <c r="C29" s="17" t="s">
        <v>41</v>
      </c>
      <c r="D29" s="17" t="s">
        <v>11</v>
      </c>
      <c r="E29" s="17" t="s">
        <v>99</v>
      </c>
      <c r="F29" s="23" t="s">
        <v>43</v>
      </c>
      <c r="G29" s="25">
        <v>600</v>
      </c>
      <c r="H29" s="25">
        <v>600</v>
      </c>
      <c r="I29" s="25">
        <v>600</v>
      </c>
      <c r="J29" s="9">
        <f t="shared" si="14"/>
        <v>100</v>
      </c>
    </row>
    <row r="30" spans="1:10" s="6" customFormat="1" ht="14.25" customHeight="1" x14ac:dyDescent="0.25">
      <c r="A30" s="70" t="s">
        <v>97</v>
      </c>
      <c r="B30" s="21">
        <v>851</v>
      </c>
      <c r="C30" s="29" t="s">
        <v>41</v>
      </c>
      <c r="D30" s="29" t="s">
        <v>12</v>
      </c>
      <c r="E30" s="29"/>
      <c r="F30" s="22"/>
      <c r="G30" s="30">
        <f t="shared" si="13"/>
        <v>2538277</v>
      </c>
      <c r="H30" s="30">
        <f t="shared" si="13"/>
        <v>2538277</v>
      </c>
      <c r="I30" s="30">
        <f>I31</f>
        <v>2538277</v>
      </c>
      <c r="J30" s="9">
        <f t="shared" ref="J30:J33" si="15">I30/G30*100</f>
        <v>100</v>
      </c>
    </row>
    <row r="31" spans="1:10" s="6" customFormat="1" ht="47.25" customHeight="1" x14ac:dyDescent="0.25">
      <c r="A31" s="71" t="s">
        <v>95</v>
      </c>
      <c r="B31" s="32">
        <v>851</v>
      </c>
      <c r="C31" s="17" t="s">
        <v>41</v>
      </c>
      <c r="D31" s="17" t="s">
        <v>12</v>
      </c>
      <c r="E31" s="17" t="s">
        <v>98</v>
      </c>
      <c r="F31" s="23"/>
      <c r="G31" s="25">
        <f t="shared" si="13"/>
        <v>2538277</v>
      </c>
      <c r="H31" s="25">
        <f t="shared" si="13"/>
        <v>2538277</v>
      </c>
      <c r="I31" s="25">
        <f>I32</f>
        <v>2538277</v>
      </c>
      <c r="J31" s="9">
        <f t="shared" si="15"/>
        <v>100</v>
      </c>
    </row>
    <row r="32" spans="1:10" s="6" customFormat="1" ht="14.25" customHeight="1" x14ac:dyDescent="0.25">
      <c r="A32" s="69" t="s">
        <v>25</v>
      </c>
      <c r="B32" s="32">
        <v>851</v>
      </c>
      <c r="C32" s="17" t="s">
        <v>41</v>
      </c>
      <c r="D32" s="17" t="s">
        <v>12</v>
      </c>
      <c r="E32" s="17" t="s">
        <v>98</v>
      </c>
      <c r="F32" s="23"/>
      <c r="G32" s="25">
        <f t="shared" si="13"/>
        <v>2538277</v>
      </c>
      <c r="H32" s="25">
        <f t="shared" si="13"/>
        <v>2538277</v>
      </c>
      <c r="I32" s="25">
        <f>I33</f>
        <v>2538277</v>
      </c>
      <c r="J32" s="9">
        <f t="shared" si="15"/>
        <v>100</v>
      </c>
    </row>
    <row r="33" spans="1:10" s="6" customFormat="1" ht="14.25" customHeight="1" x14ac:dyDescent="0.25">
      <c r="A33" s="69" t="s">
        <v>42</v>
      </c>
      <c r="B33" s="32">
        <v>851</v>
      </c>
      <c r="C33" s="17" t="s">
        <v>41</v>
      </c>
      <c r="D33" s="17" t="s">
        <v>12</v>
      </c>
      <c r="E33" s="17" t="s">
        <v>98</v>
      </c>
      <c r="F33" s="23"/>
      <c r="G33" s="25">
        <v>2538277</v>
      </c>
      <c r="H33" s="25">
        <v>2538277</v>
      </c>
      <c r="I33" s="25">
        <v>2538277</v>
      </c>
      <c r="J33" s="9">
        <f t="shared" si="15"/>
        <v>100</v>
      </c>
    </row>
    <row r="34" spans="1:10" s="5" customFormat="1" ht="16.5" customHeight="1" x14ac:dyDescent="0.25">
      <c r="A34" s="65" t="s">
        <v>19</v>
      </c>
      <c r="B34" s="18">
        <v>853</v>
      </c>
      <c r="C34" s="23"/>
      <c r="D34" s="23"/>
      <c r="E34" s="23"/>
      <c r="F34" s="23"/>
      <c r="G34" s="39">
        <f>G35</f>
        <v>3063000</v>
      </c>
      <c r="H34" s="39">
        <f t="shared" ref="H34:I34" si="16">H35</f>
        <v>3063000</v>
      </c>
      <c r="I34" s="39">
        <f t="shared" si="16"/>
        <v>3063000</v>
      </c>
      <c r="J34" s="9">
        <f t="shared" si="1"/>
        <v>100</v>
      </c>
    </row>
    <row r="35" spans="1:10" s="5" customFormat="1" ht="27.75" customHeight="1" x14ac:dyDescent="0.25">
      <c r="A35" s="65" t="s">
        <v>59</v>
      </c>
      <c r="B35" s="32">
        <v>853</v>
      </c>
      <c r="C35" s="38" t="s">
        <v>30</v>
      </c>
      <c r="D35" s="38"/>
      <c r="E35" s="38"/>
      <c r="F35" s="38"/>
      <c r="G35" s="45">
        <f t="shared" ref="G35" si="17">G36+G41</f>
        <v>3063000</v>
      </c>
      <c r="H35" s="45">
        <f>H36+H41</f>
        <v>3063000</v>
      </c>
      <c r="I35" s="45">
        <f>I36+I41</f>
        <v>3063000</v>
      </c>
      <c r="J35" s="9">
        <f t="shared" si="1"/>
        <v>100</v>
      </c>
    </row>
    <row r="36" spans="1:10" s="5" customFormat="1" ht="30" customHeight="1" x14ac:dyDescent="0.25">
      <c r="A36" s="61" t="s">
        <v>60</v>
      </c>
      <c r="B36" s="32">
        <v>853</v>
      </c>
      <c r="C36" s="29" t="s">
        <v>30</v>
      </c>
      <c r="D36" s="29" t="s">
        <v>9</v>
      </c>
      <c r="E36" s="46"/>
      <c r="F36" s="29"/>
      <c r="G36" s="24">
        <f t="shared" ref="G36:I38" si="18">G37</f>
        <v>763000</v>
      </c>
      <c r="H36" s="24">
        <f t="shared" ref="H36" si="19">H37</f>
        <v>763000</v>
      </c>
      <c r="I36" s="24">
        <f t="shared" ref="I36" si="20">I37</f>
        <v>763000</v>
      </c>
      <c r="J36" s="9">
        <f t="shared" si="1"/>
        <v>100</v>
      </c>
    </row>
    <row r="37" spans="1:10" s="5" customFormat="1" ht="33.75" customHeight="1" x14ac:dyDescent="0.25">
      <c r="A37" s="62" t="s">
        <v>87</v>
      </c>
      <c r="B37" s="32">
        <v>853</v>
      </c>
      <c r="C37" s="29" t="s">
        <v>30</v>
      </c>
      <c r="D37" s="29" t="s">
        <v>9</v>
      </c>
      <c r="E37" s="17" t="s">
        <v>61</v>
      </c>
      <c r="F37" s="29"/>
      <c r="G37" s="25">
        <f t="shared" si="18"/>
        <v>763000</v>
      </c>
      <c r="H37" s="25">
        <f t="shared" si="18"/>
        <v>763000</v>
      </c>
      <c r="I37" s="25">
        <f t="shared" si="18"/>
        <v>763000</v>
      </c>
      <c r="J37" s="9">
        <f t="shared" si="1"/>
        <v>100</v>
      </c>
    </row>
    <row r="38" spans="1:10" s="5" customFormat="1" ht="14.25" customHeight="1" x14ac:dyDescent="0.25">
      <c r="A38" s="60" t="s">
        <v>25</v>
      </c>
      <c r="B38" s="32">
        <v>853</v>
      </c>
      <c r="C38" s="23" t="s">
        <v>30</v>
      </c>
      <c r="D38" s="23" t="s">
        <v>9</v>
      </c>
      <c r="E38" s="17" t="s">
        <v>61</v>
      </c>
      <c r="F38" s="23" t="s">
        <v>26</v>
      </c>
      <c r="G38" s="25">
        <f t="shared" si="18"/>
        <v>763000</v>
      </c>
      <c r="H38" s="25">
        <f t="shared" si="18"/>
        <v>763000</v>
      </c>
      <c r="I38" s="25">
        <f t="shared" si="18"/>
        <v>763000</v>
      </c>
      <c r="J38" s="9">
        <f t="shared" si="1"/>
        <v>100</v>
      </c>
    </row>
    <row r="39" spans="1:10" s="5" customFormat="1" ht="14.25" customHeight="1" x14ac:dyDescent="0.25">
      <c r="A39" s="60" t="s">
        <v>32</v>
      </c>
      <c r="B39" s="32">
        <v>853</v>
      </c>
      <c r="C39" s="23" t="s">
        <v>30</v>
      </c>
      <c r="D39" s="23" t="s">
        <v>9</v>
      </c>
      <c r="E39" s="17" t="s">
        <v>61</v>
      </c>
      <c r="F39" s="23" t="s">
        <v>33</v>
      </c>
      <c r="G39" s="25">
        <v>763000</v>
      </c>
      <c r="H39" s="25">
        <v>763000</v>
      </c>
      <c r="I39" s="25">
        <v>763000</v>
      </c>
      <c r="J39" s="9">
        <f t="shared" si="1"/>
        <v>100</v>
      </c>
    </row>
    <row r="40" spans="1:10" s="5" customFormat="1" ht="15" hidden="1" customHeight="1" x14ac:dyDescent="0.25">
      <c r="A40" s="60" t="s">
        <v>34</v>
      </c>
      <c r="B40" s="32">
        <v>853</v>
      </c>
      <c r="C40" s="23" t="s">
        <v>30</v>
      </c>
      <c r="D40" s="23" t="s">
        <v>9</v>
      </c>
      <c r="E40" s="17" t="s">
        <v>61</v>
      </c>
      <c r="F40" s="23" t="s">
        <v>35</v>
      </c>
      <c r="G40" s="25"/>
      <c r="H40" s="25"/>
      <c r="I40" s="25"/>
      <c r="J40" s="9" t="e">
        <f t="shared" si="1"/>
        <v>#DIV/0!</v>
      </c>
    </row>
    <row r="41" spans="1:10" s="5" customFormat="1" ht="14.25" customHeight="1" x14ac:dyDescent="0.25">
      <c r="A41" s="64" t="s">
        <v>38</v>
      </c>
      <c r="B41" s="32">
        <v>853</v>
      </c>
      <c r="C41" s="22" t="s">
        <v>30</v>
      </c>
      <c r="D41" s="22" t="s">
        <v>11</v>
      </c>
      <c r="E41" s="22"/>
      <c r="F41" s="22"/>
      <c r="G41" s="30">
        <f>G43</f>
        <v>2300000</v>
      </c>
      <c r="H41" s="30">
        <f t="shared" ref="H41:I41" si="21">H43</f>
        <v>2300000</v>
      </c>
      <c r="I41" s="30">
        <f t="shared" si="21"/>
        <v>2300000</v>
      </c>
      <c r="J41" s="9">
        <f t="shared" si="1"/>
        <v>100</v>
      </c>
    </row>
    <row r="42" spans="1:10" s="5" customFormat="1" ht="13.5" hidden="1" customHeight="1" x14ac:dyDescent="0.25">
      <c r="A42" s="60" t="s">
        <v>38</v>
      </c>
      <c r="B42" s="32">
        <v>853</v>
      </c>
      <c r="C42" s="23" t="s">
        <v>30</v>
      </c>
      <c r="D42" s="23" t="s">
        <v>11</v>
      </c>
      <c r="E42" s="23" t="s">
        <v>62</v>
      </c>
      <c r="F42" s="23" t="s">
        <v>39</v>
      </c>
      <c r="G42" s="25"/>
      <c r="H42" s="25"/>
      <c r="I42" s="25"/>
      <c r="J42" s="9" t="e">
        <f t="shared" si="1"/>
        <v>#DIV/0!</v>
      </c>
    </row>
    <row r="43" spans="1:10" s="5" customFormat="1" ht="18" customHeight="1" x14ac:dyDescent="0.25">
      <c r="A43" s="62" t="s">
        <v>86</v>
      </c>
      <c r="B43" s="32">
        <v>853</v>
      </c>
      <c r="C43" s="23" t="s">
        <v>30</v>
      </c>
      <c r="D43" s="23" t="s">
        <v>11</v>
      </c>
      <c r="E43" s="23" t="s">
        <v>85</v>
      </c>
      <c r="F43" s="23"/>
      <c r="G43" s="25">
        <f t="shared" ref="G43" si="22">G44</f>
        <v>2300000</v>
      </c>
      <c r="H43" s="25">
        <f>H44</f>
        <v>2300000</v>
      </c>
      <c r="I43" s="25">
        <f>I44</f>
        <v>2300000</v>
      </c>
      <c r="J43" s="9">
        <f t="shared" si="1"/>
        <v>100</v>
      </c>
    </row>
    <row r="44" spans="1:10" s="5" customFormat="1" ht="13.5" customHeight="1" x14ac:dyDescent="0.25">
      <c r="A44" s="60" t="s">
        <v>25</v>
      </c>
      <c r="B44" s="32">
        <v>853</v>
      </c>
      <c r="C44" s="23" t="s">
        <v>30</v>
      </c>
      <c r="D44" s="23" t="s">
        <v>11</v>
      </c>
      <c r="E44" s="23" t="s">
        <v>85</v>
      </c>
      <c r="F44" s="23" t="s">
        <v>26</v>
      </c>
      <c r="G44" s="25">
        <f>G45</f>
        <v>2300000</v>
      </c>
      <c r="H44" s="25">
        <f>H45</f>
        <v>2300000</v>
      </c>
      <c r="I44" s="25">
        <f>I45</f>
        <v>2300000</v>
      </c>
      <c r="J44" s="9">
        <f t="shared" si="1"/>
        <v>100</v>
      </c>
    </row>
    <row r="45" spans="1:10" s="5" customFormat="1" ht="13.5" customHeight="1" x14ac:dyDescent="0.25">
      <c r="A45" s="60" t="s">
        <v>40</v>
      </c>
      <c r="B45" s="32">
        <v>853</v>
      </c>
      <c r="C45" s="23" t="s">
        <v>30</v>
      </c>
      <c r="D45" s="23" t="s">
        <v>11</v>
      </c>
      <c r="E45" s="23" t="s">
        <v>85</v>
      </c>
      <c r="F45" s="47" t="s">
        <v>33</v>
      </c>
      <c r="G45" s="48">
        <v>2300000</v>
      </c>
      <c r="H45" s="48">
        <v>2300000</v>
      </c>
      <c r="I45" s="48">
        <v>2300000</v>
      </c>
      <c r="J45" s="9">
        <f t="shared" si="1"/>
        <v>100</v>
      </c>
    </row>
    <row r="46" spans="1:10" s="2" customFormat="1" x14ac:dyDescent="0.25">
      <c r="A46" s="49" t="s">
        <v>15</v>
      </c>
      <c r="B46" s="49"/>
      <c r="C46" s="49"/>
      <c r="D46" s="49"/>
      <c r="E46" s="49"/>
      <c r="F46" s="49"/>
      <c r="G46" s="50">
        <f>G5+G34</f>
        <v>14870594.08</v>
      </c>
      <c r="H46" s="50">
        <f>H5+H34</f>
        <v>14870594.08</v>
      </c>
      <c r="I46" s="50">
        <f>I5+I34</f>
        <v>13750705.119999999</v>
      </c>
      <c r="J46" s="9">
        <f>I46/G46*100</f>
        <v>92.469104099168575</v>
      </c>
    </row>
    <row r="47" spans="1:10" ht="7.5" customHeight="1" x14ac:dyDescent="0.25">
      <c r="G47" s="51"/>
      <c r="H47" s="51"/>
      <c r="I47" s="51"/>
    </row>
    <row r="48" spans="1:10" ht="28.5" x14ac:dyDescent="0.25">
      <c r="A48" s="31" t="s">
        <v>16</v>
      </c>
      <c r="H48" s="2" t="s">
        <v>68</v>
      </c>
    </row>
    <row r="49" spans="1:9" ht="3.75" customHeight="1" x14ac:dyDescent="0.25">
      <c r="F49" s="51"/>
      <c r="G49" s="51"/>
      <c r="H49" s="51"/>
      <c r="I49" s="51"/>
    </row>
    <row r="50" spans="1:9" x14ac:dyDescent="0.25">
      <c r="A50" s="1" t="s">
        <v>17</v>
      </c>
      <c r="G50" s="51"/>
      <c r="H50" s="51"/>
      <c r="I50" s="51"/>
    </row>
    <row r="51" spans="1:9" x14ac:dyDescent="0.25">
      <c r="A51" s="1" t="s">
        <v>18</v>
      </c>
    </row>
    <row r="52" spans="1:9" x14ac:dyDescent="0.25">
      <c r="A52" s="3"/>
      <c r="B52" s="3"/>
      <c r="C52" s="3"/>
      <c r="D52" s="3"/>
      <c r="E52" s="3"/>
      <c r="F52" s="3"/>
      <c r="G52" s="3"/>
      <c r="H52" s="3"/>
      <c r="I52" s="3"/>
    </row>
  </sheetData>
  <mergeCells count="2">
    <mergeCell ref="A2:J2"/>
    <mergeCell ref="A1:J1"/>
  </mergeCells>
  <pageMargins left="0.11811023622047245" right="0.11811023622047245" top="0.74803149606299213" bottom="0.5511811023622047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B3" sqref="B1:B1048576"/>
    </sheetView>
  </sheetViews>
  <sheetFormatPr defaultRowHeight="15" x14ac:dyDescent="0.25"/>
  <cols>
    <col min="1" max="1" width="1.7109375" style="10" customWidth="1"/>
    <col min="2" max="2" width="84.42578125" style="10" customWidth="1"/>
    <col min="3" max="3" width="4" style="10" customWidth="1"/>
    <col min="4" max="4" width="3.140625" style="10" customWidth="1"/>
    <col min="5" max="5" width="3.7109375" style="10" customWidth="1"/>
    <col min="6" max="6" width="5" style="10" customWidth="1"/>
    <col min="7" max="7" width="7" style="10" customWidth="1"/>
    <col min="8" max="8" width="5.28515625" style="10" customWidth="1"/>
    <col min="9" max="9" width="15.28515625" style="10" customWidth="1"/>
    <col min="10" max="11" width="14.140625" style="10" customWidth="1"/>
    <col min="12" max="12" width="8.28515625" style="10" customWidth="1"/>
    <col min="13" max="16384" width="9.140625" style="10"/>
  </cols>
  <sheetData>
    <row r="1" spans="1:12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32.25" customHeight="1" x14ac:dyDescent="0.25">
      <c r="A2" s="75" t="s">
        <v>100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x14ac:dyDescent="0.25">
      <c r="E3" s="15"/>
      <c r="K3" s="10" t="s">
        <v>101</v>
      </c>
    </row>
    <row r="4" spans="1:12" s="42" customFormat="1" ht="61.5" customHeight="1" x14ac:dyDescent="0.25">
      <c r="A4" s="76" t="s">
        <v>1</v>
      </c>
      <c r="B4" s="76"/>
      <c r="C4" s="11" t="s">
        <v>46</v>
      </c>
      <c r="D4" s="11" t="s">
        <v>47</v>
      </c>
      <c r="E4" s="12" t="s">
        <v>48</v>
      </c>
      <c r="F4" s="11" t="s">
        <v>2</v>
      </c>
      <c r="G4" s="12" t="s">
        <v>49</v>
      </c>
      <c r="H4" s="12" t="s">
        <v>5</v>
      </c>
      <c r="I4" s="11" t="s">
        <v>6</v>
      </c>
      <c r="J4" s="11" t="s">
        <v>7</v>
      </c>
      <c r="K4" s="11" t="s">
        <v>8</v>
      </c>
      <c r="L4" s="89" t="s">
        <v>64</v>
      </c>
    </row>
    <row r="5" spans="1:12" s="5" customFormat="1" ht="18.75" customHeight="1" x14ac:dyDescent="0.25">
      <c r="A5" s="77" t="s">
        <v>93</v>
      </c>
      <c r="B5" s="77"/>
      <c r="C5" s="18">
        <v>51</v>
      </c>
      <c r="D5" s="18"/>
      <c r="E5" s="19"/>
      <c r="F5" s="18"/>
      <c r="G5" s="19"/>
      <c r="H5" s="19"/>
      <c r="I5" s="20">
        <f>I6+I11+I16+I27</f>
        <v>11807594.08</v>
      </c>
      <c r="J5" s="20">
        <f t="shared" ref="J5:K5" si="0">J6+J11+J16+J27</f>
        <v>11807594.08</v>
      </c>
      <c r="K5" s="20">
        <f t="shared" si="0"/>
        <v>10687705.119999999</v>
      </c>
      <c r="L5" s="9">
        <f t="shared" ref="L5:L7" si="1">K5/J5*100</f>
        <v>90.515519483373026</v>
      </c>
    </row>
    <row r="6" spans="1:12" s="5" customFormat="1" ht="30.75" customHeight="1" x14ac:dyDescent="0.25">
      <c r="A6" s="79" t="s">
        <v>69</v>
      </c>
      <c r="B6" s="79"/>
      <c r="C6" s="21">
        <v>51</v>
      </c>
      <c r="D6" s="21">
        <v>0</v>
      </c>
      <c r="E6" s="22" t="s">
        <v>70</v>
      </c>
      <c r="F6" s="21"/>
      <c r="G6" s="22"/>
      <c r="H6" s="23"/>
      <c r="I6" s="24">
        <f>I7</f>
        <v>200</v>
      </c>
      <c r="J6" s="24">
        <f t="shared" ref="J6:K9" si="2">J7</f>
        <v>200</v>
      </c>
      <c r="K6" s="24">
        <f t="shared" si="2"/>
        <v>200</v>
      </c>
      <c r="L6" s="9">
        <f t="shared" si="1"/>
        <v>100</v>
      </c>
    </row>
    <row r="7" spans="1:12" s="5" customFormat="1" ht="14.25" customHeight="1" x14ac:dyDescent="0.25">
      <c r="A7" s="81" t="s">
        <v>65</v>
      </c>
      <c r="B7" s="81"/>
      <c r="C7" s="21">
        <v>51</v>
      </c>
      <c r="D7" s="21">
        <v>0</v>
      </c>
      <c r="E7" s="22" t="s">
        <v>70</v>
      </c>
      <c r="F7" s="21">
        <v>851</v>
      </c>
      <c r="G7" s="22"/>
      <c r="H7" s="23"/>
      <c r="I7" s="24">
        <f>I8</f>
        <v>200</v>
      </c>
      <c r="J7" s="24">
        <f t="shared" si="2"/>
        <v>200</v>
      </c>
      <c r="K7" s="24">
        <f t="shared" si="2"/>
        <v>200</v>
      </c>
      <c r="L7" s="9">
        <f t="shared" si="1"/>
        <v>100</v>
      </c>
    </row>
    <row r="8" spans="1:12" s="5" customFormat="1" ht="46.5" customHeight="1" x14ac:dyDescent="0.25">
      <c r="A8" s="80" t="s">
        <v>22</v>
      </c>
      <c r="B8" s="80"/>
      <c r="C8" s="16">
        <v>51</v>
      </c>
      <c r="D8" s="16">
        <v>0</v>
      </c>
      <c r="E8" s="23" t="s">
        <v>70</v>
      </c>
      <c r="F8" s="16">
        <v>851</v>
      </c>
      <c r="G8" s="23" t="s">
        <v>24</v>
      </c>
      <c r="H8" s="23"/>
      <c r="I8" s="25">
        <f>I9</f>
        <v>200</v>
      </c>
      <c r="J8" s="25">
        <f t="shared" si="2"/>
        <v>200</v>
      </c>
      <c r="K8" s="25">
        <f t="shared" si="2"/>
        <v>200</v>
      </c>
      <c r="L8" s="9">
        <f>K8/J8*100</f>
        <v>100</v>
      </c>
    </row>
    <row r="9" spans="1:12" s="5" customFormat="1" x14ac:dyDescent="0.25">
      <c r="A9" s="26"/>
      <c r="B9" s="27" t="s">
        <v>25</v>
      </c>
      <c r="C9" s="16">
        <v>51</v>
      </c>
      <c r="D9" s="16">
        <v>0</v>
      </c>
      <c r="E9" s="23" t="s">
        <v>70</v>
      </c>
      <c r="F9" s="16">
        <v>851</v>
      </c>
      <c r="G9" s="23" t="s">
        <v>24</v>
      </c>
      <c r="H9" s="23" t="s">
        <v>26</v>
      </c>
      <c r="I9" s="25">
        <f>I10</f>
        <v>200</v>
      </c>
      <c r="J9" s="25">
        <f t="shared" si="2"/>
        <v>200</v>
      </c>
      <c r="K9" s="25">
        <f t="shared" si="2"/>
        <v>200</v>
      </c>
      <c r="L9" s="9">
        <f t="shared" ref="L9:L47" si="3">K9/J9*100</f>
        <v>100</v>
      </c>
    </row>
    <row r="10" spans="1:12" s="5" customFormat="1" x14ac:dyDescent="0.25">
      <c r="A10" s="26"/>
      <c r="B10" s="27" t="s">
        <v>27</v>
      </c>
      <c r="C10" s="16">
        <v>51</v>
      </c>
      <c r="D10" s="16">
        <v>0</v>
      </c>
      <c r="E10" s="23" t="s">
        <v>70</v>
      </c>
      <c r="F10" s="16">
        <v>851</v>
      </c>
      <c r="G10" s="23" t="s">
        <v>24</v>
      </c>
      <c r="H10" s="23" t="s">
        <v>28</v>
      </c>
      <c r="I10" s="25">
        <v>200</v>
      </c>
      <c r="J10" s="25">
        <v>200</v>
      </c>
      <c r="K10" s="25">
        <v>200</v>
      </c>
      <c r="L10" s="9">
        <f t="shared" si="3"/>
        <v>100</v>
      </c>
    </row>
    <row r="11" spans="1:12" s="31" customFormat="1" ht="18" customHeight="1" x14ac:dyDescent="0.25">
      <c r="A11" s="79" t="s">
        <v>71</v>
      </c>
      <c r="B11" s="79"/>
      <c r="C11" s="28">
        <v>51</v>
      </c>
      <c r="D11" s="28">
        <v>0</v>
      </c>
      <c r="E11" s="29" t="s">
        <v>72</v>
      </c>
      <c r="F11" s="28"/>
      <c r="G11" s="28"/>
      <c r="H11" s="29"/>
      <c r="I11" s="30">
        <f>I12</f>
        <v>1111060</v>
      </c>
      <c r="J11" s="30">
        <f t="shared" ref="J11:K14" si="4">J12</f>
        <v>1111060</v>
      </c>
      <c r="K11" s="30">
        <f t="shared" si="4"/>
        <v>1111060</v>
      </c>
      <c r="L11" s="9">
        <f t="shared" si="3"/>
        <v>100</v>
      </c>
    </row>
    <row r="12" spans="1:12" s="5" customFormat="1" ht="13.5" customHeight="1" x14ac:dyDescent="0.25">
      <c r="A12" s="81" t="s">
        <v>65</v>
      </c>
      <c r="B12" s="81"/>
      <c r="C12" s="21">
        <v>51</v>
      </c>
      <c r="D12" s="21">
        <v>0</v>
      </c>
      <c r="E12" s="22" t="s">
        <v>72</v>
      </c>
      <c r="F12" s="21">
        <v>851</v>
      </c>
      <c r="G12" s="16"/>
      <c r="H12" s="23"/>
      <c r="I12" s="24">
        <f>I13</f>
        <v>1111060</v>
      </c>
      <c r="J12" s="24">
        <f t="shared" si="4"/>
        <v>1111060</v>
      </c>
      <c r="K12" s="24">
        <f t="shared" si="4"/>
        <v>1111060</v>
      </c>
      <c r="L12" s="9">
        <f t="shared" si="3"/>
        <v>100</v>
      </c>
    </row>
    <row r="13" spans="1:12" s="8" customFormat="1" ht="29.25" customHeight="1" x14ac:dyDescent="0.25">
      <c r="A13" s="80" t="s">
        <v>44</v>
      </c>
      <c r="B13" s="80"/>
      <c r="C13" s="32">
        <v>51</v>
      </c>
      <c r="D13" s="16">
        <v>0</v>
      </c>
      <c r="E13" s="16">
        <v>15</v>
      </c>
      <c r="F13" s="32">
        <v>851</v>
      </c>
      <c r="G13" s="16">
        <v>51180</v>
      </c>
      <c r="H13" s="16" t="s">
        <v>13</v>
      </c>
      <c r="I13" s="33">
        <f>I14</f>
        <v>1111060</v>
      </c>
      <c r="J13" s="33">
        <f t="shared" si="4"/>
        <v>1111060</v>
      </c>
      <c r="K13" s="33">
        <f t="shared" si="4"/>
        <v>1111060</v>
      </c>
      <c r="L13" s="9">
        <f t="shared" si="3"/>
        <v>100</v>
      </c>
    </row>
    <row r="14" spans="1:12" s="5" customFormat="1" x14ac:dyDescent="0.25">
      <c r="A14" s="34"/>
      <c r="B14" s="35" t="s">
        <v>25</v>
      </c>
      <c r="C14" s="16">
        <v>51</v>
      </c>
      <c r="D14" s="16">
        <v>0</v>
      </c>
      <c r="E14" s="23" t="s">
        <v>72</v>
      </c>
      <c r="F14" s="16">
        <v>851</v>
      </c>
      <c r="G14" s="16">
        <v>51180</v>
      </c>
      <c r="H14" s="23" t="s">
        <v>26</v>
      </c>
      <c r="I14" s="25">
        <f>I15</f>
        <v>1111060</v>
      </c>
      <c r="J14" s="25">
        <f t="shared" si="4"/>
        <v>1111060</v>
      </c>
      <c r="K14" s="25">
        <f t="shared" si="4"/>
        <v>1111060</v>
      </c>
      <c r="L14" s="9">
        <f t="shared" si="3"/>
        <v>100</v>
      </c>
    </row>
    <row r="15" spans="1:12" s="5" customFormat="1" x14ac:dyDescent="0.25">
      <c r="A15" s="34"/>
      <c r="B15" s="35" t="s">
        <v>27</v>
      </c>
      <c r="C15" s="16">
        <v>51</v>
      </c>
      <c r="D15" s="16">
        <v>0</v>
      </c>
      <c r="E15" s="23" t="s">
        <v>72</v>
      </c>
      <c r="F15" s="16">
        <v>851</v>
      </c>
      <c r="G15" s="16">
        <v>51180</v>
      </c>
      <c r="H15" s="23" t="s">
        <v>28</v>
      </c>
      <c r="I15" s="25">
        <v>1111060</v>
      </c>
      <c r="J15" s="25">
        <v>1111060</v>
      </c>
      <c r="K15" s="25">
        <v>1111060</v>
      </c>
      <c r="L15" s="9">
        <f t="shared" si="3"/>
        <v>100</v>
      </c>
    </row>
    <row r="16" spans="1:12" s="6" customFormat="1" ht="30.75" customHeight="1" x14ac:dyDescent="0.25">
      <c r="A16" s="79" t="s">
        <v>73</v>
      </c>
      <c r="B16" s="79"/>
      <c r="C16" s="21">
        <v>51</v>
      </c>
      <c r="D16" s="21">
        <v>0</v>
      </c>
      <c r="E16" s="22" t="s">
        <v>74</v>
      </c>
      <c r="F16" s="28"/>
      <c r="G16" s="22"/>
      <c r="H16" s="22"/>
      <c r="I16" s="30">
        <f>I17</f>
        <v>2620761</v>
      </c>
      <c r="J16" s="30">
        <f t="shared" ref="J16:K25" si="5">J17</f>
        <v>2620761</v>
      </c>
      <c r="K16" s="30">
        <f t="shared" si="5"/>
        <v>2597709.2799999998</v>
      </c>
      <c r="L16" s="9">
        <f t="shared" si="3"/>
        <v>99.120418840176569</v>
      </c>
    </row>
    <row r="17" spans="1:12" s="5" customFormat="1" ht="16.5" customHeight="1" x14ac:dyDescent="0.25">
      <c r="A17" s="81" t="s">
        <v>65</v>
      </c>
      <c r="B17" s="81"/>
      <c r="C17" s="21">
        <v>51</v>
      </c>
      <c r="D17" s="21">
        <v>0</v>
      </c>
      <c r="E17" s="22" t="s">
        <v>74</v>
      </c>
      <c r="F17" s="21">
        <v>851</v>
      </c>
      <c r="G17" s="22"/>
      <c r="H17" s="23"/>
      <c r="I17" s="24">
        <f>I24+I21+I18</f>
        <v>2620761</v>
      </c>
      <c r="J17" s="24">
        <f t="shared" ref="J17:K17" si="6">J24+J21+J18</f>
        <v>2620761</v>
      </c>
      <c r="K17" s="24">
        <f t="shared" si="6"/>
        <v>2597709.2799999998</v>
      </c>
      <c r="L17" s="9">
        <f t="shared" si="3"/>
        <v>99.120418840176569</v>
      </c>
    </row>
    <row r="18" spans="1:12" s="5" customFormat="1" ht="45" customHeight="1" x14ac:dyDescent="0.25">
      <c r="A18" s="88" t="s">
        <v>95</v>
      </c>
      <c r="B18" s="88"/>
      <c r="C18" s="16">
        <v>51</v>
      </c>
      <c r="D18" s="16">
        <v>0</v>
      </c>
      <c r="E18" s="23" t="s">
        <v>74</v>
      </c>
      <c r="F18" s="16">
        <v>851</v>
      </c>
      <c r="G18" s="23" t="s">
        <v>96</v>
      </c>
      <c r="H18" s="23"/>
      <c r="I18" s="37">
        <f>I19</f>
        <v>2538277</v>
      </c>
      <c r="J18" s="37">
        <f t="shared" ref="J18:K19" si="7">J19</f>
        <v>2538277</v>
      </c>
      <c r="K18" s="37">
        <f t="shared" si="7"/>
        <v>2538277</v>
      </c>
      <c r="L18" s="9">
        <f t="shared" si="3"/>
        <v>100</v>
      </c>
    </row>
    <row r="19" spans="1:12" s="5" customFormat="1" ht="16.5" customHeight="1" x14ac:dyDescent="0.25">
      <c r="A19" s="34"/>
      <c r="B19" s="69" t="s">
        <v>25</v>
      </c>
      <c r="C19" s="16">
        <v>51</v>
      </c>
      <c r="D19" s="16">
        <v>0</v>
      </c>
      <c r="E19" s="23" t="s">
        <v>74</v>
      </c>
      <c r="F19" s="16">
        <v>851</v>
      </c>
      <c r="G19" s="23" t="s">
        <v>96</v>
      </c>
      <c r="H19" s="23" t="s">
        <v>26</v>
      </c>
      <c r="I19" s="37">
        <f>I20</f>
        <v>2538277</v>
      </c>
      <c r="J19" s="37">
        <f t="shared" si="7"/>
        <v>2538277</v>
      </c>
      <c r="K19" s="37">
        <f t="shared" si="7"/>
        <v>2538277</v>
      </c>
      <c r="L19" s="9">
        <f t="shared" si="3"/>
        <v>100</v>
      </c>
    </row>
    <row r="20" spans="1:12" s="5" customFormat="1" ht="16.5" customHeight="1" x14ac:dyDescent="0.25">
      <c r="A20" s="34"/>
      <c r="B20" s="69" t="s">
        <v>42</v>
      </c>
      <c r="C20" s="16">
        <v>51</v>
      </c>
      <c r="D20" s="16">
        <v>0</v>
      </c>
      <c r="E20" s="23" t="s">
        <v>74</v>
      </c>
      <c r="F20" s="16">
        <v>851</v>
      </c>
      <c r="G20" s="23" t="s">
        <v>96</v>
      </c>
      <c r="H20" s="23" t="s">
        <v>43</v>
      </c>
      <c r="I20" s="25">
        <v>2538277</v>
      </c>
      <c r="J20" s="25">
        <v>2538277</v>
      </c>
      <c r="K20" s="25">
        <v>2538277</v>
      </c>
      <c r="L20" s="9">
        <f t="shared" si="3"/>
        <v>100</v>
      </c>
    </row>
    <row r="21" spans="1:12" s="5" customFormat="1" ht="45.75" customHeight="1" x14ac:dyDescent="0.25">
      <c r="A21" s="80" t="s">
        <v>84</v>
      </c>
      <c r="B21" s="80"/>
      <c r="C21" s="16">
        <v>51</v>
      </c>
      <c r="D21" s="16">
        <v>0</v>
      </c>
      <c r="E21" s="23" t="s">
        <v>74</v>
      </c>
      <c r="F21" s="32">
        <v>851</v>
      </c>
      <c r="G21" s="17" t="s">
        <v>89</v>
      </c>
      <c r="H21" s="23"/>
      <c r="I21" s="37">
        <f>I22</f>
        <v>600</v>
      </c>
      <c r="J21" s="37">
        <f t="shared" ref="J21:K22" si="8">J22</f>
        <v>600</v>
      </c>
      <c r="K21" s="37">
        <f t="shared" si="8"/>
        <v>600</v>
      </c>
      <c r="L21" s="9">
        <f t="shared" ref="L21:L23" si="9">K21/J21*100</f>
        <v>100</v>
      </c>
    </row>
    <row r="22" spans="1:12" s="5" customFormat="1" ht="15" customHeight="1" x14ac:dyDescent="0.25">
      <c r="A22" s="66"/>
      <c r="B22" s="67" t="s">
        <v>25</v>
      </c>
      <c r="C22" s="16">
        <v>51</v>
      </c>
      <c r="D22" s="16">
        <v>0</v>
      </c>
      <c r="E22" s="23" t="s">
        <v>74</v>
      </c>
      <c r="F22" s="32">
        <v>851</v>
      </c>
      <c r="G22" s="17" t="s">
        <v>89</v>
      </c>
      <c r="H22" s="23" t="s">
        <v>26</v>
      </c>
      <c r="I22" s="37">
        <f>I23</f>
        <v>600</v>
      </c>
      <c r="J22" s="37">
        <f t="shared" si="8"/>
        <v>600</v>
      </c>
      <c r="K22" s="37">
        <f t="shared" si="8"/>
        <v>600</v>
      </c>
      <c r="L22" s="9">
        <f t="shared" si="9"/>
        <v>100</v>
      </c>
    </row>
    <row r="23" spans="1:12" s="5" customFormat="1" ht="15" customHeight="1" x14ac:dyDescent="0.25">
      <c r="A23" s="66"/>
      <c r="B23" s="66" t="s">
        <v>42</v>
      </c>
      <c r="C23" s="16">
        <v>51</v>
      </c>
      <c r="D23" s="16">
        <v>0</v>
      </c>
      <c r="E23" s="23" t="s">
        <v>74</v>
      </c>
      <c r="F23" s="32">
        <v>851</v>
      </c>
      <c r="G23" s="17" t="s">
        <v>89</v>
      </c>
      <c r="H23" s="23" t="s">
        <v>43</v>
      </c>
      <c r="I23" s="25">
        <v>600</v>
      </c>
      <c r="J23" s="25">
        <v>600</v>
      </c>
      <c r="K23" s="25">
        <v>600</v>
      </c>
      <c r="L23" s="9">
        <f t="shared" si="9"/>
        <v>100</v>
      </c>
    </row>
    <row r="24" spans="1:12" s="6" customFormat="1" ht="60" customHeight="1" x14ac:dyDescent="0.25">
      <c r="A24" s="80" t="s">
        <v>82</v>
      </c>
      <c r="B24" s="80"/>
      <c r="C24" s="16">
        <v>51</v>
      </c>
      <c r="D24" s="16">
        <v>0</v>
      </c>
      <c r="E24" s="17" t="s">
        <v>74</v>
      </c>
      <c r="F24" s="16">
        <v>851</v>
      </c>
      <c r="G24" s="17" t="s">
        <v>88</v>
      </c>
      <c r="H24" s="23"/>
      <c r="I24" s="25">
        <f>I25</f>
        <v>81884</v>
      </c>
      <c r="J24" s="25">
        <f t="shared" si="5"/>
        <v>81884</v>
      </c>
      <c r="K24" s="25">
        <f t="shared" si="5"/>
        <v>58832.28</v>
      </c>
      <c r="L24" s="9">
        <f t="shared" si="3"/>
        <v>71.848322016511162</v>
      </c>
    </row>
    <row r="25" spans="1:12" s="6" customFormat="1" x14ac:dyDescent="0.25">
      <c r="A25" s="35"/>
      <c r="B25" s="27" t="s">
        <v>25</v>
      </c>
      <c r="C25" s="16">
        <v>51</v>
      </c>
      <c r="D25" s="16">
        <v>0</v>
      </c>
      <c r="E25" s="17" t="s">
        <v>74</v>
      </c>
      <c r="F25" s="16">
        <v>851</v>
      </c>
      <c r="G25" s="17" t="s">
        <v>88</v>
      </c>
      <c r="H25" s="23" t="s">
        <v>26</v>
      </c>
      <c r="I25" s="25">
        <f>I26</f>
        <v>81884</v>
      </c>
      <c r="J25" s="25">
        <f t="shared" si="5"/>
        <v>81884</v>
      </c>
      <c r="K25" s="25">
        <f t="shared" si="5"/>
        <v>58832.28</v>
      </c>
      <c r="L25" s="9">
        <f t="shared" si="3"/>
        <v>71.848322016511162</v>
      </c>
    </row>
    <row r="26" spans="1:12" s="6" customFormat="1" x14ac:dyDescent="0.25">
      <c r="A26" s="35"/>
      <c r="B26" s="35" t="s">
        <v>42</v>
      </c>
      <c r="C26" s="16">
        <v>51</v>
      </c>
      <c r="D26" s="16">
        <v>0</v>
      </c>
      <c r="E26" s="17" t="s">
        <v>74</v>
      </c>
      <c r="F26" s="16">
        <v>851</v>
      </c>
      <c r="G26" s="17" t="s">
        <v>88</v>
      </c>
      <c r="H26" s="23" t="s">
        <v>43</v>
      </c>
      <c r="I26" s="25">
        <v>81884</v>
      </c>
      <c r="J26" s="25">
        <v>81884</v>
      </c>
      <c r="K26" s="25">
        <v>58832.28</v>
      </c>
      <c r="L26" s="9">
        <f t="shared" si="3"/>
        <v>71.848322016511162</v>
      </c>
    </row>
    <row r="27" spans="1:12" s="31" customFormat="1" ht="27" customHeight="1" x14ac:dyDescent="0.25">
      <c r="A27" s="82" t="s">
        <v>75</v>
      </c>
      <c r="B27" s="83"/>
      <c r="C27" s="28">
        <v>51</v>
      </c>
      <c r="D27" s="28">
        <v>0</v>
      </c>
      <c r="E27" s="29" t="s">
        <v>76</v>
      </c>
      <c r="F27" s="28"/>
      <c r="G27" s="29"/>
      <c r="H27" s="29"/>
      <c r="I27" s="36">
        <f>I28</f>
        <v>8075573.0800000001</v>
      </c>
      <c r="J27" s="36">
        <f t="shared" ref="J27:K30" si="10">J28</f>
        <v>8075573.0800000001</v>
      </c>
      <c r="K27" s="36">
        <f t="shared" si="10"/>
        <v>6978735.8399999999</v>
      </c>
      <c r="L27" s="9">
        <f t="shared" si="3"/>
        <v>86.41784020608479</v>
      </c>
    </row>
    <row r="28" spans="1:12" s="31" customFormat="1" ht="15" customHeight="1" x14ac:dyDescent="0.25">
      <c r="A28" s="79" t="s">
        <v>65</v>
      </c>
      <c r="B28" s="79"/>
      <c r="C28" s="16">
        <v>51</v>
      </c>
      <c r="D28" s="16">
        <v>0</v>
      </c>
      <c r="E28" s="17" t="s">
        <v>76</v>
      </c>
      <c r="F28" s="16">
        <v>851</v>
      </c>
      <c r="G28" s="29"/>
      <c r="H28" s="29"/>
      <c r="I28" s="36">
        <f>I29</f>
        <v>8075573.0800000001</v>
      </c>
      <c r="J28" s="36">
        <f t="shared" si="10"/>
        <v>8075573.0800000001</v>
      </c>
      <c r="K28" s="36">
        <f t="shared" si="10"/>
        <v>6978735.8399999999</v>
      </c>
      <c r="L28" s="9">
        <f t="shared" si="3"/>
        <v>86.41784020608479</v>
      </c>
    </row>
    <row r="29" spans="1:12" s="8" customFormat="1" ht="121.5" customHeight="1" x14ac:dyDescent="0.25">
      <c r="A29" s="80" t="s">
        <v>79</v>
      </c>
      <c r="B29" s="80"/>
      <c r="C29" s="16">
        <v>51</v>
      </c>
      <c r="D29" s="16">
        <v>0</v>
      </c>
      <c r="E29" s="17" t="s">
        <v>76</v>
      </c>
      <c r="F29" s="16">
        <v>851</v>
      </c>
      <c r="G29" s="17" t="s">
        <v>90</v>
      </c>
      <c r="H29" s="17"/>
      <c r="I29" s="37">
        <f>I30</f>
        <v>8075573.0800000001</v>
      </c>
      <c r="J29" s="37">
        <f t="shared" si="10"/>
        <v>8075573.0800000001</v>
      </c>
      <c r="K29" s="37">
        <f t="shared" si="10"/>
        <v>6978735.8399999999</v>
      </c>
      <c r="L29" s="9">
        <f t="shared" si="3"/>
        <v>86.41784020608479</v>
      </c>
    </row>
    <row r="30" spans="1:12" s="8" customFormat="1" ht="16.5" customHeight="1" x14ac:dyDescent="0.25">
      <c r="A30" s="35"/>
      <c r="B30" s="27" t="s">
        <v>25</v>
      </c>
      <c r="C30" s="16">
        <v>51</v>
      </c>
      <c r="D30" s="16">
        <v>0</v>
      </c>
      <c r="E30" s="17" t="s">
        <v>76</v>
      </c>
      <c r="F30" s="16">
        <v>851</v>
      </c>
      <c r="G30" s="17" t="s">
        <v>90</v>
      </c>
      <c r="H30" s="17" t="s">
        <v>26</v>
      </c>
      <c r="I30" s="37">
        <f>I31</f>
        <v>8075573.0800000001</v>
      </c>
      <c r="J30" s="37">
        <f t="shared" si="10"/>
        <v>8075573.0800000001</v>
      </c>
      <c r="K30" s="37">
        <f t="shared" si="10"/>
        <v>6978735.8399999999</v>
      </c>
      <c r="L30" s="9">
        <f t="shared" si="3"/>
        <v>86.41784020608479</v>
      </c>
    </row>
    <row r="31" spans="1:12" s="8" customFormat="1" ht="16.5" customHeight="1" x14ac:dyDescent="0.25">
      <c r="A31" s="35"/>
      <c r="B31" s="35" t="s">
        <v>42</v>
      </c>
      <c r="C31" s="16">
        <v>51</v>
      </c>
      <c r="D31" s="16">
        <v>0</v>
      </c>
      <c r="E31" s="17" t="s">
        <v>76</v>
      </c>
      <c r="F31" s="16">
        <v>851</v>
      </c>
      <c r="G31" s="17" t="s">
        <v>90</v>
      </c>
      <c r="H31" s="17" t="s">
        <v>43</v>
      </c>
      <c r="I31" s="37">
        <v>8075573.0800000001</v>
      </c>
      <c r="J31" s="37">
        <v>8075573.0800000001</v>
      </c>
      <c r="K31" s="37">
        <v>6978735.8399999999</v>
      </c>
      <c r="L31" s="9">
        <f t="shared" si="3"/>
        <v>86.41784020608479</v>
      </c>
    </row>
    <row r="32" spans="1:12" s="5" customFormat="1" ht="32.25" customHeight="1" x14ac:dyDescent="0.25">
      <c r="A32" s="77" t="s">
        <v>94</v>
      </c>
      <c r="B32" s="77"/>
      <c r="C32" s="18">
        <v>53</v>
      </c>
      <c r="D32" s="16"/>
      <c r="E32" s="38"/>
      <c r="F32" s="18"/>
      <c r="G32" s="38"/>
      <c r="H32" s="38"/>
      <c r="I32" s="39">
        <f>I33</f>
        <v>3063000</v>
      </c>
      <c r="J32" s="39">
        <f t="shared" ref="J32:K33" si="11">J33</f>
        <v>3063000</v>
      </c>
      <c r="K32" s="39">
        <f t="shared" si="11"/>
        <v>3063000</v>
      </c>
      <c r="L32" s="9">
        <f t="shared" si="3"/>
        <v>100</v>
      </c>
    </row>
    <row r="33" spans="1:12" s="31" customFormat="1" ht="31.5" customHeight="1" x14ac:dyDescent="0.25">
      <c r="A33" s="79" t="s">
        <v>20</v>
      </c>
      <c r="B33" s="79"/>
      <c r="C33" s="28">
        <v>53</v>
      </c>
      <c r="D33" s="28">
        <v>0</v>
      </c>
      <c r="E33" s="29" t="s">
        <v>21</v>
      </c>
      <c r="F33" s="28"/>
      <c r="G33" s="29"/>
      <c r="H33" s="29"/>
      <c r="I33" s="36">
        <f>I34</f>
        <v>3063000</v>
      </c>
      <c r="J33" s="36">
        <f t="shared" si="11"/>
        <v>3063000</v>
      </c>
      <c r="K33" s="36">
        <f t="shared" si="11"/>
        <v>3063000</v>
      </c>
      <c r="L33" s="9">
        <f t="shared" si="3"/>
        <v>100</v>
      </c>
    </row>
    <row r="34" spans="1:12" s="5" customFormat="1" ht="19.5" customHeight="1" x14ac:dyDescent="0.25">
      <c r="A34" s="79" t="s">
        <v>19</v>
      </c>
      <c r="B34" s="79"/>
      <c r="C34" s="28">
        <v>53</v>
      </c>
      <c r="D34" s="28">
        <v>0</v>
      </c>
      <c r="E34" s="22" t="s">
        <v>21</v>
      </c>
      <c r="F34" s="28">
        <v>853</v>
      </c>
      <c r="G34" s="23"/>
      <c r="H34" s="23"/>
      <c r="I34" s="30">
        <f>I38+I44</f>
        <v>3063000</v>
      </c>
      <c r="J34" s="30">
        <f t="shared" ref="J34:K34" si="12">J38+J44</f>
        <v>3063000</v>
      </c>
      <c r="K34" s="30">
        <f t="shared" si="12"/>
        <v>3063000</v>
      </c>
      <c r="L34" s="9">
        <f t="shared" si="3"/>
        <v>100</v>
      </c>
    </row>
    <row r="35" spans="1:12" s="5" customFormat="1" ht="60" hidden="1" customHeight="1" x14ac:dyDescent="0.25">
      <c r="A35" s="80" t="s">
        <v>14</v>
      </c>
      <c r="B35" s="80"/>
      <c r="C35" s="16">
        <v>53</v>
      </c>
      <c r="D35" s="16">
        <v>0</v>
      </c>
      <c r="E35" s="23" t="s">
        <v>21</v>
      </c>
      <c r="F35" s="16">
        <v>853</v>
      </c>
      <c r="G35" s="23" t="s">
        <v>77</v>
      </c>
      <c r="H35" s="23" t="s">
        <v>9</v>
      </c>
      <c r="I35" s="23" t="s">
        <v>29</v>
      </c>
      <c r="J35" s="23"/>
      <c r="K35" s="25">
        <v>0</v>
      </c>
      <c r="L35" s="9" t="e">
        <f t="shared" si="3"/>
        <v>#DIV/0!</v>
      </c>
    </row>
    <row r="36" spans="1:12" s="5" customFormat="1" ht="15" hidden="1" customHeight="1" x14ac:dyDescent="0.25">
      <c r="A36" s="34"/>
      <c r="B36" s="35" t="s">
        <v>25</v>
      </c>
      <c r="C36" s="16">
        <v>53</v>
      </c>
      <c r="D36" s="16">
        <v>0</v>
      </c>
      <c r="E36" s="23" t="s">
        <v>21</v>
      </c>
      <c r="F36" s="32">
        <v>853</v>
      </c>
      <c r="G36" s="23" t="s">
        <v>77</v>
      </c>
      <c r="H36" s="23" t="s">
        <v>10</v>
      </c>
      <c r="I36" s="23" t="s">
        <v>29</v>
      </c>
      <c r="J36" s="23" t="s">
        <v>26</v>
      </c>
      <c r="K36" s="25">
        <v>0</v>
      </c>
      <c r="L36" s="9">
        <f t="shared" si="3"/>
        <v>0</v>
      </c>
    </row>
    <row r="37" spans="1:12" s="5" customFormat="1" ht="15" hidden="1" customHeight="1" x14ac:dyDescent="0.25">
      <c r="A37" s="35"/>
      <c r="B37" s="35" t="s">
        <v>27</v>
      </c>
      <c r="C37" s="16">
        <v>53</v>
      </c>
      <c r="D37" s="16">
        <v>0</v>
      </c>
      <c r="E37" s="23" t="s">
        <v>21</v>
      </c>
      <c r="F37" s="32">
        <v>853</v>
      </c>
      <c r="G37" s="23" t="s">
        <v>77</v>
      </c>
      <c r="H37" s="23" t="s">
        <v>10</v>
      </c>
      <c r="I37" s="23" t="s">
        <v>29</v>
      </c>
      <c r="J37" s="23" t="s">
        <v>28</v>
      </c>
      <c r="K37" s="25">
        <v>0</v>
      </c>
      <c r="L37" s="9">
        <f t="shared" si="3"/>
        <v>0</v>
      </c>
    </row>
    <row r="38" spans="1:12" s="5" customFormat="1" ht="33.75" customHeight="1" x14ac:dyDescent="0.25">
      <c r="A38" s="80" t="s">
        <v>87</v>
      </c>
      <c r="B38" s="80"/>
      <c r="C38" s="16">
        <v>53</v>
      </c>
      <c r="D38" s="16">
        <v>0</v>
      </c>
      <c r="E38" s="17" t="s">
        <v>21</v>
      </c>
      <c r="F38" s="32">
        <v>853</v>
      </c>
      <c r="G38" s="17" t="s">
        <v>31</v>
      </c>
      <c r="H38" s="29"/>
      <c r="I38" s="37">
        <f>I39</f>
        <v>763000</v>
      </c>
      <c r="J38" s="37">
        <f t="shared" ref="J38:J39" si="13">J39</f>
        <v>763000</v>
      </c>
      <c r="K38" s="37">
        <f t="shared" ref="K38:K39" si="14">K39</f>
        <v>763000</v>
      </c>
      <c r="L38" s="9">
        <f t="shared" si="3"/>
        <v>100</v>
      </c>
    </row>
    <row r="39" spans="1:12" s="5" customFormat="1" ht="15" customHeight="1" x14ac:dyDescent="0.25">
      <c r="A39" s="34"/>
      <c r="B39" s="27" t="s">
        <v>25</v>
      </c>
      <c r="C39" s="16">
        <v>53</v>
      </c>
      <c r="D39" s="16">
        <v>0</v>
      </c>
      <c r="E39" s="23" t="s">
        <v>21</v>
      </c>
      <c r="F39" s="32">
        <v>853</v>
      </c>
      <c r="G39" s="23" t="s">
        <v>31</v>
      </c>
      <c r="H39" s="23" t="s">
        <v>26</v>
      </c>
      <c r="I39" s="37">
        <f>I40</f>
        <v>763000</v>
      </c>
      <c r="J39" s="37">
        <f t="shared" si="13"/>
        <v>763000</v>
      </c>
      <c r="K39" s="37">
        <f t="shared" si="14"/>
        <v>763000</v>
      </c>
      <c r="L39" s="9">
        <f t="shared" si="3"/>
        <v>100</v>
      </c>
    </row>
    <row r="40" spans="1:12" s="5" customFormat="1" ht="15" customHeight="1" x14ac:dyDescent="0.25">
      <c r="A40" s="34"/>
      <c r="B40" s="27" t="s">
        <v>32</v>
      </c>
      <c r="C40" s="16">
        <v>53</v>
      </c>
      <c r="D40" s="16">
        <v>0</v>
      </c>
      <c r="E40" s="23" t="s">
        <v>21</v>
      </c>
      <c r="F40" s="32">
        <v>853</v>
      </c>
      <c r="G40" s="17" t="s">
        <v>31</v>
      </c>
      <c r="H40" s="23" t="s">
        <v>33</v>
      </c>
      <c r="I40" s="25">
        <v>763000</v>
      </c>
      <c r="J40" s="25">
        <v>763000</v>
      </c>
      <c r="K40" s="25">
        <v>763000</v>
      </c>
      <c r="L40" s="9">
        <f t="shared" si="3"/>
        <v>100</v>
      </c>
    </row>
    <row r="41" spans="1:12" s="5" customFormat="1" ht="24.75" hidden="1" customHeight="1" x14ac:dyDescent="0.25">
      <c r="A41" s="78" t="s">
        <v>36</v>
      </c>
      <c r="B41" s="78"/>
      <c r="C41" s="16">
        <v>53</v>
      </c>
      <c r="D41" s="16">
        <v>0</v>
      </c>
      <c r="E41" s="23" t="s">
        <v>21</v>
      </c>
      <c r="F41" s="32">
        <v>853</v>
      </c>
      <c r="G41" s="17" t="s">
        <v>37</v>
      </c>
      <c r="H41" s="23"/>
      <c r="I41" s="25"/>
      <c r="J41" s="25"/>
      <c r="K41" s="25">
        <v>0</v>
      </c>
      <c r="L41" s="9" t="e">
        <f t="shared" si="3"/>
        <v>#DIV/0!</v>
      </c>
    </row>
    <row r="42" spans="1:12" s="5" customFormat="1" ht="15" hidden="1" customHeight="1" x14ac:dyDescent="0.25">
      <c r="A42" s="34"/>
      <c r="B42" s="27" t="s">
        <v>25</v>
      </c>
      <c r="C42" s="16">
        <v>53</v>
      </c>
      <c r="D42" s="16">
        <v>0</v>
      </c>
      <c r="E42" s="23" t="s">
        <v>21</v>
      </c>
      <c r="F42" s="32">
        <v>853</v>
      </c>
      <c r="G42" s="23" t="s">
        <v>37</v>
      </c>
      <c r="H42" s="23" t="s">
        <v>26</v>
      </c>
      <c r="I42" s="25"/>
      <c r="J42" s="25"/>
      <c r="K42" s="25">
        <v>0</v>
      </c>
      <c r="L42" s="9" t="e">
        <f t="shared" si="3"/>
        <v>#DIV/0!</v>
      </c>
    </row>
    <row r="43" spans="1:12" s="5" customFormat="1" ht="15" hidden="1" customHeight="1" x14ac:dyDescent="0.25">
      <c r="A43" s="34"/>
      <c r="B43" s="27" t="s">
        <v>32</v>
      </c>
      <c r="C43" s="16">
        <v>53</v>
      </c>
      <c r="D43" s="16">
        <v>0</v>
      </c>
      <c r="E43" s="23" t="s">
        <v>21</v>
      </c>
      <c r="F43" s="32">
        <v>853</v>
      </c>
      <c r="G43" s="23" t="s">
        <v>37</v>
      </c>
      <c r="H43" s="23" t="s">
        <v>33</v>
      </c>
      <c r="I43" s="25"/>
      <c r="J43" s="25"/>
      <c r="K43" s="25">
        <v>0</v>
      </c>
      <c r="L43" s="9" t="e">
        <f t="shared" si="3"/>
        <v>#DIV/0!</v>
      </c>
    </row>
    <row r="44" spans="1:12" s="5" customFormat="1" ht="18" customHeight="1" x14ac:dyDescent="0.25">
      <c r="A44" s="86" t="s">
        <v>91</v>
      </c>
      <c r="B44" s="87"/>
      <c r="C44" s="16">
        <v>53</v>
      </c>
      <c r="D44" s="16">
        <v>0</v>
      </c>
      <c r="E44" s="23" t="s">
        <v>21</v>
      </c>
      <c r="F44" s="32">
        <v>853</v>
      </c>
      <c r="G44" s="17" t="s">
        <v>92</v>
      </c>
      <c r="H44" s="23"/>
      <c r="I44" s="37">
        <f>I45</f>
        <v>2300000</v>
      </c>
      <c r="J44" s="37">
        <f t="shared" ref="J44:J45" si="15">J45</f>
        <v>2300000</v>
      </c>
      <c r="K44" s="37">
        <f t="shared" ref="K44:K45" si="16">K45</f>
        <v>2300000</v>
      </c>
      <c r="L44" s="9">
        <f t="shared" si="3"/>
        <v>100</v>
      </c>
    </row>
    <row r="45" spans="1:12" s="5" customFormat="1" ht="15" customHeight="1" x14ac:dyDescent="0.25">
      <c r="A45" s="40"/>
      <c r="B45" s="27" t="s">
        <v>25</v>
      </c>
      <c r="C45" s="16">
        <v>53</v>
      </c>
      <c r="D45" s="16">
        <v>0</v>
      </c>
      <c r="E45" s="23" t="s">
        <v>21</v>
      </c>
      <c r="F45" s="32">
        <v>853</v>
      </c>
      <c r="G45" s="17" t="s">
        <v>92</v>
      </c>
      <c r="H45" s="23" t="s">
        <v>26</v>
      </c>
      <c r="I45" s="37">
        <f>I46</f>
        <v>2300000</v>
      </c>
      <c r="J45" s="37">
        <f t="shared" si="15"/>
        <v>2300000</v>
      </c>
      <c r="K45" s="37">
        <f t="shared" si="16"/>
        <v>2300000</v>
      </c>
      <c r="L45" s="9">
        <f t="shared" si="3"/>
        <v>100</v>
      </c>
    </row>
    <row r="46" spans="1:12" s="5" customFormat="1" ht="15" customHeight="1" x14ac:dyDescent="0.25">
      <c r="A46" s="40"/>
      <c r="B46" s="27" t="s">
        <v>40</v>
      </c>
      <c r="C46" s="16">
        <v>53</v>
      </c>
      <c r="D46" s="16">
        <v>0</v>
      </c>
      <c r="E46" s="23" t="s">
        <v>21</v>
      </c>
      <c r="F46" s="32">
        <v>853</v>
      </c>
      <c r="G46" s="17" t="s">
        <v>92</v>
      </c>
      <c r="H46" s="23" t="s">
        <v>33</v>
      </c>
      <c r="I46" s="25">
        <v>2300000</v>
      </c>
      <c r="J46" s="25">
        <v>2300000</v>
      </c>
      <c r="K46" s="25">
        <v>2300000</v>
      </c>
      <c r="L46" s="9">
        <f t="shared" si="3"/>
        <v>100</v>
      </c>
    </row>
    <row r="47" spans="1:12" s="56" customFormat="1" ht="18.75" customHeight="1" x14ac:dyDescent="0.25">
      <c r="A47" s="84" t="s">
        <v>78</v>
      </c>
      <c r="B47" s="85"/>
      <c r="C47" s="53"/>
      <c r="D47" s="53"/>
      <c r="E47" s="53"/>
      <c r="F47" s="53"/>
      <c r="G47" s="53"/>
      <c r="H47" s="53"/>
      <c r="I47" s="54">
        <f>I5+I32</f>
        <v>14870594.08</v>
      </c>
      <c r="J47" s="54">
        <f t="shared" ref="J47:K47" si="17">J5+J32</f>
        <v>14870594.08</v>
      </c>
      <c r="K47" s="54">
        <f t="shared" si="17"/>
        <v>13750705.119999999</v>
      </c>
      <c r="L47" s="55">
        <f t="shared" si="3"/>
        <v>92.469104099168575</v>
      </c>
    </row>
    <row r="48" spans="1:12" ht="9.75" customHeight="1" x14ac:dyDescent="0.25"/>
    <row r="49" spans="2:11" ht="16.5" customHeight="1" x14ac:dyDescent="0.25">
      <c r="B49" s="41" t="s">
        <v>16</v>
      </c>
      <c r="J49" s="14" t="s">
        <v>68</v>
      </c>
    </row>
    <row r="50" spans="2:11" ht="8.25" customHeight="1" x14ac:dyDescent="0.25"/>
    <row r="51" spans="2:11" x14ac:dyDescent="0.25">
      <c r="B51" s="10" t="s">
        <v>17</v>
      </c>
    </row>
    <row r="52" spans="2:11" x14ac:dyDescent="0.25">
      <c r="B52" s="10" t="s">
        <v>18</v>
      </c>
    </row>
    <row r="54" spans="2:11" x14ac:dyDescent="0.25">
      <c r="I54" s="68"/>
      <c r="J54" s="68"/>
      <c r="K54" s="68"/>
    </row>
  </sheetData>
  <mergeCells count="26">
    <mergeCell ref="A11:B11"/>
    <mergeCell ref="A12:B12"/>
    <mergeCell ref="A47:B47"/>
    <mergeCell ref="A38:B38"/>
    <mergeCell ref="A33:B33"/>
    <mergeCell ref="A34:B34"/>
    <mergeCell ref="A35:B35"/>
    <mergeCell ref="A44:B44"/>
    <mergeCell ref="A21:B21"/>
    <mergeCell ref="A18:B18"/>
    <mergeCell ref="A1:L1"/>
    <mergeCell ref="A2:L2"/>
    <mergeCell ref="A4:B4"/>
    <mergeCell ref="A32:B32"/>
    <mergeCell ref="A41:B41"/>
    <mergeCell ref="A28:B28"/>
    <mergeCell ref="A29:B29"/>
    <mergeCell ref="A16:B16"/>
    <mergeCell ref="A17:B17"/>
    <mergeCell ref="A24:B24"/>
    <mergeCell ref="A27:B27"/>
    <mergeCell ref="A13:B13"/>
    <mergeCell ref="A6:B6"/>
    <mergeCell ref="A7:B7"/>
    <mergeCell ref="A5:B5"/>
    <mergeCell ref="A8:B8"/>
  </mergeCells>
  <pageMargins left="0.11811023622047245" right="0.11811023622047245" top="0.59055118110236227" bottom="0.4724409448818898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</vt:lpstr>
      <vt:lpstr>ПС</vt:lpstr>
      <vt:lpstr>ВС!Заголовки_для_печати</vt:lpstr>
      <vt:lpstr>ПС!Заголовки_для_печати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2021-02-12T07:26:14Z</dcterms:modified>
</cp:coreProperties>
</file>