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1"/>
  </bookViews>
  <sheets>
    <sheet name="О потребности в МУ 2021" sheetId="3" r:id="rId1"/>
    <sheet name="Оценка потребности 2021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S11" i="3" l="1"/>
  <c r="O11" i="3"/>
  <c r="K11" i="3"/>
  <c r="G11" i="3"/>
  <c r="C11" i="3"/>
  <c r="S12" i="3" l="1"/>
  <c r="O12" i="3"/>
  <c r="K12" i="3"/>
  <c r="G12" i="3"/>
  <c r="C12" i="3"/>
  <c r="T10" i="3"/>
  <c r="P10" i="3"/>
  <c r="L10" i="3"/>
  <c r="H10" i="3"/>
  <c r="D10" i="3"/>
  <c r="T9" i="3"/>
  <c r="P9" i="3"/>
  <c r="L9" i="3"/>
  <c r="H9" i="3"/>
  <c r="D9" i="3"/>
  <c r="T8" i="3"/>
  <c r="P8" i="3"/>
  <c r="L8" i="3"/>
  <c r="H8" i="3"/>
  <c r="D8" i="3"/>
  <c r="T7" i="3"/>
  <c r="P7" i="3"/>
  <c r="L7" i="3"/>
  <c r="H7" i="3"/>
  <c r="D7" i="3"/>
  <c r="D10" i="4"/>
  <c r="C10" i="4"/>
  <c r="M9" i="4"/>
  <c r="L9" i="4"/>
  <c r="J9" i="4"/>
  <c r="I9" i="4"/>
  <c r="G9" i="4"/>
  <c r="F9" i="4"/>
  <c r="D9" i="4"/>
  <c r="C9" i="4"/>
  <c r="M8" i="4"/>
  <c r="L8" i="4"/>
  <c r="J8" i="4"/>
  <c r="I8" i="4"/>
  <c r="G8" i="4"/>
  <c r="F8" i="4"/>
  <c r="D8" i="4"/>
  <c r="C8" i="4"/>
  <c r="M7" i="4"/>
  <c r="L7" i="4"/>
  <c r="J7" i="4"/>
  <c r="I7" i="4"/>
  <c r="G7" i="4"/>
  <c r="F7" i="4"/>
  <c r="D7" i="4"/>
  <c r="C7" i="4"/>
</calcChain>
</file>

<file path=xl/sharedStrings.xml><?xml version="1.0" encoding="utf-8"?>
<sst xmlns="http://schemas.openxmlformats.org/spreadsheetml/2006/main" count="68" uniqueCount="37">
  <si>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</si>
  <si>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</si>
  <si>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</si>
  <si>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</si>
  <si>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</si>
  <si>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</si>
  <si>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</si>
  <si>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</si>
  <si>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</si>
  <si>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</si>
  <si>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</si>
  <si>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</si>
  <si>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</si>
  <si>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</si>
  <si>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</si>
  <si>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</si>
  <si>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</si>
  <si>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</si>
  <si>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</si>
  <si>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</si>
  <si>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Количество детей</t>
  </si>
  <si>
    <t>Число обучающихся</t>
  </si>
  <si>
    <t>число клубных формирований</t>
  </si>
  <si>
    <t>Библиотечное,библиографическое и информационное обслуживание пользователей</t>
  </si>
  <si>
    <t>Количество посещений</t>
  </si>
  <si>
    <t>Текущий финансовый год (2020)</t>
  </si>
  <si>
    <t>Очередной финансовый год (2021)</t>
  </si>
  <si>
    <t>Первый год планового периода (2022)</t>
  </si>
  <si>
    <t>Второй год планового периода (2023)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</si>
  <si>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</si>
  <si>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ДШИ</t>
    </r>
  </si>
  <si>
    <t>Отчетный финансовый год (2019)</t>
  </si>
  <si>
    <t>Первый год планого периода (2022)</t>
  </si>
  <si>
    <r>
      <t xml:space="preserve">Реализация дополнительных общеобразовательных общеобразовательных программ </t>
    </r>
    <r>
      <rPr>
        <sz val="10"/>
        <color rgb="FF0000FF"/>
        <rFont val="Times New Roman"/>
        <family val="1"/>
        <charset val="204"/>
      </rPr>
      <t>ДЮСШ</t>
    </r>
  </si>
  <si>
    <r>
      <t xml:space="preserve">Реализация дополнительных общеобразовательных общеобразовательных программ </t>
    </r>
    <r>
      <rPr>
        <sz val="10"/>
        <color rgb="FF0000FF"/>
        <rFont val="Times New Roman"/>
        <family val="1"/>
        <charset val="204"/>
      </rPr>
      <t>ДШИ</t>
    </r>
  </si>
  <si>
    <t>Информация о потребности в услугах социальной сферы на 2021 год и на плановый период 2022 и 2023 годов</t>
  </si>
  <si>
    <t>Сводная информация об оценке потребности в муниципальных услугах, предоставляемых муниципальными учреждениями социально-культурной сферы Клетнянского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</si>
</sst>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AppData/Local/Microsoft/Windows/Temporary%20Internet%20Files/Content.IE5/03C993MD/&#1054;&#1094;&#1077;&#1085;&#1082;&#1072;%20&#1087;&#1086;&#1090;&#1088;&#1077;&#1073;&#1085;&#1086;&#1089;&#1090;&#1080;%20&#1052;&#1059;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 потребности в МУ 2021"/>
      <sheetName val="Оценка потребности 2021"/>
      <sheetName val="О потребности в МУ 2020"/>
      <sheetName val="Оценка потребности 2020"/>
    </sheetNames>
    <sheetDataSet>
      <sheetData sheetId="0">
        <row r="7">
          <cell r="F7">
            <v>509</v>
          </cell>
          <cell r="H7">
            <v>30165128.015199997</v>
          </cell>
          <cell r="J7">
            <v>487</v>
          </cell>
          <cell r="L7">
            <v>26254055.993299998</v>
          </cell>
          <cell r="N7">
            <v>487</v>
          </cell>
          <cell r="P7">
            <v>26254055.993299998</v>
          </cell>
          <cell r="R7">
            <v>487</v>
          </cell>
          <cell r="T7">
            <v>26254055.993299998</v>
          </cell>
        </row>
        <row r="8">
          <cell r="F8">
            <v>1572</v>
          </cell>
          <cell r="H8">
            <v>62566782.772799999</v>
          </cell>
          <cell r="J8">
            <v>1568</v>
          </cell>
          <cell r="L8">
            <v>60671948.019200005</v>
          </cell>
          <cell r="N8">
            <v>1568</v>
          </cell>
          <cell r="P8">
            <v>60671948.019200005</v>
          </cell>
          <cell r="R8">
            <v>1568</v>
          </cell>
          <cell r="T8">
            <v>60671948.019200005</v>
          </cell>
        </row>
        <row r="9">
          <cell r="F9">
            <v>247</v>
          </cell>
          <cell r="H9">
            <v>3383602.9084000001</v>
          </cell>
          <cell r="J9">
            <v>284</v>
          </cell>
          <cell r="L9">
            <v>4220886.8383999998</v>
          </cell>
          <cell r="N9">
            <v>284</v>
          </cell>
          <cell r="P9">
            <v>4220886.8383999998</v>
          </cell>
          <cell r="R9">
            <v>284</v>
          </cell>
          <cell r="T9">
            <v>4220886.8383999998</v>
          </cell>
        </row>
        <row r="10">
          <cell r="F10">
            <v>396</v>
          </cell>
          <cell r="H10">
            <v>4806038.0016000001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13"/>
  <sheetViews>
    <sheetView workbookViewId="0">
      <selection activeCell="W5" sqref="W5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3" s="11" customFormat="1" ht="24.75" customHeight="1" x14ac:dyDescent="0.2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3" s="11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3" s="11" customFormat="1" ht="37.5" customHeight="1" x14ac:dyDescent="0.25">
      <c r="A4" s="41" t="s">
        <v>0</v>
      </c>
      <c r="B4" s="42" t="s">
        <v>31</v>
      </c>
      <c r="C4" s="42"/>
      <c r="D4" s="42"/>
      <c r="E4" s="42"/>
      <c r="F4" s="42" t="s">
        <v>25</v>
      </c>
      <c r="G4" s="42"/>
      <c r="H4" s="42"/>
      <c r="I4" s="42"/>
      <c r="J4" s="42" t="s">
        <v>26</v>
      </c>
      <c r="K4" s="42"/>
      <c r="L4" s="42"/>
      <c r="M4" s="42"/>
      <c r="N4" s="42" t="s">
        <v>32</v>
      </c>
      <c r="O4" s="42"/>
      <c r="P4" s="42"/>
      <c r="Q4" s="42"/>
      <c r="R4" s="42" t="s">
        <v>28</v>
      </c>
      <c r="S4" s="42"/>
      <c r="T4" s="42"/>
      <c r="U4" s="42"/>
    </row>
    <row r="5" spans="1:23" s="16" customFormat="1" ht="189" customHeight="1" x14ac:dyDescent="0.25">
      <c r="A5" s="41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3" s="11" customFormat="1" ht="12.75" x14ac:dyDescent="0.25">
      <c r="A6" s="14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4" t="s">
        <v>9</v>
      </c>
      <c r="I6" s="14">
        <v>8</v>
      </c>
      <c r="J6" s="13">
        <v>9</v>
      </c>
      <c r="K6" s="13">
        <v>10</v>
      </c>
      <c r="L6" s="14" t="s">
        <v>10</v>
      </c>
      <c r="M6" s="14">
        <v>12</v>
      </c>
      <c r="N6" s="13">
        <v>13</v>
      </c>
      <c r="O6" s="13">
        <v>14</v>
      </c>
      <c r="P6" s="14" t="s">
        <v>11</v>
      </c>
      <c r="Q6" s="14">
        <v>16</v>
      </c>
      <c r="R6" s="13">
        <v>17</v>
      </c>
      <c r="S6" s="13">
        <v>18</v>
      </c>
      <c r="T6" s="14" t="s">
        <v>12</v>
      </c>
      <c r="U6" s="14">
        <v>20</v>
      </c>
    </row>
    <row r="7" spans="1:23" s="24" customFormat="1" ht="60" x14ac:dyDescent="0.25">
      <c r="A7" s="17" t="s">
        <v>13</v>
      </c>
      <c r="B7" s="25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25">
        <v>509</v>
      </c>
      <c r="G7" s="18">
        <v>59263.512799999997</v>
      </c>
      <c r="H7" s="19">
        <f>F7*G7</f>
        <v>30165128.015199997</v>
      </c>
      <c r="I7" s="23">
        <v>0</v>
      </c>
      <c r="J7" s="25">
        <v>487</v>
      </c>
      <c r="K7" s="18">
        <v>53909.765899999999</v>
      </c>
      <c r="L7" s="19">
        <f>J7*K7</f>
        <v>26254055.993299998</v>
      </c>
      <c r="M7" s="23">
        <v>0</v>
      </c>
      <c r="N7" s="25">
        <v>487</v>
      </c>
      <c r="O7" s="18">
        <v>53909.765899999999</v>
      </c>
      <c r="P7" s="19">
        <f>N7*O7</f>
        <v>26254055.993299998</v>
      </c>
      <c r="Q7" s="23">
        <v>0</v>
      </c>
      <c r="R7" s="23">
        <v>487</v>
      </c>
      <c r="S7" s="18">
        <v>53909.765899999999</v>
      </c>
      <c r="T7" s="19">
        <f>R7*S7</f>
        <v>26254055.993299998</v>
      </c>
      <c r="U7" s="23">
        <v>0</v>
      </c>
    </row>
    <row r="8" spans="1:23" s="24" customFormat="1" ht="48" x14ac:dyDescent="0.25">
      <c r="A8" s="17" t="s">
        <v>14</v>
      </c>
      <c r="B8" s="25">
        <v>1607</v>
      </c>
      <c r="C8" s="18">
        <v>38868.716200000003</v>
      </c>
      <c r="D8" s="19">
        <f t="shared" si="0"/>
        <v>62462026.933400005</v>
      </c>
      <c r="E8" s="19">
        <v>0</v>
      </c>
      <c r="F8" s="25">
        <v>1572</v>
      </c>
      <c r="G8" s="18">
        <v>39800.752399999998</v>
      </c>
      <c r="H8" s="19">
        <f t="shared" ref="H8:H10" si="1">F8*G8</f>
        <v>62566782.772799999</v>
      </c>
      <c r="I8" s="23">
        <v>0</v>
      </c>
      <c r="J8" s="25">
        <v>1568</v>
      </c>
      <c r="K8" s="18">
        <v>38693.844400000002</v>
      </c>
      <c r="L8" s="19">
        <f t="shared" ref="L8:L10" si="2">J8*K8</f>
        <v>60671948.019200005</v>
      </c>
      <c r="M8" s="23">
        <v>0</v>
      </c>
      <c r="N8" s="25">
        <v>1568</v>
      </c>
      <c r="O8" s="18">
        <v>38693.844400000002</v>
      </c>
      <c r="P8" s="19">
        <f t="shared" ref="P8:P10" si="3">N8*O8</f>
        <v>60671948.019200005</v>
      </c>
      <c r="Q8" s="23">
        <v>0</v>
      </c>
      <c r="R8" s="23">
        <v>1568</v>
      </c>
      <c r="S8" s="18">
        <v>38693.844400000002</v>
      </c>
      <c r="T8" s="19">
        <f t="shared" ref="T8:T10" si="4">R8*S8</f>
        <v>60671948.019200005</v>
      </c>
      <c r="U8" s="23">
        <v>0</v>
      </c>
    </row>
    <row r="9" spans="1:23" s="24" customFormat="1" ht="72" x14ac:dyDescent="0.25">
      <c r="A9" s="17" t="s">
        <v>29</v>
      </c>
      <c r="B9" s="25">
        <v>228</v>
      </c>
      <c r="C9" s="18">
        <v>14984.4928</v>
      </c>
      <c r="D9" s="19">
        <f>B9*C9</f>
        <v>3416464.3583999998</v>
      </c>
      <c r="E9" s="19">
        <v>0</v>
      </c>
      <c r="F9" s="25">
        <v>247</v>
      </c>
      <c r="G9" s="18">
        <v>13698.797200000001</v>
      </c>
      <c r="H9" s="19">
        <f t="shared" si="1"/>
        <v>3383602.9084000001</v>
      </c>
      <c r="I9" s="23">
        <v>0</v>
      </c>
      <c r="J9" s="25">
        <v>284</v>
      </c>
      <c r="K9" s="18">
        <v>14862.277599999999</v>
      </c>
      <c r="L9" s="19">
        <f t="shared" si="2"/>
        <v>4220886.8383999998</v>
      </c>
      <c r="M9" s="23">
        <v>0</v>
      </c>
      <c r="N9" s="25">
        <v>284</v>
      </c>
      <c r="O9" s="18">
        <v>14862.277599999999</v>
      </c>
      <c r="P9" s="19">
        <f t="shared" si="3"/>
        <v>4220886.8383999998</v>
      </c>
      <c r="Q9" s="23">
        <v>0</v>
      </c>
      <c r="R9" s="23">
        <v>284</v>
      </c>
      <c r="S9" s="18">
        <v>14862.277599999999</v>
      </c>
      <c r="T9" s="19">
        <f t="shared" si="4"/>
        <v>4220886.8383999998</v>
      </c>
      <c r="U9" s="23">
        <v>0</v>
      </c>
    </row>
    <row r="10" spans="1:23" s="24" customFormat="1" ht="72" x14ac:dyDescent="0.25">
      <c r="A10" s="17" t="s">
        <v>30</v>
      </c>
      <c r="B10" s="25">
        <v>409</v>
      </c>
      <c r="C10" s="18">
        <v>11043.025299999999</v>
      </c>
      <c r="D10" s="19">
        <f>B10*C10</f>
        <v>4516597.3476999998</v>
      </c>
      <c r="E10" s="19">
        <v>0</v>
      </c>
      <c r="F10" s="25">
        <v>396</v>
      </c>
      <c r="G10" s="18">
        <v>12136.4596</v>
      </c>
      <c r="H10" s="19">
        <f t="shared" si="1"/>
        <v>4806038.0016000001</v>
      </c>
      <c r="I10" s="23">
        <v>0</v>
      </c>
      <c r="J10" s="25">
        <v>396</v>
      </c>
      <c r="K10" s="18">
        <v>14770.4545</v>
      </c>
      <c r="L10" s="19">
        <f t="shared" si="2"/>
        <v>5849099.9819999998</v>
      </c>
      <c r="M10" s="23">
        <v>0</v>
      </c>
      <c r="N10" s="25">
        <v>396</v>
      </c>
      <c r="O10" s="18">
        <v>14110.1</v>
      </c>
      <c r="P10" s="19">
        <f t="shared" si="3"/>
        <v>5587599.6000000006</v>
      </c>
      <c r="Q10" s="23">
        <v>0</v>
      </c>
      <c r="R10" s="23">
        <v>396</v>
      </c>
      <c r="S10" s="18">
        <v>13220.959500000001</v>
      </c>
      <c r="T10" s="19">
        <f t="shared" si="4"/>
        <v>5235499.9620000003</v>
      </c>
      <c r="U10" s="23">
        <v>0</v>
      </c>
      <c r="W10" s="38"/>
    </row>
    <row r="11" spans="1:23" s="37" customFormat="1" ht="96" x14ac:dyDescent="0.25">
      <c r="A11" s="32" t="s">
        <v>15</v>
      </c>
      <c r="B11" s="33">
        <v>3075</v>
      </c>
      <c r="C11" s="34">
        <f>D11/B11</f>
        <v>3516.6666666666665</v>
      </c>
      <c r="D11" s="35">
        <v>10813750</v>
      </c>
      <c r="E11" s="33">
        <v>0</v>
      </c>
      <c r="F11" s="33">
        <v>3075</v>
      </c>
      <c r="G11" s="34">
        <f>H11/F11</f>
        <v>3605.7560975609758</v>
      </c>
      <c r="H11" s="33">
        <v>11087700</v>
      </c>
      <c r="I11" s="35">
        <v>0</v>
      </c>
      <c r="J11" s="33">
        <v>3075</v>
      </c>
      <c r="K11" s="34">
        <f>L11/J11</f>
        <v>3742.9918699186992</v>
      </c>
      <c r="L11" s="36">
        <v>11509700</v>
      </c>
      <c r="M11" s="35">
        <v>0</v>
      </c>
      <c r="N11" s="33">
        <v>3075</v>
      </c>
      <c r="O11" s="34">
        <f>P11/N11</f>
        <v>3528.9518699186992</v>
      </c>
      <c r="P11" s="36">
        <v>10851527</v>
      </c>
      <c r="Q11" s="35">
        <v>0</v>
      </c>
      <c r="R11" s="35">
        <v>3075</v>
      </c>
      <c r="S11" s="34">
        <f>T11/R11</f>
        <v>3139.9674796747968</v>
      </c>
      <c r="T11" s="36">
        <v>9655400</v>
      </c>
      <c r="U11" s="35">
        <v>0</v>
      </c>
    </row>
    <row r="12" spans="1:23" s="24" customFormat="1" ht="60" x14ac:dyDescent="0.25">
      <c r="A12" s="17" t="s">
        <v>16</v>
      </c>
      <c r="B12" s="25">
        <v>72169</v>
      </c>
      <c r="C12" s="20">
        <f>D12/B12</f>
        <v>93.063711565907795</v>
      </c>
      <c r="D12" s="20">
        <v>6716315</v>
      </c>
      <c r="E12" s="25">
        <v>0</v>
      </c>
      <c r="F12" s="25">
        <v>73000</v>
      </c>
      <c r="G12" s="20">
        <f>H12/F12</f>
        <v>95.039726027397265</v>
      </c>
      <c r="H12" s="19">
        <v>6937900</v>
      </c>
      <c r="I12" s="23">
        <v>0</v>
      </c>
      <c r="J12" s="25">
        <v>75000</v>
      </c>
      <c r="K12" s="20">
        <f>L12/J12</f>
        <v>95.262666666666661</v>
      </c>
      <c r="L12" s="19">
        <v>7144700</v>
      </c>
      <c r="M12" s="23">
        <v>0</v>
      </c>
      <c r="N12" s="25">
        <v>77000</v>
      </c>
      <c r="O12" s="20">
        <f>P12/N12</f>
        <v>88.492207792207793</v>
      </c>
      <c r="P12" s="19">
        <v>6813900</v>
      </c>
      <c r="Q12" s="23">
        <v>0</v>
      </c>
      <c r="R12" s="26">
        <v>79000</v>
      </c>
      <c r="S12" s="21">
        <f>T12/R12</f>
        <v>79.37341772151899</v>
      </c>
      <c r="T12" s="19">
        <v>6270500</v>
      </c>
      <c r="U12" s="23">
        <v>0</v>
      </c>
    </row>
    <row r="13" spans="1:23" x14ac:dyDescent="0.25">
      <c r="F13" s="11"/>
      <c r="G13" s="11"/>
      <c r="H13" s="11"/>
      <c r="I13" s="11"/>
    </row>
  </sheetData>
  <mergeCells count="7">
    <mergeCell ref="A2:U2"/>
    <mergeCell ref="R4:U4"/>
    <mergeCell ref="A4:A5"/>
    <mergeCell ref="B4:E4"/>
    <mergeCell ref="F4:I4"/>
    <mergeCell ref="J4:M4"/>
    <mergeCell ref="N4:Q4"/>
  </mergeCells>
  <pageMargins left="0" right="0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15"/>
  <sheetViews>
    <sheetView tabSelected="1" topLeftCell="A7" workbookViewId="0">
      <selection activeCell="J9" sqref="J9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16384" width="9.140625" style="10"/>
  </cols>
  <sheetData>
    <row r="2" spans="1:14" s="1" customFormat="1" ht="27.75" customHeight="1" x14ac:dyDescent="0.2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2.75" x14ac:dyDescent="0.25"/>
    <row r="4" spans="1:14" s="1" customFormat="1" ht="28.5" customHeight="1" x14ac:dyDescent="0.25">
      <c r="A4" s="41" t="s">
        <v>17</v>
      </c>
      <c r="B4" s="44" t="s">
        <v>18</v>
      </c>
      <c r="C4" s="46" t="s">
        <v>25</v>
      </c>
      <c r="D4" s="47"/>
      <c r="E4" s="48"/>
      <c r="F4" s="46" t="s">
        <v>26</v>
      </c>
      <c r="G4" s="47"/>
      <c r="H4" s="48"/>
      <c r="I4" s="46" t="s">
        <v>27</v>
      </c>
      <c r="J4" s="47"/>
      <c r="K4" s="48"/>
      <c r="L4" s="41" t="s">
        <v>28</v>
      </c>
      <c r="M4" s="41"/>
      <c r="N4" s="41"/>
    </row>
    <row r="5" spans="1:14" s="1" customFormat="1" ht="140.25" x14ac:dyDescent="0.25">
      <c r="A5" s="41"/>
      <c r="B5" s="45"/>
      <c r="C5" s="2" t="s">
        <v>5</v>
      </c>
      <c r="D5" s="2" t="s">
        <v>19</v>
      </c>
      <c r="E5" s="2" t="s">
        <v>7</v>
      </c>
      <c r="F5" s="2" t="s">
        <v>5</v>
      </c>
      <c r="G5" s="2" t="s">
        <v>19</v>
      </c>
      <c r="H5" s="2" t="s">
        <v>7</v>
      </c>
      <c r="I5" s="2" t="s">
        <v>5</v>
      </c>
      <c r="J5" s="2" t="s">
        <v>19</v>
      </c>
      <c r="K5" s="2" t="s">
        <v>7</v>
      </c>
      <c r="L5" s="2" t="s">
        <v>5</v>
      </c>
      <c r="M5" s="2" t="s">
        <v>19</v>
      </c>
      <c r="N5" s="2" t="s">
        <v>7</v>
      </c>
    </row>
    <row r="6" spans="1:14" s="1" customFormat="1" ht="12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5" customFormat="1" ht="51" x14ac:dyDescent="0.2">
      <c r="A7" s="3" t="s">
        <v>13</v>
      </c>
      <c r="B7" s="25" t="s">
        <v>20</v>
      </c>
      <c r="C7" s="25">
        <f>'[1]О потребности в МУ 2021'!F7</f>
        <v>509</v>
      </c>
      <c r="D7" s="4">
        <f>'[1]О потребности в МУ 2021'!H7</f>
        <v>30165128.015199997</v>
      </c>
      <c r="E7" s="25">
        <v>0</v>
      </c>
      <c r="F7" s="25">
        <f>'[1]О потребности в МУ 2021'!J7</f>
        <v>487</v>
      </c>
      <c r="G7" s="4">
        <f>'[1]О потребности в МУ 2021'!L7</f>
        <v>26254055.993299998</v>
      </c>
      <c r="H7" s="25">
        <v>0</v>
      </c>
      <c r="I7" s="25">
        <f>'[1]О потребности в МУ 2021'!N7</f>
        <v>487</v>
      </c>
      <c r="J7" s="4">
        <f>'[1]О потребности в МУ 2021'!P7</f>
        <v>26254055.993299998</v>
      </c>
      <c r="K7" s="25">
        <v>0</v>
      </c>
      <c r="L7" s="25">
        <f>'[1]О потребности в МУ 2021'!R7</f>
        <v>487</v>
      </c>
      <c r="M7" s="4">
        <f>'[1]О потребности в МУ 2021'!T7</f>
        <v>26254055.993299998</v>
      </c>
      <c r="N7" s="25">
        <v>0</v>
      </c>
    </row>
    <row r="8" spans="1:14" s="5" customFormat="1" ht="51" x14ac:dyDescent="0.2">
      <c r="A8" s="3" t="s">
        <v>14</v>
      </c>
      <c r="B8" s="25" t="s">
        <v>21</v>
      </c>
      <c r="C8" s="25">
        <f>'[1]О потребности в МУ 2021'!F8</f>
        <v>1572</v>
      </c>
      <c r="D8" s="4">
        <f>'[1]О потребности в МУ 2021'!H8</f>
        <v>62566782.772799999</v>
      </c>
      <c r="E8" s="25">
        <v>0</v>
      </c>
      <c r="F8" s="25">
        <f>'[1]О потребности в МУ 2021'!J8</f>
        <v>1568</v>
      </c>
      <c r="G8" s="4">
        <f>'[1]О потребности в МУ 2021'!L8</f>
        <v>60671948.019200005</v>
      </c>
      <c r="H8" s="25">
        <v>0</v>
      </c>
      <c r="I8" s="25">
        <f>'[1]О потребности в МУ 2021'!N8</f>
        <v>1568</v>
      </c>
      <c r="J8" s="4">
        <f>'[1]О потребности в МУ 2021'!P8</f>
        <v>60671948.019200005</v>
      </c>
      <c r="K8" s="25">
        <v>0</v>
      </c>
      <c r="L8" s="25">
        <f>'[1]О потребности в МУ 2021'!R8</f>
        <v>1568</v>
      </c>
      <c r="M8" s="4">
        <f>'[1]О потребности в МУ 2021'!T8</f>
        <v>60671948.019200005</v>
      </c>
      <c r="N8" s="25">
        <v>0</v>
      </c>
    </row>
    <row r="9" spans="1:14" s="5" customFormat="1" ht="51" x14ac:dyDescent="0.2">
      <c r="A9" s="3" t="s">
        <v>33</v>
      </c>
      <c r="B9" s="25" t="s">
        <v>21</v>
      </c>
      <c r="C9" s="25">
        <f>'[1]О потребности в МУ 2021'!F9</f>
        <v>247</v>
      </c>
      <c r="D9" s="4">
        <f>'[1]О потребности в МУ 2021'!H9</f>
        <v>3383602.9084000001</v>
      </c>
      <c r="E9" s="25">
        <v>0</v>
      </c>
      <c r="F9" s="25">
        <f>'[1]О потребности в МУ 2021'!J9</f>
        <v>284</v>
      </c>
      <c r="G9" s="4">
        <f>'[1]О потребности в МУ 2021'!L9</f>
        <v>4220886.8383999998</v>
      </c>
      <c r="H9" s="25">
        <v>0</v>
      </c>
      <c r="I9" s="25">
        <f>'[1]О потребности в МУ 2021'!N9</f>
        <v>284</v>
      </c>
      <c r="J9" s="4">
        <f>'[1]О потребности в МУ 2021'!P9</f>
        <v>4220886.8383999998</v>
      </c>
      <c r="K9" s="25">
        <v>0</v>
      </c>
      <c r="L9" s="25">
        <f>'[1]О потребности в МУ 2021'!R9</f>
        <v>284</v>
      </c>
      <c r="M9" s="4">
        <f>'[1]О потребности в МУ 2021'!T9</f>
        <v>4220886.8383999998</v>
      </c>
      <c r="N9" s="25">
        <v>0</v>
      </c>
    </row>
    <row r="10" spans="1:14" s="5" customFormat="1" ht="51" x14ac:dyDescent="0.2">
      <c r="A10" s="3" t="s">
        <v>34</v>
      </c>
      <c r="B10" s="25" t="s">
        <v>21</v>
      </c>
      <c r="C10" s="25">
        <f>'[1]О потребности в МУ 2021'!F10</f>
        <v>396</v>
      </c>
      <c r="D10" s="4">
        <f>'[1]О потребности в МУ 2021'!H10</f>
        <v>4806038.0016000001</v>
      </c>
      <c r="E10" s="25">
        <v>0</v>
      </c>
      <c r="F10" s="25">
        <v>396</v>
      </c>
      <c r="G10" s="4">
        <v>5849100</v>
      </c>
      <c r="H10" s="25">
        <v>0</v>
      </c>
      <c r="I10" s="25">
        <v>396</v>
      </c>
      <c r="J10" s="4">
        <v>5587600</v>
      </c>
      <c r="K10" s="25">
        <v>0</v>
      </c>
      <c r="L10" s="25">
        <v>396</v>
      </c>
      <c r="M10" s="4">
        <v>5235500</v>
      </c>
      <c r="N10" s="39">
        <v>0</v>
      </c>
    </row>
    <row r="11" spans="1:14" s="31" customFormat="1" ht="63.75" x14ac:dyDescent="0.25">
      <c r="A11" s="28" t="s">
        <v>15</v>
      </c>
      <c r="B11" s="29" t="s">
        <v>22</v>
      </c>
      <c r="C11" s="29">
        <v>3075</v>
      </c>
      <c r="D11" s="29">
        <v>11087700</v>
      </c>
      <c r="E11" s="29">
        <v>0</v>
      </c>
      <c r="F11" s="29">
        <v>3075</v>
      </c>
      <c r="G11" s="29">
        <v>11509700</v>
      </c>
      <c r="H11" s="29">
        <v>0</v>
      </c>
      <c r="I11" s="29">
        <v>3075</v>
      </c>
      <c r="J11" s="29">
        <v>10851527</v>
      </c>
      <c r="K11" s="29">
        <v>0</v>
      </c>
      <c r="L11" s="29">
        <v>3075</v>
      </c>
      <c r="M11" s="29">
        <v>9655400</v>
      </c>
      <c r="N11" s="30">
        <v>0</v>
      </c>
    </row>
    <row r="12" spans="1:14" s="9" customFormat="1" ht="38.25" x14ac:dyDescent="0.2">
      <c r="A12" s="6" t="s">
        <v>23</v>
      </c>
      <c r="B12" s="7" t="s">
        <v>24</v>
      </c>
      <c r="C12" s="7">
        <v>73000</v>
      </c>
      <c r="D12" s="8">
        <v>6937900</v>
      </c>
      <c r="E12" s="7">
        <v>0</v>
      </c>
      <c r="F12" s="7">
        <v>75000</v>
      </c>
      <c r="G12" s="7">
        <v>7144700</v>
      </c>
      <c r="H12" s="7">
        <v>0</v>
      </c>
      <c r="I12" s="7">
        <v>77000</v>
      </c>
      <c r="J12" s="7">
        <v>6813900</v>
      </c>
      <c r="K12" s="7">
        <v>0</v>
      </c>
      <c r="L12" s="7">
        <v>79000</v>
      </c>
      <c r="M12" s="7">
        <v>6270500</v>
      </c>
      <c r="N12" s="27">
        <v>0</v>
      </c>
    </row>
    <row r="13" spans="1:14" x14ac:dyDescent="0.25">
      <c r="F13" s="11"/>
      <c r="G13" s="11"/>
      <c r="H13" s="11"/>
      <c r="I13" s="11"/>
    </row>
    <row r="14" spans="1:14" x14ac:dyDescent="0.25">
      <c r="F14" s="11"/>
      <c r="G14" s="11"/>
      <c r="H14" s="11"/>
      <c r="I14" s="11"/>
    </row>
    <row r="15" spans="1:14" x14ac:dyDescent="0.25">
      <c r="F15" s="11"/>
      <c r="G15" s="11"/>
      <c r="H15" s="11"/>
      <c r="I15" s="11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" right="0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 потребности в МУ 2021</vt:lpstr>
      <vt:lpstr>Оценка потребности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2021-01-14T15:15:03Z</dcterms:modified>
</cp:coreProperties>
</file>