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85" windowWidth="14805" windowHeight="6630"/>
  </bookViews>
  <sheets>
    <sheet name="6.ВСР" sheetId="1" r:id="rId1"/>
    <sheet name="7.ФС" sheetId="3" state="hidden" r:id="rId2"/>
    <sheet name="8.ПС" sheetId="2" state="hidden" r:id="rId3"/>
  </sheets>
  <definedNames>
    <definedName name="_xlnm.Print_Titles" localSheetId="0">'6.ВСР'!$A:$L,'6.ВСР'!$5:$5</definedName>
    <definedName name="_xlnm.Print_Titles" localSheetId="1">'7.ФС'!$7:$7</definedName>
    <definedName name="_xlnm.Print_Titles" localSheetId="2">'8.ПС'!$5:$5</definedName>
  </definedNames>
  <calcPr calcId="145621"/>
</workbook>
</file>

<file path=xl/calcChain.xml><?xml version="1.0" encoding="utf-8"?>
<calcChain xmlns="http://schemas.openxmlformats.org/spreadsheetml/2006/main">
  <c r="J48" i="1" l="1"/>
  <c r="L406" i="1" l="1"/>
  <c r="K406" i="1"/>
  <c r="J89" i="1" l="1"/>
  <c r="L305" i="1"/>
  <c r="L317" i="1"/>
  <c r="J188" i="1"/>
  <c r="L327" i="1" l="1"/>
  <c r="K327" i="1"/>
  <c r="J327" i="1"/>
  <c r="K258" i="3"/>
  <c r="L258" i="3"/>
  <c r="M258" i="3"/>
  <c r="N258" i="3"/>
  <c r="O258" i="3"/>
  <c r="P258" i="3"/>
  <c r="Q258" i="3"/>
  <c r="R258" i="3"/>
  <c r="J258" i="3"/>
  <c r="K157" i="2"/>
  <c r="K156" i="2" s="1"/>
  <c r="K155" i="2" s="1"/>
  <c r="L157" i="2"/>
  <c r="L156" i="2" s="1"/>
  <c r="L155" i="2" s="1"/>
  <c r="M157" i="2"/>
  <c r="M156" i="2" s="1"/>
  <c r="M155" i="2" s="1"/>
  <c r="N157" i="2"/>
  <c r="O157" i="2"/>
  <c r="O156" i="2" s="1"/>
  <c r="O155" i="2" s="1"/>
  <c r="P157" i="2"/>
  <c r="P156" i="2" s="1"/>
  <c r="P155" i="2" s="1"/>
  <c r="Q157" i="2"/>
  <c r="Q156" i="2" s="1"/>
  <c r="Q155" i="2" s="1"/>
  <c r="R157" i="2"/>
  <c r="S157" i="2"/>
  <c r="S156" i="2" s="1"/>
  <c r="S155" i="2" s="1"/>
  <c r="T157" i="2"/>
  <c r="T156" i="2" s="1"/>
  <c r="T155" i="2" s="1"/>
  <c r="U157" i="2"/>
  <c r="U156" i="2" s="1"/>
  <c r="U155" i="2" s="1"/>
  <c r="V157" i="2"/>
  <c r="V156" i="2" s="1"/>
  <c r="V155" i="2" s="1"/>
  <c r="V148" i="2" s="1"/>
  <c r="W157" i="2"/>
  <c r="W156" i="2" s="1"/>
  <c r="W155" i="2" s="1"/>
  <c r="W148" i="2" s="1"/>
  <c r="X157" i="2"/>
  <c r="X156" i="2" s="1"/>
  <c r="X155" i="2" s="1"/>
  <c r="X148" i="2" s="1"/>
  <c r="Y157" i="2"/>
  <c r="Y156" i="2" s="1"/>
  <c r="Y155" i="2" s="1"/>
  <c r="Y148" i="2" s="1"/>
  <c r="Z157" i="2"/>
  <c r="Z156" i="2" s="1"/>
  <c r="Z155" i="2" s="1"/>
  <c r="Z148" i="2" s="1"/>
  <c r="AA157" i="2"/>
  <c r="AA156" i="2" s="1"/>
  <c r="AA155" i="2" s="1"/>
  <c r="AA148" i="2" s="1"/>
  <c r="AB157" i="2"/>
  <c r="AB156" i="2" s="1"/>
  <c r="AB155" i="2" s="1"/>
  <c r="AB148" i="2" s="1"/>
  <c r="J157" i="2"/>
  <c r="J156" i="2" s="1"/>
  <c r="J155" i="2" s="1"/>
  <c r="N156" i="2"/>
  <c r="N155" i="2" s="1"/>
  <c r="R156" i="2"/>
  <c r="R155" i="2" s="1"/>
  <c r="L257" i="3" l="1"/>
  <c r="L256" i="3" s="1"/>
  <c r="M257" i="3"/>
  <c r="M256" i="3" s="1"/>
  <c r="O257" i="3"/>
  <c r="O256" i="3" s="1"/>
  <c r="P257" i="3"/>
  <c r="P256" i="3" s="1"/>
  <c r="Q257" i="3"/>
  <c r="Q256" i="3" s="1"/>
  <c r="J257" i="3"/>
  <c r="J256" i="3" s="1"/>
  <c r="R257" i="3"/>
  <c r="R256" i="3" s="1"/>
  <c r="N257" i="3"/>
  <c r="N256" i="3" s="1"/>
  <c r="K257" i="3"/>
  <c r="K256" i="3" s="1"/>
  <c r="K157" i="1"/>
  <c r="K156" i="1" s="1"/>
  <c r="L157" i="1"/>
  <c r="L156" i="1" s="1"/>
  <c r="J157" i="1"/>
  <c r="J156" i="1" s="1"/>
  <c r="P39" i="2" l="1"/>
  <c r="Q39" i="2"/>
  <c r="R39" i="2"/>
  <c r="S39" i="2"/>
  <c r="T39" i="2"/>
  <c r="U39" i="2"/>
  <c r="L23" i="2" l="1"/>
  <c r="L22" i="2" s="1"/>
  <c r="L21" i="2" s="1"/>
  <c r="M23" i="2"/>
  <c r="M22" i="2" s="1"/>
  <c r="M21" i="2" s="1"/>
  <c r="N23" i="2"/>
  <c r="N22" i="2" s="1"/>
  <c r="N21" i="2" s="1"/>
  <c r="P23" i="2"/>
  <c r="P22" i="2" s="1"/>
  <c r="P21" i="2" s="1"/>
  <c r="Q23" i="2"/>
  <c r="Q22" i="2" s="1"/>
  <c r="Q21" i="2" s="1"/>
  <c r="R23" i="2"/>
  <c r="R22" i="2" s="1"/>
  <c r="R21" i="2" s="1"/>
  <c r="S23" i="2"/>
  <c r="S22" i="2" s="1"/>
  <c r="S21" i="2" s="1"/>
  <c r="T23" i="2"/>
  <c r="T22" i="2" s="1"/>
  <c r="T21" i="2" s="1"/>
  <c r="U23" i="2"/>
  <c r="U22" i="2" s="1"/>
  <c r="U21" i="2" s="1"/>
  <c r="J23" i="2"/>
  <c r="J22" i="2" s="1"/>
  <c r="J21" i="2" s="1"/>
  <c r="Q324" i="2"/>
  <c r="Q323" i="2" s="1"/>
  <c r="Q322" i="2" s="1"/>
  <c r="R324" i="2"/>
  <c r="R323" i="2" s="1"/>
  <c r="R322" i="2" s="1"/>
  <c r="S324" i="2"/>
  <c r="S323" i="2" s="1"/>
  <c r="S322" i="2" s="1"/>
  <c r="T324" i="2"/>
  <c r="T323" i="2" s="1"/>
  <c r="T322" i="2" s="1"/>
  <c r="U324" i="2"/>
  <c r="U323" i="2" s="1"/>
  <c r="U322" i="2" s="1"/>
  <c r="Q327" i="2"/>
  <c r="Q326" i="2" s="1"/>
  <c r="Q325" i="2" s="1"/>
  <c r="R327" i="2"/>
  <c r="R326" i="2" s="1"/>
  <c r="R325" i="2" s="1"/>
  <c r="S327" i="2"/>
  <c r="S326" i="2" s="1"/>
  <c r="S325" i="2" s="1"/>
  <c r="T327" i="2"/>
  <c r="T326" i="2" s="1"/>
  <c r="T325" i="2" s="1"/>
  <c r="U327" i="2"/>
  <c r="U326" i="2" s="1"/>
  <c r="U325" i="2" s="1"/>
  <c r="Q330" i="2"/>
  <c r="Q329" i="2" s="1"/>
  <c r="Q328" i="2" s="1"/>
  <c r="R330" i="2"/>
  <c r="R329" i="2" s="1"/>
  <c r="R328" i="2" s="1"/>
  <c r="S330" i="2"/>
  <c r="S329" i="2" s="1"/>
  <c r="S328" i="2" s="1"/>
  <c r="T330" i="2"/>
  <c r="T329" i="2" s="1"/>
  <c r="T328" i="2" s="1"/>
  <c r="U330" i="2"/>
  <c r="U329" i="2" s="1"/>
  <c r="U328" i="2" s="1"/>
  <c r="K324" i="2"/>
  <c r="K323" i="2" s="1"/>
  <c r="K322" i="2" s="1"/>
  <c r="L324" i="2"/>
  <c r="L323" i="2" s="1"/>
  <c r="L322" i="2" s="1"/>
  <c r="M324" i="2"/>
  <c r="M323" i="2" s="1"/>
  <c r="M322" i="2" s="1"/>
  <c r="N324" i="2"/>
  <c r="N323" i="2" s="1"/>
  <c r="N322" i="2" s="1"/>
  <c r="O324" i="2"/>
  <c r="O323" i="2" s="1"/>
  <c r="O322" i="2" s="1"/>
  <c r="P324" i="2"/>
  <c r="P323" i="2" s="1"/>
  <c r="P322" i="2" s="1"/>
  <c r="K327" i="2"/>
  <c r="K326" i="2" s="1"/>
  <c r="K325" i="2" s="1"/>
  <c r="L327" i="2"/>
  <c r="L326" i="2" s="1"/>
  <c r="L325" i="2" s="1"/>
  <c r="M327" i="2"/>
  <c r="M326" i="2" s="1"/>
  <c r="M325" i="2" s="1"/>
  <c r="N327" i="2"/>
  <c r="N326" i="2" s="1"/>
  <c r="N325" i="2" s="1"/>
  <c r="O327" i="2"/>
  <c r="O326" i="2" s="1"/>
  <c r="O325" i="2" s="1"/>
  <c r="P327" i="2"/>
  <c r="P326" i="2" s="1"/>
  <c r="P325" i="2" s="1"/>
  <c r="K330" i="2"/>
  <c r="K329" i="2" s="1"/>
  <c r="K328" i="2" s="1"/>
  <c r="L330" i="2"/>
  <c r="L329" i="2" s="1"/>
  <c r="L328" i="2" s="1"/>
  <c r="M330" i="2"/>
  <c r="M329" i="2" s="1"/>
  <c r="M328" i="2" s="1"/>
  <c r="N330" i="2"/>
  <c r="N329" i="2" s="1"/>
  <c r="N328" i="2" s="1"/>
  <c r="O330" i="2"/>
  <c r="O329" i="2" s="1"/>
  <c r="O328" i="2" s="1"/>
  <c r="P330" i="2"/>
  <c r="P329" i="2" s="1"/>
  <c r="P328" i="2" s="1"/>
  <c r="J324" i="2"/>
  <c r="J323" i="2" s="1"/>
  <c r="J322" i="2" s="1"/>
  <c r="J327" i="2"/>
  <c r="J326" i="2" s="1"/>
  <c r="J325" i="2" s="1"/>
  <c r="K151" i="2"/>
  <c r="K150" i="2" s="1"/>
  <c r="K149" i="2" s="1"/>
  <c r="M151" i="2"/>
  <c r="M150" i="2" s="1"/>
  <c r="M149" i="2" s="1"/>
  <c r="N151" i="2"/>
  <c r="N150" i="2" s="1"/>
  <c r="N149" i="2" s="1"/>
  <c r="O151" i="2"/>
  <c r="O150" i="2" s="1"/>
  <c r="O149" i="2" s="1"/>
  <c r="Q151" i="2"/>
  <c r="Q150" i="2" s="1"/>
  <c r="Q149" i="2" s="1"/>
  <c r="R151" i="2"/>
  <c r="R150" i="2" s="1"/>
  <c r="R149" i="2" s="1"/>
  <c r="S151" i="2"/>
  <c r="S150" i="2" s="1"/>
  <c r="S149" i="2" s="1"/>
  <c r="T151" i="2"/>
  <c r="T150" i="2" s="1"/>
  <c r="T149" i="2" s="1"/>
  <c r="U151" i="2"/>
  <c r="U150" i="2" s="1"/>
  <c r="U149" i="2" s="1"/>
  <c r="K154" i="2"/>
  <c r="K153" i="2" s="1"/>
  <c r="K152" i="2" s="1"/>
  <c r="M154" i="2"/>
  <c r="M153" i="2" s="1"/>
  <c r="M152" i="2" s="1"/>
  <c r="N154" i="2"/>
  <c r="N153" i="2" s="1"/>
  <c r="N152" i="2" s="1"/>
  <c r="O154" i="2"/>
  <c r="O153" i="2" s="1"/>
  <c r="O152" i="2" s="1"/>
  <c r="Q154" i="2"/>
  <c r="Q153" i="2" s="1"/>
  <c r="Q152" i="2" s="1"/>
  <c r="R154" i="2"/>
  <c r="R153" i="2" s="1"/>
  <c r="R152" i="2" s="1"/>
  <c r="S154" i="2"/>
  <c r="S153" i="2" s="1"/>
  <c r="S152" i="2" s="1"/>
  <c r="T154" i="2"/>
  <c r="T153" i="2" s="1"/>
  <c r="T152" i="2" s="1"/>
  <c r="U154" i="2"/>
  <c r="U153" i="2" s="1"/>
  <c r="U152" i="2" s="1"/>
  <c r="L162" i="2"/>
  <c r="L161" i="2" s="1"/>
  <c r="L160" i="2" s="1"/>
  <c r="L159" i="2" s="1"/>
  <c r="L158" i="2" s="1"/>
  <c r="M162" i="2"/>
  <c r="M161" i="2" s="1"/>
  <c r="M160" i="2" s="1"/>
  <c r="M159" i="2" s="1"/>
  <c r="M158" i="2" s="1"/>
  <c r="N162" i="2"/>
  <c r="N161" i="2" s="1"/>
  <c r="N160" i="2" s="1"/>
  <c r="N159" i="2" s="1"/>
  <c r="N158" i="2" s="1"/>
  <c r="P162" i="2"/>
  <c r="P161" i="2" s="1"/>
  <c r="P160" i="2" s="1"/>
  <c r="P159" i="2" s="1"/>
  <c r="P158" i="2" s="1"/>
  <c r="Q162" i="2"/>
  <c r="Q161" i="2" s="1"/>
  <c r="Q160" i="2" s="1"/>
  <c r="Q159" i="2" s="1"/>
  <c r="Q158" i="2" s="1"/>
  <c r="R162" i="2"/>
  <c r="R161" i="2" s="1"/>
  <c r="R160" i="2" s="1"/>
  <c r="R159" i="2" s="1"/>
  <c r="R158" i="2" s="1"/>
  <c r="S162" i="2"/>
  <c r="S161" i="2" s="1"/>
  <c r="S160" i="2" s="1"/>
  <c r="S159" i="2" s="1"/>
  <c r="S158" i="2" s="1"/>
  <c r="T162" i="2"/>
  <c r="T161" i="2" s="1"/>
  <c r="T160" i="2" s="1"/>
  <c r="T159" i="2" s="1"/>
  <c r="T158" i="2" s="1"/>
  <c r="U162" i="2"/>
  <c r="U161" i="2" s="1"/>
  <c r="U160" i="2" s="1"/>
  <c r="U159" i="2" s="1"/>
  <c r="U158" i="2" s="1"/>
  <c r="J330" i="2"/>
  <c r="J329" i="2" s="1"/>
  <c r="J328" i="2" s="1"/>
  <c r="K39" i="2"/>
  <c r="K38" i="2" s="1"/>
  <c r="K37" i="2" s="1"/>
  <c r="M39" i="2"/>
  <c r="M38" i="2" s="1"/>
  <c r="M37" i="2" s="1"/>
  <c r="N39" i="2"/>
  <c r="N38" i="2" s="1"/>
  <c r="N37" i="2" s="1"/>
  <c r="P38" i="2"/>
  <c r="P37" i="2" s="1"/>
  <c r="Q38" i="2"/>
  <c r="Q37" i="2" s="1"/>
  <c r="R38" i="2"/>
  <c r="R37" i="2" s="1"/>
  <c r="S38" i="2"/>
  <c r="S37" i="2" s="1"/>
  <c r="T38" i="2"/>
  <c r="T37" i="2" s="1"/>
  <c r="U38" i="2"/>
  <c r="U37" i="2" s="1"/>
  <c r="J39" i="2"/>
  <c r="J38" i="2" s="1"/>
  <c r="J37" i="2" s="1"/>
  <c r="J154" i="2"/>
  <c r="J153" i="2" s="1"/>
  <c r="J152" i="2" s="1"/>
  <c r="J151" i="2"/>
  <c r="J150" i="2" s="1"/>
  <c r="J149" i="2" s="1"/>
  <c r="J162" i="2"/>
  <c r="J161" i="2" s="1"/>
  <c r="J160" i="2" s="1"/>
  <c r="J159" i="2" s="1"/>
  <c r="J158" i="2" s="1"/>
  <c r="J11" i="2"/>
  <c r="L11" i="2"/>
  <c r="L10" i="2" s="1"/>
  <c r="M11" i="2"/>
  <c r="M10" i="2" s="1"/>
  <c r="N11" i="2"/>
  <c r="N10" i="2" s="1"/>
  <c r="P11" i="2"/>
  <c r="P10" i="2" s="1"/>
  <c r="Q11" i="2"/>
  <c r="Q10" i="2" s="1"/>
  <c r="R11" i="2"/>
  <c r="R10" i="2" s="1"/>
  <c r="S11" i="2"/>
  <c r="S10" i="2" s="1"/>
  <c r="T11" i="2"/>
  <c r="T10" i="2" s="1"/>
  <c r="U11" i="2"/>
  <c r="U10" i="2" s="1"/>
  <c r="J13" i="2"/>
  <c r="L13" i="2"/>
  <c r="L12" i="2" s="1"/>
  <c r="M13" i="2"/>
  <c r="M12" i="2" s="1"/>
  <c r="N13" i="2"/>
  <c r="N12" i="2" s="1"/>
  <c r="P13" i="2"/>
  <c r="P12" i="2" s="1"/>
  <c r="Q13" i="2"/>
  <c r="Q12" i="2" s="1"/>
  <c r="R13" i="2"/>
  <c r="R12" i="2" s="1"/>
  <c r="S13" i="2"/>
  <c r="S12" i="2" s="1"/>
  <c r="T13" i="2"/>
  <c r="T12" i="2" s="1"/>
  <c r="U13" i="2"/>
  <c r="U12" i="2" s="1"/>
  <c r="J15" i="2"/>
  <c r="L15" i="2"/>
  <c r="L14" i="2" s="1"/>
  <c r="M15" i="2"/>
  <c r="M14" i="2" s="1"/>
  <c r="N15" i="2"/>
  <c r="N14" i="2" s="1"/>
  <c r="P15" i="2"/>
  <c r="P14" i="2" s="1"/>
  <c r="Q15" i="2"/>
  <c r="Q14" i="2" s="1"/>
  <c r="R15" i="2"/>
  <c r="R14" i="2" s="1"/>
  <c r="S15" i="2"/>
  <c r="S14" i="2" s="1"/>
  <c r="T15" i="2"/>
  <c r="T14" i="2" s="1"/>
  <c r="U15" i="2"/>
  <c r="U14" i="2" s="1"/>
  <c r="J18" i="2"/>
  <c r="L18" i="2"/>
  <c r="L17" i="2" s="1"/>
  <c r="M18" i="2"/>
  <c r="M17" i="2" s="1"/>
  <c r="N18" i="2"/>
  <c r="N17" i="2" s="1"/>
  <c r="P18" i="2"/>
  <c r="P17" i="2" s="1"/>
  <c r="Q18" i="2"/>
  <c r="Q17" i="2" s="1"/>
  <c r="R18" i="2"/>
  <c r="R17" i="2" s="1"/>
  <c r="S18" i="2"/>
  <c r="S17" i="2" s="1"/>
  <c r="T18" i="2"/>
  <c r="T17" i="2" s="1"/>
  <c r="U18" i="2"/>
  <c r="U17" i="2" s="1"/>
  <c r="J20" i="2"/>
  <c r="L20" i="2"/>
  <c r="L19" i="2" s="1"/>
  <c r="M20" i="2"/>
  <c r="M19" i="2" s="1"/>
  <c r="N20" i="2"/>
  <c r="N19" i="2" s="1"/>
  <c r="P20" i="2"/>
  <c r="P19" i="2" s="1"/>
  <c r="Q20" i="2"/>
  <c r="Q19" i="2" s="1"/>
  <c r="R20" i="2"/>
  <c r="R19" i="2" s="1"/>
  <c r="S20" i="2"/>
  <c r="S19" i="2" s="1"/>
  <c r="T20" i="2"/>
  <c r="T19" i="2" s="1"/>
  <c r="U20" i="2"/>
  <c r="U19" i="2" s="1"/>
  <c r="J26" i="2"/>
  <c r="K26" i="2"/>
  <c r="K25" i="2" s="1"/>
  <c r="K24" i="2" s="1"/>
  <c r="M26" i="2"/>
  <c r="M25" i="2" s="1"/>
  <c r="M24" i="2" s="1"/>
  <c r="N26" i="2"/>
  <c r="N25" i="2" s="1"/>
  <c r="N24" i="2" s="1"/>
  <c r="O26" i="2"/>
  <c r="O25" i="2" s="1"/>
  <c r="O24" i="2" s="1"/>
  <c r="Q26" i="2"/>
  <c r="Q25" i="2" s="1"/>
  <c r="Q24" i="2" s="1"/>
  <c r="R26" i="2"/>
  <c r="R25" i="2" s="1"/>
  <c r="R24" i="2" s="1"/>
  <c r="S26" i="2"/>
  <c r="S25" i="2" s="1"/>
  <c r="S24" i="2" s="1"/>
  <c r="T26" i="2"/>
  <c r="T25" i="2" s="1"/>
  <c r="T24" i="2" s="1"/>
  <c r="U26" i="2"/>
  <c r="U25" i="2" s="1"/>
  <c r="U24" i="2" s="1"/>
  <c r="J29" i="2"/>
  <c r="K29" i="2"/>
  <c r="K28" i="2" s="1"/>
  <c r="M29" i="2"/>
  <c r="M28" i="2" s="1"/>
  <c r="N29" i="2"/>
  <c r="N28" i="2" s="1"/>
  <c r="O29" i="2"/>
  <c r="O28" i="2" s="1"/>
  <c r="Q29" i="2"/>
  <c r="Q28" i="2" s="1"/>
  <c r="R29" i="2"/>
  <c r="R28" i="2" s="1"/>
  <c r="S29" i="2"/>
  <c r="S28" i="2" s="1"/>
  <c r="T29" i="2"/>
  <c r="T28" i="2" s="1"/>
  <c r="U29" i="2"/>
  <c r="U28" i="2" s="1"/>
  <c r="J31" i="2"/>
  <c r="K31" i="2"/>
  <c r="K30" i="2" s="1"/>
  <c r="M31" i="2"/>
  <c r="M30" i="2" s="1"/>
  <c r="N31" i="2"/>
  <c r="N30" i="2" s="1"/>
  <c r="O31" i="2"/>
  <c r="O30" i="2" s="1"/>
  <c r="Q31" i="2"/>
  <c r="Q30" i="2" s="1"/>
  <c r="R31" i="2"/>
  <c r="R30" i="2" s="1"/>
  <c r="S31" i="2"/>
  <c r="S30" i="2" s="1"/>
  <c r="T31" i="2"/>
  <c r="T30" i="2" s="1"/>
  <c r="U31" i="2"/>
  <c r="U30" i="2" s="1"/>
  <c r="J33" i="2"/>
  <c r="K33" i="2"/>
  <c r="K32" i="2" s="1"/>
  <c r="M33" i="2"/>
  <c r="M32" i="2" s="1"/>
  <c r="N33" i="2"/>
  <c r="N32" i="2" s="1"/>
  <c r="O33" i="2"/>
  <c r="O32" i="2" s="1"/>
  <c r="Q33" i="2"/>
  <c r="Q32" i="2" s="1"/>
  <c r="R33" i="2"/>
  <c r="R32" i="2" s="1"/>
  <c r="S33" i="2"/>
  <c r="S32" i="2" s="1"/>
  <c r="T33" i="2"/>
  <c r="T32" i="2" s="1"/>
  <c r="U33" i="2"/>
  <c r="U32" i="2" s="1"/>
  <c r="J36" i="2"/>
  <c r="J35" i="2" s="1"/>
  <c r="K36" i="2"/>
  <c r="K35" i="2" s="1"/>
  <c r="K34" i="2" s="1"/>
  <c r="M36" i="2"/>
  <c r="M35" i="2" s="1"/>
  <c r="M34" i="2" s="1"/>
  <c r="N36" i="2"/>
  <c r="N35" i="2" s="1"/>
  <c r="N34" i="2" s="1"/>
  <c r="O36" i="2"/>
  <c r="O35" i="2" s="1"/>
  <c r="O34" i="2" s="1"/>
  <c r="Q36" i="2"/>
  <c r="Q35" i="2" s="1"/>
  <c r="Q34" i="2" s="1"/>
  <c r="R36" i="2"/>
  <c r="R35" i="2" s="1"/>
  <c r="R34" i="2" s="1"/>
  <c r="S36" i="2"/>
  <c r="S35" i="2" s="1"/>
  <c r="S34" i="2" s="1"/>
  <c r="T36" i="2"/>
  <c r="T35" i="2" s="1"/>
  <c r="T34" i="2" s="1"/>
  <c r="U36" i="2"/>
  <c r="U35" i="2" s="1"/>
  <c r="U34" i="2" s="1"/>
  <c r="J42" i="2"/>
  <c r="K42" i="2"/>
  <c r="K41" i="2" s="1"/>
  <c r="K40" i="2" s="1"/>
  <c r="M42" i="2"/>
  <c r="M41" i="2" s="1"/>
  <c r="M40" i="2" s="1"/>
  <c r="N42" i="2"/>
  <c r="N41" i="2" s="1"/>
  <c r="N40" i="2" s="1"/>
  <c r="O42" i="2"/>
  <c r="O41" i="2" s="1"/>
  <c r="O40" i="2" s="1"/>
  <c r="Q42" i="2"/>
  <c r="Q41" i="2" s="1"/>
  <c r="Q40" i="2" s="1"/>
  <c r="R42" i="2"/>
  <c r="R41" i="2" s="1"/>
  <c r="R40" i="2" s="1"/>
  <c r="S42" i="2"/>
  <c r="S41" i="2" s="1"/>
  <c r="S40" i="2" s="1"/>
  <c r="T42" i="2"/>
  <c r="T41" i="2" s="1"/>
  <c r="T40" i="2" s="1"/>
  <c r="U42" i="2"/>
  <c r="U41" i="2" s="1"/>
  <c r="U40" i="2" s="1"/>
  <c r="J45" i="2"/>
  <c r="K45" i="2"/>
  <c r="K44" i="2" s="1"/>
  <c r="K43" i="2" s="1"/>
  <c r="M45" i="2"/>
  <c r="M44" i="2" s="1"/>
  <c r="M43" i="2" s="1"/>
  <c r="N45" i="2"/>
  <c r="N44" i="2" s="1"/>
  <c r="N43" i="2" s="1"/>
  <c r="O45" i="2"/>
  <c r="O44" i="2" s="1"/>
  <c r="O43" i="2" s="1"/>
  <c r="Q45" i="2"/>
  <c r="Q44" i="2" s="1"/>
  <c r="Q43" i="2" s="1"/>
  <c r="R45" i="2"/>
  <c r="R44" i="2" s="1"/>
  <c r="R43" i="2" s="1"/>
  <c r="S45" i="2"/>
  <c r="S44" i="2" s="1"/>
  <c r="S43" i="2" s="1"/>
  <c r="T45" i="2"/>
  <c r="T44" i="2" s="1"/>
  <c r="T43" i="2" s="1"/>
  <c r="U45" i="2"/>
  <c r="U44" i="2" s="1"/>
  <c r="U43" i="2" s="1"/>
  <c r="J48" i="2"/>
  <c r="K48" i="2"/>
  <c r="K47" i="2" s="1"/>
  <c r="K46" i="2" s="1"/>
  <c r="M48" i="2"/>
  <c r="M47" i="2" s="1"/>
  <c r="M46" i="2" s="1"/>
  <c r="N48" i="2"/>
  <c r="N47" i="2" s="1"/>
  <c r="N46" i="2" s="1"/>
  <c r="O48" i="2"/>
  <c r="O47" i="2" s="1"/>
  <c r="O46" i="2" s="1"/>
  <c r="Q48" i="2"/>
  <c r="Q47" i="2" s="1"/>
  <c r="Q46" i="2" s="1"/>
  <c r="R48" i="2"/>
  <c r="R47" i="2" s="1"/>
  <c r="R46" i="2" s="1"/>
  <c r="S48" i="2"/>
  <c r="S47" i="2" s="1"/>
  <c r="S46" i="2" s="1"/>
  <c r="T48" i="2"/>
  <c r="T47" i="2" s="1"/>
  <c r="T46" i="2" s="1"/>
  <c r="U48" i="2"/>
  <c r="U47" i="2" s="1"/>
  <c r="U46" i="2" s="1"/>
  <c r="J51" i="2"/>
  <c r="J50" i="2" s="1"/>
  <c r="K51" i="2"/>
  <c r="K50" i="2" s="1"/>
  <c r="K49" i="2" s="1"/>
  <c r="M51" i="2"/>
  <c r="M50" i="2" s="1"/>
  <c r="M49" i="2" s="1"/>
  <c r="N51" i="2"/>
  <c r="N50" i="2" s="1"/>
  <c r="N49" i="2" s="1"/>
  <c r="O51" i="2"/>
  <c r="O50" i="2" s="1"/>
  <c r="O49" i="2" s="1"/>
  <c r="Q51" i="2"/>
  <c r="Q50" i="2" s="1"/>
  <c r="Q49" i="2" s="1"/>
  <c r="R51" i="2"/>
  <c r="R50" i="2" s="1"/>
  <c r="R49" i="2" s="1"/>
  <c r="S51" i="2"/>
  <c r="S50" i="2" s="1"/>
  <c r="S49" i="2" s="1"/>
  <c r="T51" i="2"/>
  <c r="T50" i="2" s="1"/>
  <c r="T49" i="2" s="1"/>
  <c r="U51" i="2"/>
  <c r="U50" i="2" s="1"/>
  <c r="U49" i="2" s="1"/>
  <c r="J54" i="2"/>
  <c r="J53" i="2" s="1"/>
  <c r="K54" i="2"/>
  <c r="K53" i="2" s="1"/>
  <c r="K52" i="2" s="1"/>
  <c r="M54" i="2"/>
  <c r="M53" i="2" s="1"/>
  <c r="M52" i="2" s="1"/>
  <c r="N54" i="2"/>
  <c r="N53" i="2" s="1"/>
  <c r="N52" i="2" s="1"/>
  <c r="O54" i="2"/>
  <c r="O53" i="2" s="1"/>
  <c r="O52" i="2" s="1"/>
  <c r="Q54" i="2"/>
  <c r="Q53" i="2" s="1"/>
  <c r="Q52" i="2" s="1"/>
  <c r="R54" i="2"/>
  <c r="R53" i="2" s="1"/>
  <c r="R52" i="2" s="1"/>
  <c r="S54" i="2"/>
  <c r="S53" i="2" s="1"/>
  <c r="S52" i="2" s="1"/>
  <c r="T54" i="2"/>
  <c r="T53" i="2" s="1"/>
  <c r="T52" i="2" s="1"/>
  <c r="U54" i="2"/>
  <c r="U53" i="2" s="1"/>
  <c r="U52" i="2" s="1"/>
  <c r="J57" i="2"/>
  <c r="K57" i="2"/>
  <c r="K56" i="2" s="1"/>
  <c r="K55" i="2" s="1"/>
  <c r="L57" i="2"/>
  <c r="L56" i="2" s="1"/>
  <c r="L55" i="2" s="1"/>
  <c r="N57" i="2"/>
  <c r="N56" i="2" s="1"/>
  <c r="N55" i="2" s="1"/>
  <c r="O57" i="2"/>
  <c r="O56" i="2" s="1"/>
  <c r="O55" i="2" s="1"/>
  <c r="P57" i="2"/>
  <c r="P56" i="2" s="1"/>
  <c r="P55" i="2" s="1"/>
  <c r="R57" i="2"/>
  <c r="R56" i="2" s="1"/>
  <c r="R55" i="2" s="1"/>
  <c r="S57" i="2"/>
  <c r="S56" i="2" s="1"/>
  <c r="S55" i="2" s="1"/>
  <c r="T57" i="2"/>
  <c r="T56" i="2" s="1"/>
  <c r="T55" i="2" s="1"/>
  <c r="U57" i="2"/>
  <c r="U56" i="2" s="1"/>
  <c r="U55" i="2" s="1"/>
  <c r="J62" i="2"/>
  <c r="J61" i="2" s="1"/>
  <c r="K62" i="2"/>
  <c r="K61" i="2" s="1"/>
  <c r="M62" i="2"/>
  <c r="M61" i="2" s="1"/>
  <c r="N62" i="2"/>
  <c r="N61" i="2" s="1"/>
  <c r="O62" i="2"/>
  <c r="O61" i="2" s="1"/>
  <c r="Q62" i="2"/>
  <c r="Q61" i="2" s="1"/>
  <c r="R62" i="2"/>
  <c r="R61" i="2" s="1"/>
  <c r="S62" i="2"/>
  <c r="S61" i="2" s="1"/>
  <c r="T62" i="2"/>
  <c r="T61" i="2" s="1"/>
  <c r="U62" i="2"/>
  <c r="U61" i="2" s="1"/>
  <c r="J64" i="2"/>
  <c r="K64" i="2"/>
  <c r="K63" i="2" s="1"/>
  <c r="M64" i="2"/>
  <c r="M63" i="2" s="1"/>
  <c r="N64" i="2"/>
  <c r="N63" i="2" s="1"/>
  <c r="O64" i="2"/>
  <c r="O63" i="2" s="1"/>
  <c r="Q64" i="2"/>
  <c r="Q63" i="2" s="1"/>
  <c r="R64" i="2"/>
  <c r="R63" i="2" s="1"/>
  <c r="S64" i="2"/>
  <c r="S63" i="2" s="1"/>
  <c r="T64" i="2"/>
  <c r="T63" i="2" s="1"/>
  <c r="U64" i="2"/>
  <c r="U63" i="2" s="1"/>
  <c r="J66" i="2"/>
  <c r="K66" i="2"/>
  <c r="K65" i="2" s="1"/>
  <c r="M66" i="2"/>
  <c r="M65" i="2" s="1"/>
  <c r="N66" i="2"/>
  <c r="N65" i="2" s="1"/>
  <c r="O66" i="2"/>
  <c r="O65" i="2" s="1"/>
  <c r="Q66" i="2"/>
  <c r="Q65" i="2" s="1"/>
  <c r="R66" i="2"/>
  <c r="R65" i="2" s="1"/>
  <c r="S66" i="2"/>
  <c r="S65" i="2" s="1"/>
  <c r="T66" i="2"/>
  <c r="T65" i="2" s="1"/>
  <c r="U66" i="2"/>
  <c r="U65" i="2" s="1"/>
  <c r="J69" i="2"/>
  <c r="K69" i="2"/>
  <c r="K68" i="2" s="1"/>
  <c r="K67" i="2" s="1"/>
  <c r="M69" i="2"/>
  <c r="M68" i="2" s="1"/>
  <c r="M67" i="2" s="1"/>
  <c r="N69" i="2"/>
  <c r="N68" i="2" s="1"/>
  <c r="N67" i="2" s="1"/>
  <c r="O69" i="2"/>
  <c r="O68" i="2" s="1"/>
  <c r="O67" i="2" s="1"/>
  <c r="Q69" i="2"/>
  <c r="Q68" i="2" s="1"/>
  <c r="Q67" i="2" s="1"/>
  <c r="R69" i="2"/>
  <c r="R68" i="2" s="1"/>
  <c r="R67" i="2" s="1"/>
  <c r="S69" i="2"/>
  <c r="S68" i="2" s="1"/>
  <c r="S67" i="2" s="1"/>
  <c r="T69" i="2"/>
  <c r="T68" i="2" s="1"/>
  <c r="T67" i="2" s="1"/>
  <c r="U69" i="2"/>
  <c r="U68" i="2" s="1"/>
  <c r="U67" i="2" s="1"/>
  <c r="J74" i="2"/>
  <c r="J73" i="2" s="1"/>
  <c r="K74" i="2"/>
  <c r="K73" i="2" s="1"/>
  <c r="K72" i="2" s="1"/>
  <c r="M74" i="2"/>
  <c r="M73" i="2" s="1"/>
  <c r="M72" i="2" s="1"/>
  <c r="N74" i="2"/>
  <c r="N73" i="2" s="1"/>
  <c r="N72" i="2" s="1"/>
  <c r="O74" i="2"/>
  <c r="O73" i="2" s="1"/>
  <c r="O72" i="2" s="1"/>
  <c r="Q74" i="2"/>
  <c r="Q73" i="2" s="1"/>
  <c r="Q72" i="2" s="1"/>
  <c r="R74" i="2"/>
  <c r="R73" i="2" s="1"/>
  <c r="R72" i="2" s="1"/>
  <c r="S74" i="2"/>
  <c r="S73" i="2" s="1"/>
  <c r="S72" i="2" s="1"/>
  <c r="T74" i="2"/>
  <c r="T73" i="2" s="1"/>
  <c r="T72" i="2" s="1"/>
  <c r="U74" i="2"/>
  <c r="U73" i="2" s="1"/>
  <c r="U72" i="2" s="1"/>
  <c r="J76" i="2"/>
  <c r="K76" i="2"/>
  <c r="K75" i="2" s="1"/>
  <c r="L76" i="2"/>
  <c r="L75" i="2" s="1"/>
  <c r="M76" i="2"/>
  <c r="M75" i="2" s="1"/>
  <c r="N76" i="2"/>
  <c r="N75" i="2" s="1"/>
  <c r="O76" i="2"/>
  <c r="O75" i="2" s="1"/>
  <c r="P76" i="2"/>
  <c r="P75" i="2" s="1"/>
  <c r="Q76" i="2"/>
  <c r="Q75" i="2" s="1"/>
  <c r="R76" i="2"/>
  <c r="R75" i="2" s="1"/>
  <c r="S76" i="2"/>
  <c r="S75" i="2" s="1"/>
  <c r="T76" i="2"/>
  <c r="T75" i="2" s="1"/>
  <c r="U76" i="2"/>
  <c r="U75" i="2" s="1"/>
  <c r="J82" i="2"/>
  <c r="K82" i="2"/>
  <c r="K81" i="2" s="1"/>
  <c r="L82" i="2"/>
  <c r="L81" i="2" s="1"/>
  <c r="N82" i="2"/>
  <c r="N81" i="2" s="1"/>
  <c r="O82" i="2"/>
  <c r="O81" i="2" s="1"/>
  <c r="P82" i="2"/>
  <c r="P81" i="2" s="1"/>
  <c r="R82" i="2"/>
  <c r="R81" i="2" s="1"/>
  <c r="S82" i="2"/>
  <c r="S81" i="2" s="1"/>
  <c r="T82" i="2"/>
  <c r="T81" i="2" s="1"/>
  <c r="U82" i="2"/>
  <c r="U81" i="2" s="1"/>
  <c r="J84" i="2"/>
  <c r="K84" i="2"/>
  <c r="K83" i="2" s="1"/>
  <c r="L84" i="2"/>
  <c r="L83" i="2" s="1"/>
  <c r="N84" i="2"/>
  <c r="N83" i="2" s="1"/>
  <c r="O84" i="2"/>
  <c r="O83" i="2" s="1"/>
  <c r="P84" i="2"/>
  <c r="P83" i="2" s="1"/>
  <c r="R84" i="2"/>
  <c r="R83" i="2" s="1"/>
  <c r="S84" i="2"/>
  <c r="S83" i="2" s="1"/>
  <c r="T84" i="2"/>
  <c r="T83" i="2" s="1"/>
  <c r="U84" i="2"/>
  <c r="U83" i="2" s="1"/>
  <c r="J86" i="2"/>
  <c r="L86" i="2"/>
  <c r="L85" i="2" s="1"/>
  <c r="M86" i="2"/>
  <c r="M85" i="2" s="1"/>
  <c r="N86" i="2"/>
  <c r="N85" i="2" s="1"/>
  <c r="P86" i="2"/>
  <c r="P85" i="2" s="1"/>
  <c r="Q86" i="2"/>
  <c r="Q85" i="2" s="1"/>
  <c r="R86" i="2"/>
  <c r="R85" i="2" s="1"/>
  <c r="S86" i="2"/>
  <c r="S85" i="2" s="1"/>
  <c r="T86" i="2"/>
  <c r="T85" i="2" s="1"/>
  <c r="U86" i="2"/>
  <c r="U85" i="2" s="1"/>
  <c r="J91" i="2"/>
  <c r="L91" i="2"/>
  <c r="L90" i="2" s="1"/>
  <c r="L89" i="2" s="1"/>
  <c r="L88" i="2" s="1"/>
  <c r="L87" i="2" s="1"/>
  <c r="M91" i="2"/>
  <c r="M90" i="2" s="1"/>
  <c r="M89" i="2" s="1"/>
  <c r="M88" i="2" s="1"/>
  <c r="M87" i="2" s="1"/>
  <c r="N91" i="2"/>
  <c r="N90" i="2" s="1"/>
  <c r="N89" i="2" s="1"/>
  <c r="N88" i="2" s="1"/>
  <c r="N87" i="2" s="1"/>
  <c r="P91" i="2"/>
  <c r="P90" i="2" s="1"/>
  <c r="P89" i="2" s="1"/>
  <c r="P88" i="2" s="1"/>
  <c r="P87" i="2" s="1"/>
  <c r="Q91" i="2"/>
  <c r="Q90" i="2" s="1"/>
  <c r="Q89" i="2" s="1"/>
  <c r="Q88" i="2" s="1"/>
  <c r="Q87" i="2" s="1"/>
  <c r="R91" i="2"/>
  <c r="R90" i="2" s="1"/>
  <c r="R89" i="2" s="1"/>
  <c r="R88" i="2" s="1"/>
  <c r="R87" i="2" s="1"/>
  <c r="S91" i="2"/>
  <c r="S90" i="2" s="1"/>
  <c r="S89" i="2" s="1"/>
  <c r="S88" i="2" s="1"/>
  <c r="S87" i="2" s="1"/>
  <c r="T91" i="2"/>
  <c r="T90" i="2" s="1"/>
  <c r="T89" i="2" s="1"/>
  <c r="T88" i="2" s="1"/>
  <c r="T87" i="2" s="1"/>
  <c r="U91" i="2"/>
  <c r="U90" i="2" s="1"/>
  <c r="U89" i="2" s="1"/>
  <c r="U88" i="2" s="1"/>
  <c r="U87" i="2" s="1"/>
  <c r="J96" i="2"/>
  <c r="L96" i="2"/>
  <c r="L95" i="2" s="1"/>
  <c r="L94" i="2" s="1"/>
  <c r="M96" i="2"/>
  <c r="M95" i="2" s="1"/>
  <c r="M94" i="2" s="1"/>
  <c r="N96" i="2"/>
  <c r="N95" i="2" s="1"/>
  <c r="N94" i="2" s="1"/>
  <c r="P96" i="2"/>
  <c r="P95" i="2" s="1"/>
  <c r="P94" i="2" s="1"/>
  <c r="Q96" i="2"/>
  <c r="Q95" i="2" s="1"/>
  <c r="Q94" i="2" s="1"/>
  <c r="R96" i="2"/>
  <c r="R95" i="2" s="1"/>
  <c r="R94" i="2" s="1"/>
  <c r="S96" i="2"/>
  <c r="S95" i="2" s="1"/>
  <c r="S94" i="2" s="1"/>
  <c r="T96" i="2"/>
  <c r="T95" i="2" s="1"/>
  <c r="T94" i="2" s="1"/>
  <c r="U96" i="2"/>
  <c r="U95" i="2" s="1"/>
  <c r="U94" i="2" s="1"/>
  <c r="J99" i="2"/>
  <c r="K99" i="2"/>
  <c r="K98" i="2" s="1"/>
  <c r="K97" i="2" s="1"/>
  <c r="M99" i="2"/>
  <c r="M98" i="2" s="1"/>
  <c r="M97" i="2" s="1"/>
  <c r="N99" i="2"/>
  <c r="N98" i="2" s="1"/>
  <c r="N97" i="2" s="1"/>
  <c r="O99" i="2"/>
  <c r="O98" i="2" s="1"/>
  <c r="O97" i="2" s="1"/>
  <c r="Q99" i="2"/>
  <c r="Q98" i="2" s="1"/>
  <c r="Q97" i="2" s="1"/>
  <c r="R99" i="2"/>
  <c r="R98" i="2" s="1"/>
  <c r="R97" i="2" s="1"/>
  <c r="S99" i="2"/>
  <c r="S98" i="2" s="1"/>
  <c r="S97" i="2" s="1"/>
  <c r="T99" i="2"/>
  <c r="T98" i="2" s="1"/>
  <c r="T97" i="2" s="1"/>
  <c r="U99" i="2"/>
  <c r="U98" i="2" s="1"/>
  <c r="U97" i="2" s="1"/>
  <c r="J102" i="2"/>
  <c r="K102" i="2"/>
  <c r="K101" i="2" s="1"/>
  <c r="K100" i="2" s="1"/>
  <c r="M102" i="2"/>
  <c r="M101" i="2" s="1"/>
  <c r="M100" i="2" s="1"/>
  <c r="N102" i="2"/>
  <c r="N101" i="2" s="1"/>
  <c r="N100" i="2" s="1"/>
  <c r="O102" i="2"/>
  <c r="O101" i="2" s="1"/>
  <c r="O100" i="2" s="1"/>
  <c r="Q102" i="2"/>
  <c r="Q101" i="2" s="1"/>
  <c r="Q100" i="2" s="1"/>
  <c r="R102" i="2"/>
  <c r="R101" i="2" s="1"/>
  <c r="R100" i="2" s="1"/>
  <c r="S102" i="2"/>
  <c r="S101" i="2" s="1"/>
  <c r="S100" i="2" s="1"/>
  <c r="T102" i="2"/>
  <c r="T101" i="2" s="1"/>
  <c r="T100" i="2" s="1"/>
  <c r="U102" i="2"/>
  <c r="U101" i="2" s="1"/>
  <c r="U100" i="2" s="1"/>
  <c r="J105" i="2"/>
  <c r="K105" i="2"/>
  <c r="K104" i="2" s="1"/>
  <c r="K103" i="2" s="1"/>
  <c r="M105" i="2"/>
  <c r="M104" i="2" s="1"/>
  <c r="M103" i="2" s="1"/>
  <c r="N105" i="2"/>
  <c r="N104" i="2" s="1"/>
  <c r="N103" i="2" s="1"/>
  <c r="O105" i="2"/>
  <c r="O104" i="2" s="1"/>
  <c r="O103" i="2" s="1"/>
  <c r="Q105" i="2"/>
  <c r="Q104" i="2" s="1"/>
  <c r="Q103" i="2" s="1"/>
  <c r="R105" i="2"/>
  <c r="R104" i="2" s="1"/>
  <c r="R103" i="2" s="1"/>
  <c r="S105" i="2"/>
  <c r="S104" i="2" s="1"/>
  <c r="S103" i="2" s="1"/>
  <c r="T105" i="2"/>
  <c r="T104" i="2" s="1"/>
  <c r="T103" i="2" s="1"/>
  <c r="U105" i="2"/>
  <c r="U104" i="2" s="1"/>
  <c r="U103" i="2" s="1"/>
  <c r="J108" i="2"/>
  <c r="K108" i="2"/>
  <c r="K107" i="2" s="1"/>
  <c r="K106" i="2" s="1"/>
  <c r="M108" i="2"/>
  <c r="M107" i="2" s="1"/>
  <c r="M106" i="2" s="1"/>
  <c r="N108" i="2"/>
  <c r="N107" i="2" s="1"/>
  <c r="N106" i="2" s="1"/>
  <c r="O108" i="2"/>
  <c r="O107" i="2" s="1"/>
  <c r="O106" i="2" s="1"/>
  <c r="Q108" i="2"/>
  <c r="Q107" i="2" s="1"/>
  <c r="Q106" i="2" s="1"/>
  <c r="R108" i="2"/>
  <c r="R107" i="2" s="1"/>
  <c r="R106" i="2" s="1"/>
  <c r="S108" i="2"/>
  <c r="S107" i="2" s="1"/>
  <c r="S106" i="2" s="1"/>
  <c r="T108" i="2"/>
  <c r="T107" i="2" s="1"/>
  <c r="T106" i="2" s="1"/>
  <c r="U108" i="2"/>
  <c r="U107" i="2" s="1"/>
  <c r="U106" i="2" s="1"/>
  <c r="J111" i="2"/>
  <c r="K111" i="2"/>
  <c r="K110" i="2" s="1"/>
  <c r="K109" i="2" s="1"/>
  <c r="M111" i="2"/>
  <c r="M110" i="2" s="1"/>
  <c r="M109" i="2" s="1"/>
  <c r="N111" i="2"/>
  <c r="N110" i="2" s="1"/>
  <c r="N109" i="2" s="1"/>
  <c r="O111" i="2"/>
  <c r="O110" i="2" s="1"/>
  <c r="O109" i="2" s="1"/>
  <c r="Q111" i="2"/>
  <c r="Q110" i="2" s="1"/>
  <c r="Q109" i="2" s="1"/>
  <c r="R111" i="2"/>
  <c r="R110" i="2" s="1"/>
  <c r="R109" i="2" s="1"/>
  <c r="S111" i="2"/>
  <c r="S110" i="2" s="1"/>
  <c r="S109" i="2" s="1"/>
  <c r="T111" i="2"/>
  <c r="T110" i="2" s="1"/>
  <c r="T109" i="2" s="1"/>
  <c r="U111" i="2"/>
  <c r="U110" i="2" s="1"/>
  <c r="U109" i="2" s="1"/>
  <c r="J114" i="2"/>
  <c r="K114" i="2"/>
  <c r="K113" i="2" s="1"/>
  <c r="K112" i="2" s="1"/>
  <c r="L114" i="2"/>
  <c r="L113" i="2" s="1"/>
  <c r="L112" i="2" s="1"/>
  <c r="M114" i="2"/>
  <c r="M113" i="2" s="1"/>
  <c r="M112" i="2" s="1"/>
  <c r="N114" i="2"/>
  <c r="N113" i="2" s="1"/>
  <c r="N112" i="2" s="1"/>
  <c r="O114" i="2"/>
  <c r="O113" i="2" s="1"/>
  <c r="O112" i="2" s="1"/>
  <c r="P114" i="2"/>
  <c r="P113" i="2" s="1"/>
  <c r="P112" i="2" s="1"/>
  <c r="Q114" i="2"/>
  <c r="Q113" i="2" s="1"/>
  <c r="Q112" i="2" s="1"/>
  <c r="R114" i="2"/>
  <c r="R113" i="2" s="1"/>
  <c r="R112" i="2" s="1"/>
  <c r="S114" i="2"/>
  <c r="S113" i="2" s="1"/>
  <c r="S112" i="2" s="1"/>
  <c r="T114" i="2"/>
  <c r="T113" i="2" s="1"/>
  <c r="T112" i="2" s="1"/>
  <c r="U114" i="2"/>
  <c r="U113" i="2" s="1"/>
  <c r="U112" i="2" s="1"/>
  <c r="J117" i="2"/>
  <c r="K117" i="2"/>
  <c r="K116" i="2" s="1"/>
  <c r="K115" i="2" s="1"/>
  <c r="L117" i="2"/>
  <c r="L116" i="2" s="1"/>
  <c r="L115" i="2" s="1"/>
  <c r="M117" i="2"/>
  <c r="M116" i="2" s="1"/>
  <c r="M115" i="2" s="1"/>
  <c r="N117" i="2"/>
  <c r="N116" i="2" s="1"/>
  <c r="N115" i="2" s="1"/>
  <c r="O117" i="2"/>
  <c r="O116" i="2" s="1"/>
  <c r="O115" i="2" s="1"/>
  <c r="P117" i="2"/>
  <c r="P116" i="2" s="1"/>
  <c r="P115" i="2" s="1"/>
  <c r="Q117" i="2"/>
  <c r="Q116" i="2" s="1"/>
  <c r="Q115" i="2" s="1"/>
  <c r="R117" i="2"/>
  <c r="R116" i="2" s="1"/>
  <c r="R115" i="2" s="1"/>
  <c r="S117" i="2"/>
  <c r="S116" i="2" s="1"/>
  <c r="S115" i="2" s="1"/>
  <c r="T117" i="2"/>
  <c r="T116" i="2" s="1"/>
  <c r="T115" i="2" s="1"/>
  <c r="U117" i="2"/>
  <c r="U116" i="2" s="1"/>
  <c r="U115" i="2" s="1"/>
  <c r="J120" i="2"/>
  <c r="K120" i="2"/>
  <c r="K119" i="2" s="1"/>
  <c r="K118" i="2" s="1"/>
  <c r="L120" i="2"/>
  <c r="L119" i="2" s="1"/>
  <c r="L118" i="2" s="1"/>
  <c r="M120" i="2"/>
  <c r="M119" i="2" s="1"/>
  <c r="M118" i="2" s="1"/>
  <c r="N120" i="2"/>
  <c r="N119" i="2" s="1"/>
  <c r="N118" i="2" s="1"/>
  <c r="O120" i="2"/>
  <c r="O119" i="2" s="1"/>
  <c r="O118" i="2" s="1"/>
  <c r="P120" i="2"/>
  <c r="P119" i="2" s="1"/>
  <c r="P118" i="2" s="1"/>
  <c r="Q120" i="2"/>
  <c r="Q119" i="2" s="1"/>
  <c r="Q118" i="2" s="1"/>
  <c r="R120" i="2"/>
  <c r="R119" i="2" s="1"/>
  <c r="R118" i="2" s="1"/>
  <c r="S120" i="2"/>
  <c r="S119" i="2" s="1"/>
  <c r="S118" i="2" s="1"/>
  <c r="T120" i="2"/>
  <c r="T119" i="2" s="1"/>
  <c r="T118" i="2" s="1"/>
  <c r="U120" i="2"/>
  <c r="U119" i="2" s="1"/>
  <c r="U118" i="2" s="1"/>
  <c r="J125" i="2"/>
  <c r="L125" i="2"/>
  <c r="L124" i="2" s="1"/>
  <c r="L123" i="2" s="1"/>
  <c r="L122" i="2" s="1"/>
  <c r="L121" i="2" s="1"/>
  <c r="M125" i="2"/>
  <c r="M124" i="2" s="1"/>
  <c r="M123" i="2" s="1"/>
  <c r="M122" i="2" s="1"/>
  <c r="M121" i="2" s="1"/>
  <c r="N125" i="2"/>
  <c r="N124" i="2" s="1"/>
  <c r="N123" i="2" s="1"/>
  <c r="N122" i="2" s="1"/>
  <c r="N121" i="2" s="1"/>
  <c r="P125" i="2"/>
  <c r="P124" i="2" s="1"/>
  <c r="P123" i="2" s="1"/>
  <c r="P122" i="2" s="1"/>
  <c r="P121" i="2" s="1"/>
  <c r="Q125" i="2"/>
  <c r="Q124" i="2" s="1"/>
  <c r="Q123" i="2" s="1"/>
  <c r="Q122" i="2" s="1"/>
  <c r="Q121" i="2" s="1"/>
  <c r="R125" i="2"/>
  <c r="R124" i="2" s="1"/>
  <c r="R123" i="2" s="1"/>
  <c r="R122" i="2" s="1"/>
  <c r="R121" i="2" s="1"/>
  <c r="S125" i="2"/>
  <c r="S124" i="2" s="1"/>
  <c r="S123" i="2" s="1"/>
  <c r="S122" i="2" s="1"/>
  <c r="S121" i="2" s="1"/>
  <c r="T125" i="2"/>
  <c r="T124" i="2" s="1"/>
  <c r="T123" i="2" s="1"/>
  <c r="T122" i="2" s="1"/>
  <c r="T121" i="2" s="1"/>
  <c r="U125" i="2"/>
  <c r="U124" i="2" s="1"/>
  <c r="U123" i="2" s="1"/>
  <c r="U122" i="2" s="1"/>
  <c r="U121" i="2" s="1"/>
  <c r="J130" i="2"/>
  <c r="K130" i="2"/>
  <c r="K129" i="2" s="1"/>
  <c r="K128" i="2" s="1"/>
  <c r="M130" i="2"/>
  <c r="M129" i="2" s="1"/>
  <c r="M128" i="2" s="1"/>
  <c r="N130" i="2"/>
  <c r="N129" i="2" s="1"/>
  <c r="N128" i="2" s="1"/>
  <c r="O130" i="2"/>
  <c r="O129" i="2" s="1"/>
  <c r="O128" i="2" s="1"/>
  <c r="Q130" i="2"/>
  <c r="Q129" i="2" s="1"/>
  <c r="Q128" i="2" s="1"/>
  <c r="R130" i="2"/>
  <c r="R129" i="2" s="1"/>
  <c r="R128" i="2" s="1"/>
  <c r="S130" i="2"/>
  <c r="S129" i="2" s="1"/>
  <c r="S128" i="2" s="1"/>
  <c r="T130" i="2"/>
  <c r="T129" i="2" s="1"/>
  <c r="T128" i="2" s="1"/>
  <c r="U130" i="2"/>
  <c r="U129" i="2" s="1"/>
  <c r="U128" i="2" s="1"/>
  <c r="J132" i="2"/>
  <c r="J131" i="2" s="1"/>
  <c r="K132" i="2"/>
  <c r="K131" i="2" s="1"/>
  <c r="L132" i="2"/>
  <c r="L131" i="2" s="1"/>
  <c r="M132" i="2"/>
  <c r="M131" i="2" s="1"/>
  <c r="N132" i="2"/>
  <c r="N131" i="2" s="1"/>
  <c r="O132" i="2"/>
  <c r="O131" i="2" s="1"/>
  <c r="P132" i="2"/>
  <c r="P131" i="2" s="1"/>
  <c r="Q132" i="2"/>
  <c r="Q131" i="2" s="1"/>
  <c r="R132" i="2"/>
  <c r="R131" i="2" s="1"/>
  <c r="S132" i="2"/>
  <c r="S131" i="2" s="1"/>
  <c r="T132" i="2"/>
  <c r="T131" i="2" s="1"/>
  <c r="U132" i="2"/>
  <c r="U131" i="2" s="1"/>
  <c r="J136" i="2"/>
  <c r="J135" i="2" s="1"/>
  <c r="K136" i="2"/>
  <c r="K135" i="2" s="1"/>
  <c r="K134" i="2" s="1"/>
  <c r="M136" i="2"/>
  <c r="M135" i="2" s="1"/>
  <c r="M134" i="2" s="1"/>
  <c r="N136" i="2"/>
  <c r="N135" i="2" s="1"/>
  <c r="N134" i="2" s="1"/>
  <c r="O136" i="2"/>
  <c r="O135" i="2" s="1"/>
  <c r="O134" i="2" s="1"/>
  <c r="Q136" i="2"/>
  <c r="Q135" i="2" s="1"/>
  <c r="Q134" i="2" s="1"/>
  <c r="R136" i="2"/>
  <c r="R135" i="2" s="1"/>
  <c r="R134" i="2" s="1"/>
  <c r="S136" i="2"/>
  <c r="S135" i="2" s="1"/>
  <c r="S134" i="2" s="1"/>
  <c r="T136" i="2"/>
  <c r="T135" i="2" s="1"/>
  <c r="T134" i="2" s="1"/>
  <c r="U136" i="2"/>
  <c r="U135" i="2" s="1"/>
  <c r="U134" i="2" s="1"/>
  <c r="J141" i="2"/>
  <c r="K141" i="2"/>
  <c r="K140" i="2" s="1"/>
  <c r="K139" i="2" s="1"/>
  <c r="K138" i="2" s="1"/>
  <c r="K137" i="2" s="1"/>
  <c r="M141" i="2"/>
  <c r="M140" i="2" s="1"/>
  <c r="M139" i="2" s="1"/>
  <c r="M138" i="2" s="1"/>
  <c r="M137" i="2" s="1"/>
  <c r="N141" i="2"/>
  <c r="N140" i="2" s="1"/>
  <c r="N139" i="2" s="1"/>
  <c r="N138" i="2" s="1"/>
  <c r="N137" i="2" s="1"/>
  <c r="O141" i="2"/>
  <c r="O140" i="2" s="1"/>
  <c r="O139" i="2" s="1"/>
  <c r="O138" i="2" s="1"/>
  <c r="O137" i="2" s="1"/>
  <c r="Q141" i="2"/>
  <c r="Q140" i="2" s="1"/>
  <c r="Q139" i="2" s="1"/>
  <c r="Q138" i="2" s="1"/>
  <c r="Q137" i="2" s="1"/>
  <c r="R141" i="2"/>
  <c r="R140" i="2" s="1"/>
  <c r="R139" i="2" s="1"/>
  <c r="R138" i="2" s="1"/>
  <c r="R137" i="2" s="1"/>
  <c r="S141" i="2"/>
  <c r="S140" i="2" s="1"/>
  <c r="S139" i="2" s="1"/>
  <c r="S138" i="2" s="1"/>
  <c r="S137" i="2" s="1"/>
  <c r="T141" i="2"/>
  <c r="T140" i="2" s="1"/>
  <c r="T139" i="2" s="1"/>
  <c r="T138" i="2" s="1"/>
  <c r="T137" i="2" s="1"/>
  <c r="U141" i="2"/>
  <c r="U140" i="2" s="1"/>
  <c r="U139" i="2" s="1"/>
  <c r="U138" i="2" s="1"/>
  <c r="U137" i="2" s="1"/>
  <c r="J146" i="2"/>
  <c r="K146" i="2"/>
  <c r="K145" i="2" s="1"/>
  <c r="K144" i="2" s="1"/>
  <c r="K143" i="2" s="1"/>
  <c r="K142" i="2" s="1"/>
  <c r="L146" i="2"/>
  <c r="L145" i="2" s="1"/>
  <c r="L144" i="2" s="1"/>
  <c r="L143" i="2" s="1"/>
  <c r="L142" i="2" s="1"/>
  <c r="M146" i="2"/>
  <c r="M145" i="2" s="1"/>
  <c r="M144" i="2" s="1"/>
  <c r="M143" i="2" s="1"/>
  <c r="M142" i="2" s="1"/>
  <c r="N146" i="2"/>
  <c r="N145" i="2" s="1"/>
  <c r="N144" i="2" s="1"/>
  <c r="N143" i="2" s="1"/>
  <c r="N142" i="2" s="1"/>
  <c r="O146" i="2"/>
  <c r="O145" i="2" s="1"/>
  <c r="O144" i="2" s="1"/>
  <c r="O143" i="2" s="1"/>
  <c r="O142" i="2" s="1"/>
  <c r="P146" i="2"/>
  <c r="P145" i="2" s="1"/>
  <c r="P144" i="2" s="1"/>
  <c r="P143" i="2" s="1"/>
  <c r="P142" i="2" s="1"/>
  <c r="Q146" i="2"/>
  <c r="Q145" i="2" s="1"/>
  <c r="Q144" i="2" s="1"/>
  <c r="Q143" i="2" s="1"/>
  <c r="Q142" i="2" s="1"/>
  <c r="R146" i="2"/>
  <c r="R145" i="2" s="1"/>
  <c r="R144" i="2" s="1"/>
  <c r="R143" i="2" s="1"/>
  <c r="R142" i="2" s="1"/>
  <c r="S146" i="2"/>
  <c r="S145" i="2" s="1"/>
  <c r="S144" i="2" s="1"/>
  <c r="S143" i="2" s="1"/>
  <c r="S142" i="2" s="1"/>
  <c r="T146" i="2"/>
  <c r="T145" i="2" s="1"/>
  <c r="T144" i="2" s="1"/>
  <c r="T143" i="2" s="1"/>
  <c r="T142" i="2" s="1"/>
  <c r="U146" i="2"/>
  <c r="U145" i="2" s="1"/>
  <c r="U144" i="2" s="1"/>
  <c r="U143" i="2" s="1"/>
  <c r="U142" i="2" s="1"/>
  <c r="J167" i="2"/>
  <c r="K167" i="2"/>
  <c r="K166" i="2" s="1"/>
  <c r="K165" i="2" s="1"/>
  <c r="L167" i="2"/>
  <c r="L166" i="2" s="1"/>
  <c r="L165" i="2" s="1"/>
  <c r="M167" i="2"/>
  <c r="M166" i="2" s="1"/>
  <c r="M165" i="2" s="1"/>
  <c r="N167" i="2"/>
  <c r="N166" i="2" s="1"/>
  <c r="N165" i="2" s="1"/>
  <c r="O167" i="2"/>
  <c r="O166" i="2" s="1"/>
  <c r="O165" i="2" s="1"/>
  <c r="P167" i="2"/>
  <c r="P166" i="2" s="1"/>
  <c r="P165" i="2" s="1"/>
  <c r="Q167" i="2"/>
  <c r="Q166" i="2" s="1"/>
  <c r="Q165" i="2" s="1"/>
  <c r="R167" i="2"/>
  <c r="R166" i="2" s="1"/>
  <c r="R165" i="2" s="1"/>
  <c r="S167" i="2"/>
  <c r="S166" i="2" s="1"/>
  <c r="S165" i="2" s="1"/>
  <c r="T167" i="2"/>
  <c r="T166" i="2" s="1"/>
  <c r="T165" i="2" s="1"/>
  <c r="U167" i="2"/>
  <c r="U166" i="2" s="1"/>
  <c r="U165" i="2" s="1"/>
  <c r="J170" i="2"/>
  <c r="K170" i="2"/>
  <c r="K169" i="2" s="1"/>
  <c r="K168" i="2" s="1"/>
  <c r="L170" i="2"/>
  <c r="L169" i="2" s="1"/>
  <c r="L168" i="2" s="1"/>
  <c r="M170" i="2"/>
  <c r="M169" i="2" s="1"/>
  <c r="M168" i="2" s="1"/>
  <c r="N170" i="2"/>
  <c r="N169" i="2" s="1"/>
  <c r="N168" i="2" s="1"/>
  <c r="O170" i="2"/>
  <c r="O169" i="2" s="1"/>
  <c r="O168" i="2" s="1"/>
  <c r="P170" i="2"/>
  <c r="P169" i="2" s="1"/>
  <c r="P168" i="2" s="1"/>
  <c r="Q170" i="2"/>
  <c r="Q169" i="2" s="1"/>
  <c r="Q168" i="2" s="1"/>
  <c r="R170" i="2"/>
  <c r="R169" i="2" s="1"/>
  <c r="R168" i="2" s="1"/>
  <c r="S170" i="2"/>
  <c r="S169" i="2" s="1"/>
  <c r="S168" i="2" s="1"/>
  <c r="T170" i="2"/>
  <c r="T169" i="2" s="1"/>
  <c r="T168" i="2" s="1"/>
  <c r="U170" i="2"/>
  <c r="U169" i="2" s="1"/>
  <c r="U168" i="2" s="1"/>
  <c r="J176" i="2"/>
  <c r="L176" i="2"/>
  <c r="L175" i="2" s="1"/>
  <c r="L174" i="2" s="1"/>
  <c r="M176" i="2"/>
  <c r="M175" i="2" s="1"/>
  <c r="M174" i="2" s="1"/>
  <c r="N176" i="2"/>
  <c r="N175" i="2" s="1"/>
  <c r="N174" i="2" s="1"/>
  <c r="P176" i="2"/>
  <c r="P175" i="2" s="1"/>
  <c r="P174" i="2" s="1"/>
  <c r="Q176" i="2"/>
  <c r="Q175" i="2" s="1"/>
  <c r="Q174" i="2" s="1"/>
  <c r="R176" i="2"/>
  <c r="R175" i="2" s="1"/>
  <c r="R174" i="2" s="1"/>
  <c r="S176" i="2"/>
  <c r="S175" i="2" s="1"/>
  <c r="S174" i="2" s="1"/>
  <c r="T176" i="2"/>
  <c r="T175" i="2" s="1"/>
  <c r="T174" i="2" s="1"/>
  <c r="U176" i="2"/>
  <c r="U175" i="2" s="1"/>
  <c r="U174" i="2" s="1"/>
  <c r="J179" i="2"/>
  <c r="J178" i="2" s="1"/>
  <c r="K179" i="2"/>
  <c r="K178" i="2" s="1"/>
  <c r="K177" i="2" s="1"/>
  <c r="M179" i="2"/>
  <c r="M178" i="2" s="1"/>
  <c r="M177" i="2" s="1"/>
  <c r="N179" i="2"/>
  <c r="N178" i="2" s="1"/>
  <c r="N177" i="2" s="1"/>
  <c r="O179" i="2"/>
  <c r="O178" i="2" s="1"/>
  <c r="O177" i="2" s="1"/>
  <c r="Q179" i="2"/>
  <c r="Q178" i="2" s="1"/>
  <c r="Q177" i="2" s="1"/>
  <c r="R179" i="2"/>
  <c r="R178" i="2" s="1"/>
  <c r="R177" i="2" s="1"/>
  <c r="S179" i="2"/>
  <c r="S178" i="2" s="1"/>
  <c r="S177" i="2" s="1"/>
  <c r="T179" i="2"/>
  <c r="T178" i="2" s="1"/>
  <c r="T177" i="2" s="1"/>
  <c r="U179" i="2"/>
  <c r="U178" i="2" s="1"/>
  <c r="U177" i="2" s="1"/>
  <c r="J182" i="2"/>
  <c r="K182" i="2"/>
  <c r="K181" i="2" s="1"/>
  <c r="K180" i="2" s="1"/>
  <c r="M182" i="2"/>
  <c r="M181" i="2" s="1"/>
  <c r="M180" i="2" s="1"/>
  <c r="N182" i="2"/>
  <c r="N181" i="2" s="1"/>
  <c r="N180" i="2" s="1"/>
  <c r="O182" i="2"/>
  <c r="O181" i="2" s="1"/>
  <c r="O180" i="2" s="1"/>
  <c r="Q182" i="2"/>
  <c r="Q181" i="2" s="1"/>
  <c r="Q180" i="2" s="1"/>
  <c r="R182" i="2"/>
  <c r="R181" i="2" s="1"/>
  <c r="R180" i="2" s="1"/>
  <c r="S182" i="2"/>
  <c r="S181" i="2" s="1"/>
  <c r="S180" i="2" s="1"/>
  <c r="T182" i="2"/>
  <c r="T181" i="2" s="1"/>
  <c r="T180" i="2" s="1"/>
  <c r="U182" i="2"/>
  <c r="U181" i="2" s="1"/>
  <c r="U180" i="2" s="1"/>
  <c r="J185" i="2"/>
  <c r="K185" i="2"/>
  <c r="K184" i="2" s="1"/>
  <c r="M185" i="2"/>
  <c r="M184" i="2" s="1"/>
  <c r="N185" i="2"/>
  <c r="N184" i="2" s="1"/>
  <c r="O185" i="2"/>
  <c r="O184" i="2" s="1"/>
  <c r="Q185" i="2"/>
  <c r="Q184" i="2" s="1"/>
  <c r="R185" i="2"/>
  <c r="R184" i="2" s="1"/>
  <c r="S185" i="2"/>
  <c r="S184" i="2" s="1"/>
  <c r="T185" i="2"/>
  <c r="T184" i="2" s="1"/>
  <c r="U185" i="2"/>
  <c r="U184" i="2" s="1"/>
  <c r="J187" i="2"/>
  <c r="J186" i="2" s="1"/>
  <c r="K187" i="2"/>
  <c r="K186" i="2" s="1"/>
  <c r="M187" i="2"/>
  <c r="M186" i="2" s="1"/>
  <c r="N187" i="2"/>
  <c r="N186" i="2" s="1"/>
  <c r="O187" i="2"/>
  <c r="O186" i="2" s="1"/>
  <c r="Q187" i="2"/>
  <c r="Q186" i="2" s="1"/>
  <c r="R187" i="2"/>
  <c r="R186" i="2" s="1"/>
  <c r="S187" i="2"/>
  <c r="S186" i="2" s="1"/>
  <c r="T187" i="2"/>
  <c r="T186" i="2" s="1"/>
  <c r="U187" i="2"/>
  <c r="U186" i="2" s="1"/>
  <c r="J190" i="2"/>
  <c r="K190" i="2"/>
  <c r="K189" i="2" s="1"/>
  <c r="K188" i="2" s="1"/>
  <c r="M190" i="2"/>
  <c r="M189" i="2" s="1"/>
  <c r="M188" i="2" s="1"/>
  <c r="N190" i="2"/>
  <c r="N189" i="2" s="1"/>
  <c r="N188" i="2" s="1"/>
  <c r="O190" i="2"/>
  <c r="O189" i="2" s="1"/>
  <c r="O188" i="2" s="1"/>
  <c r="Q190" i="2"/>
  <c r="Q189" i="2" s="1"/>
  <c r="Q188" i="2" s="1"/>
  <c r="R190" i="2"/>
  <c r="R189" i="2" s="1"/>
  <c r="R188" i="2" s="1"/>
  <c r="S190" i="2"/>
  <c r="S189" i="2" s="1"/>
  <c r="S188" i="2" s="1"/>
  <c r="T190" i="2"/>
  <c r="T189" i="2" s="1"/>
  <c r="T188" i="2" s="1"/>
  <c r="U190" i="2"/>
  <c r="U189" i="2" s="1"/>
  <c r="U188" i="2" s="1"/>
  <c r="J193" i="2"/>
  <c r="K193" i="2"/>
  <c r="K192" i="2" s="1"/>
  <c r="L193" i="2"/>
  <c r="L192" i="2" s="1"/>
  <c r="N193" i="2"/>
  <c r="N192" i="2" s="1"/>
  <c r="O193" i="2"/>
  <c r="O192" i="2" s="1"/>
  <c r="P193" i="2"/>
  <c r="P192" i="2" s="1"/>
  <c r="R193" i="2"/>
  <c r="R192" i="2" s="1"/>
  <c r="S193" i="2"/>
  <c r="S192" i="2" s="1"/>
  <c r="T193" i="2"/>
  <c r="T192" i="2" s="1"/>
  <c r="U193" i="2"/>
  <c r="U192" i="2" s="1"/>
  <c r="J195" i="2"/>
  <c r="J194" i="2" s="1"/>
  <c r="K195" i="2"/>
  <c r="K194" i="2" s="1"/>
  <c r="L195" i="2"/>
  <c r="L194" i="2" s="1"/>
  <c r="N195" i="2"/>
  <c r="N194" i="2" s="1"/>
  <c r="O195" i="2"/>
  <c r="O194" i="2" s="1"/>
  <c r="P195" i="2"/>
  <c r="P194" i="2" s="1"/>
  <c r="R195" i="2"/>
  <c r="R194" i="2" s="1"/>
  <c r="S195" i="2"/>
  <c r="S194" i="2" s="1"/>
  <c r="T195" i="2"/>
  <c r="T194" i="2" s="1"/>
  <c r="U195" i="2"/>
  <c r="U194" i="2" s="1"/>
  <c r="J198" i="2"/>
  <c r="K198" i="2"/>
  <c r="K197" i="2" s="1"/>
  <c r="K196" i="2" s="1"/>
  <c r="M198" i="2"/>
  <c r="M197" i="2" s="1"/>
  <c r="M196" i="2" s="1"/>
  <c r="N198" i="2"/>
  <c r="N197" i="2" s="1"/>
  <c r="N196" i="2" s="1"/>
  <c r="O198" i="2"/>
  <c r="O197" i="2" s="1"/>
  <c r="O196" i="2" s="1"/>
  <c r="Q198" i="2"/>
  <c r="Q197" i="2" s="1"/>
  <c r="Q196" i="2" s="1"/>
  <c r="R198" i="2"/>
  <c r="R197" i="2" s="1"/>
  <c r="R196" i="2" s="1"/>
  <c r="S198" i="2"/>
  <c r="S197" i="2" s="1"/>
  <c r="S196" i="2" s="1"/>
  <c r="T198" i="2"/>
  <c r="T197" i="2" s="1"/>
  <c r="T196" i="2" s="1"/>
  <c r="U198" i="2"/>
  <c r="U197" i="2" s="1"/>
  <c r="U196" i="2" s="1"/>
  <c r="J201" i="2"/>
  <c r="K201" i="2"/>
  <c r="K200" i="2" s="1"/>
  <c r="K199" i="2" s="1"/>
  <c r="L201" i="2"/>
  <c r="L200" i="2" s="1"/>
  <c r="L199" i="2" s="1"/>
  <c r="M201" i="2"/>
  <c r="M200" i="2" s="1"/>
  <c r="M199" i="2" s="1"/>
  <c r="N201" i="2"/>
  <c r="N200" i="2" s="1"/>
  <c r="N199" i="2" s="1"/>
  <c r="O201" i="2"/>
  <c r="O200" i="2" s="1"/>
  <c r="O199" i="2" s="1"/>
  <c r="P201" i="2"/>
  <c r="P200" i="2" s="1"/>
  <c r="P199" i="2" s="1"/>
  <c r="Q201" i="2"/>
  <c r="Q200" i="2" s="1"/>
  <c r="Q199" i="2" s="1"/>
  <c r="R201" i="2"/>
  <c r="R200" i="2" s="1"/>
  <c r="R199" i="2" s="1"/>
  <c r="S201" i="2"/>
  <c r="S200" i="2" s="1"/>
  <c r="S199" i="2" s="1"/>
  <c r="T201" i="2"/>
  <c r="T200" i="2" s="1"/>
  <c r="T199" i="2" s="1"/>
  <c r="U201" i="2"/>
  <c r="U200" i="2" s="1"/>
  <c r="U199" i="2" s="1"/>
  <c r="J204" i="2"/>
  <c r="K204" i="2"/>
  <c r="K203" i="2" s="1"/>
  <c r="K202" i="2" s="1"/>
  <c r="L204" i="2"/>
  <c r="L203" i="2" s="1"/>
  <c r="L202" i="2" s="1"/>
  <c r="M204" i="2"/>
  <c r="M203" i="2" s="1"/>
  <c r="M202" i="2" s="1"/>
  <c r="N204" i="2"/>
  <c r="N203" i="2" s="1"/>
  <c r="N202" i="2" s="1"/>
  <c r="O204" i="2"/>
  <c r="O203" i="2" s="1"/>
  <c r="O202" i="2" s="1"/>
  <c r="P204" i="2"/>
  <c r="P203" i="2" s="1"/>
  <c r="P202" i="2" s="1"/>
  <c r="Q204" i="2"/>
  <c r="Q203" i="2" s="1"/>
  <c r="Q202" i="2" s="1"/>
  <c r="R204" i="2"/>
  <c r="R203" i="2" s="1"/>
  <c r="R202" i="2" s="1"/>
  <c r="S204" i="2"/>
  <c r="S203" i="2" s="1"/>
  <c r="S202" i="2" s="1"/>
  <c r="T204" i="2"/>
  <c r="T203" i="2" s="1"/>
  <c r="T202" i="2" s="1"/>
  <c r="U204" i="2"/>
  <c r="U203" i="2" s="1"/>
  <c r="U202" i="2" s="1"/>
  <c r="J210" i="2"/>
  <c r="K210" i="2"/>
  <c r="K209" i="2" s="1"/>
  <c r="K208" i="2" s="1"/>
  <c r="K207" i="2" s="1"/>
  <c r="K206" i="2" s="1"/>
  <c r="M210" i="2"/>
  <c r="M209" i="2" s="1"/>
  <c r="M208" i="2" s="1"/>
  <c r="M207" i="2" s="1"/>
  <c r="N210" i="2"/>
  <c r="N209" i="2" s="1"/>
  <c r="N208" i="2" s="1"/>
  <c r="N207" i="2" s="1"/>
  <c r="N205" i="2" s="1"/>
  <c r="O210" i="2"/>
  <c r="O209" i="2" s="1"/>
  <c r="O208" i="2" s="1"/>
  <c r="O207" i="2" s="1"/>
  <c r="O206" i="2" s="1"/>
  <c r="Q210" i="2"/>
  <c r="Q209" i="2" s="1"/>
  <c r="Q208" i="2" s="1"/>
  <c r="Q207" i="2" s="1"/>
  <c r="R210" i="2"/>
  <c r="R209" i="2" s="1"/>
  <c r="R208" i="2" s="1"/>
  <c r="R207" i="2" s="1"/>
  <c r="R205" i="2" s="1"/>
  <c r="S210" i="2"/>
  <c r="S209" i="2" s="1"/>
  <c r="S208" i="2" s="1"/>
  <c r="S207" i="2" s="1"/>
  <c r="S206" i="2" s="1"/>
  <c r="T210" i="2"/>
  <c r="T209" i="2" s="1"/>
  <c r="T208" i="2" s="1"/>
  <c r="T207" i="2" s="1"/>
  <c r="U210" i="2"/>
  <c r="U209" i="2" s="1"/>
  <c r="U208" i="2" s="1"/>
  <c r="U207" i="2" s="1"/>
  <c r="J216" i="2"/>
  <c r="K216" i="2"/>
  <c r="K215" i="2" s="1"/>
  <c r="M216" i="2"/>
  <c r="M215" i="2" s="1"/>
  <c r="N216" i="2"/>
  <c r="N215" i="2" s="1"/>
  <c r="O216" i="2"/>
  <c r="O215" i="2" s="1"/>
  <c r="Q216" i="2"/>
  <c r="Q215" i="2" s="1"/>
  <c r="R216" i="2"/>
  <c r="R215" i="2" s="1"/>
  <c r="S216" i="2"/>
  <c r="S215" i="2" s="1"/>
  <c r="T216" i="2"/>
  <c r="T215" i="2" s="1"/>
  <c r="U216" i="2"/>
  <c r="U215" i="2" s="1"/>
  <c r="J218" i="2"/>
  <c r="K218" i="2"/>
  <c r="K217" i="2" s="1"/>
  <c r="M218" i="2"/>
  <c r="M217" i="2" s="1"/>
  <c r="N218" i="2"/>
  <c r="N217" i="2" s="1"/>
  <c r="O218" i="2"/>
  <c r="O217" i="2" s="1"/>
  <c r="Q218" i="2"/>
  <c r="Q217" i="2" s="1"/>
  <c r="R218" i="2"/>
  <c r="R217" i="2" s="1"/>
  <c r="S218" i="2"/>
  <c r="S217" i="2" s="1"/>
  <c r="T218" i="2"/>
  <c r="T217" i="2" s="1"/>
  <c r="U218" i="2"/>
  <c r="U217" i="2" s="1"/>
  <c r="J221" i="2"/>
  <c r="K221" i="2"/>
  <c r="K220" i="2" s="1"/>
  <c r="M221" i="2"/>
  <c r="M220" i="2" s="1"/>
  <c r="N221" i="2"/>
  <c r="N220" i="2" s="1"/>
  <c r="O221" i="2"/>
  <c r="O220" i="2" s="1"/>
  <c r="Q221" i="2"/>
  <c r="Q220" i="2" s="1"/>
  <c r="R221" i="2"/>
  <c r="R220" i="2" s="1"/>
  <c r="S221" i="2"/>
  <c r="S220" i="2" s="1"/>
  <c r="T221" i="2"/>
  <c r="T220" i="2" s="1"/>
  <c r="U221" i="2"/>
  <c r="U220" i="2" s="1"/>
  <c r="J223" i="2"/>
  <c r="J222" i="2" s="1"/>
  <c r="K223" i="2"/>
  <c r="K222" i="2" s="1"/>
  <c r="M223" i="2"/>
  <c r="M222" i="2" s="1"/>
  <c r="N223" i="2"/>
  <c r="N222" i="2" s="1"/>
  <c r="O223" i="2"/>
  <c r="O222" i="2" s="1"/>
  <c r="Q223" i="2"/>
  <c r="Q222" i="2" s="1"/>
  <c r="R223" i="2"/>
  <c r="R222" i="2" s="1"/>
  <c r="S223" i="2"/>
  <c r="S222" i="2" s="1"/>
  <c r="T223" i="2"/>
  <c r="T222" i="2" s="1"/>
  <c r="U223" i="2"/>
  <c r="U222" i="2" s="1"/>
  <c r="J226" i="2"/>
  <c r="K226" i="2"/>
  <c r="K225" i="2" s="1"/>
  <c r="K224" i="2" s="1"/>
  <c r="M226" i="2"/>
  <c r="M225" i="2" s="1"/>
  <c r="M224" i="2" s="1"/>
  <c r="N226" i="2"/>
  <c r="N225" i="2" s="1"/>
  <c r="N224" i="2" s="1"/>
  <c r="O226" i="2"/>
  <c r="O225" i="2" s="1"/>
  <c r="O224" i="2" s="1"/>
  <c r="Q226" i="2"/>
  <c r="Q225" i="2" s="1"/>
  <c r="Q224" i="2" s="1"/>
  <c r="R226" i="2"/>
  <c r="R225" i="2" s="1"/>
  <c r="R224" i="2" s="1"/>
  <c r="S226" i="2"/>
  <c r="S225" i="2" s="1"/>
  <c r="S224" i="2" s="1"/>
  <c r="T226" i="2"/>
  <c r="T225" i="2" s="1"/>
  <c r="T224" i="2" s="1"/>
  <c r="U226" i="2"/>
  <c r="U225" i="2" s="1"/>
  <c r="U224" i="2" s="1"/>
  <c r="J229" i="2"/>
  <c r="J228" i="2" s="1"/>
  <c r="K229" i="2"/>
  <c r="K228" i="2" s="1"/>
  <c r="L229" i="2"/>
  <c r="L228" i="2" s="1"/>
  <c r="N229" i="2"/>
  <c r="N228" i="2" s="1"/>
  <c r="O229" i="2"/>
  <c r="O228" i="2" s="1"/>
  <c r="P229" i="2"/>
  <c r="P228" i="2" s="1"/>
  <c r="R229" i="2"/>
  <c r="R228" i="2" s="1"/>
  <c r="S229" i="2"/>
  <c r="S228" i="2" s="1"/>
  <c r="T229" i="2"/>
  <c r="T228" i="2" s="1"/>
  <c r="U229" i="2"/>
  <c r="U228" i="2" s="1"/>
  <c r="J231" i="2"/>
  <c r="J230" i="2" s="1"/>
  <c r="K231" i="2"/>
  <c r="K230" i="2" s="1"/>
  <c r="L231" i="2"/>
  <c r="L230" i="2" s="1"/>
  <c r="N231" i="2"/>
  <c r="N230" i="2" s="1"/>
  <c r="O231" i="2"/>
  <c r="O230" i="2" s="1"/>
  <c r="P231" i="2"/>
  <c r="P230" i="2" s="1"/>
  <c r="R231" i="2"/>
  <c r="R230" i="2" s="1"/>
  <c r="S231" i="2"/>
  <c r="S230" i="2" s="1"/>
  <c r="T231" i="2"/>
  <c r="T230" i="2" s="1"/>
  <c r="U231" i="2"/>
  <c r="U230" i="2" s="1"/>
  <c r="J236" i="2"/>
  <c r="J235" i="2" s="1"/>
  <c r="K236" i="2"/>
  <c r="K235" i="2" s="1"/>
  <c r="K234" i="2" s="1"/>
  <c r="K233" i="2" s="1"/>
  <c r="K232" i="2" s="1"/>
  <c r="M236" i="2"/>
  <c r="M235" i="2" s="1"/>
  <c r="M234" i="2" s="1"/>
  <c r="M233" i="2" s="1"/>
  <c r="M232" i="2" s="1"/>
  <c r="N236" i="2"/>
  <c r="N235" i="2" s="1"/>
  <c r="N234" i="2" s="1"/>
  <c r="N233" i="2" s="1"/>
  <c r="N232" i="2" s="1"/>
  <c r="O236" i="2"/>
  <c r="O235" i="2" s="1"/>
  <c r="O234" i="2" s="1"/>
  <c r="O233" i="2" s="1"/>
  <c r="O232" i="2" s="1"/>
  <c r="Q236" i="2"/>
  <c r="Q235" i="2" s="1"/>
  <c r="Q234" i="2" s="1"/>
  <c r="Q233" i="2" s="1"/>
  <c r="Q232" i="2" s="1"/>
  <c r="R236" i="2"/>
  <c r="R235" i="2" s="1"/>
  <c r="R234" i="2" s="1"/>
  <c r="R233" i="2" s="1"/>
  <c r="R232" i="2" s="1"/>
  <c r="S236" i="2"/>
  <c r="S235" i="2" s="1"/>
  <c r="S234" i="2" s="1"/>
  <c r="S233" i="2" s="1"/>
  <c r="S232" i="2" s="1"/>
  <c r="T236" i="2"/>
  <c r="T235" i="2" s="1"/>
  <c r="T234" i="2" s="1"/>
  <c r="T233" i="2" s="1"/>
  <c r="T232" i="2" s="1"/>
  <c r="U236" i="2"/>
  <c r="U235" i="2" s="1"/>
  <c r="U234" i="2" s="1"/>
  <c r="U233" i="2" s="1"/>
  <c r="U232" i="2" s="1"/>
  <c r="J241" i="2"/>
  <c r="J240" i="2" s="1"/>
  <c r="K241" i="2"/>
  <c r="K240" i="2" s="1"/>
  <c r="K239" i="2" s="1"/>
  <c r="K238" i="2" s="1"/>
  <c r="K237" i="2" s="1"/>
  <c r="L241" i="2"/>
  <c r="L240" i="2" s="1"/>
  <c r="L239" i="2" s="1"/>
  <c r="L238" i="2" s="1"/>
  <c r="L237" i="2" s="1"/>
  <c r="M241" i="2"/>
  <c r="M240" i="2" s="1"/>
  <c r="M239" i="2" s="1"/>
  <c r="M238" i="2" s="1"/>
  <c r="M237" i="2" s="1"/>
  <c r="N241" i="2"/>
  <c r="N240" i="2" s="1"/>
  <c r="N239" i="2" s="1"/>
  <c r="N238" i="2" s="1"/>
  <c r="N237" i="2" s="1"/>
  <c r="O241" i="2"/>
  <c r="O240" i="2" s="1"/>
  <c r="O239" i="2" s="1"/>
  <c r="O238" i="2" s="1"/>
  <c r="O237" i="2" s="1"/>
  <c r="P241" i="2"/>
  <c r="P240" i="2" s="1"/>
  <c r="P239" i="2" s="1"/>
  <c r="P238" i="2" s="1"/>
  <c r="P237" i="2" s="1"/>
  <c r="Q241" i="2"/>
  <c r="Q240" i="2" s="1"/>
  <c r="Q239" i="2" s="1"/>
  <c r="Q238" i="2" s="1"/>
  <c r="Q237" i="2" s="1"/>
  <c r="R241" i="2"/>
  <c r="R240" i="2" s="1"/>
  <c r="R239" i="2" s="1"/>
  <c r="R238" i="2" s="1"/>
  <c r="R237" i="2" s="1"/>
  <c r="S241" i="2"/>
  <c r="S240" i="2" s="1"/>
  <c r="S239" i="2" s="1"/>
  <c r="S238" i="2" s="1"/>
  <c r="S237" i="2" s="1"/>
  <c r="T241" i="2"/>
  <c r="T240" i="2" s="1"/>
  <c r="T239" i="2" s="1"/>
  <c r="T238" i="2" s="1"/>
  <c r="T237" i="2" s="1"/>
  <c r="U241" i="2"/>
  <c r="U240" i="2" s="1"/>
  <c r="U239" i="2" s="1"/>
  <c r="U238" i="2" s="1"/>
  <c r="U237" i="2" s="1"/>
  <c r="J247" i="2"/>
  <c r="K247" i="2"/>
  <c r="K246" i="2" s="1"/>
  <c r="K245" i="2" s="1"/>
  <c r="K244" i="2" s="1"/>
  <c r="K243" i="2" s="1"/>
  <c r="M247" i="2"/>
  <c r="M246" i="2" s="1"/>
  <c r="M245" i="2" s="1"/>
  <c r="M244" i="2" s="1"/>
  <c r="M243" i="2" s="1"/>
  <c r="N247" i="2"/>
  <c r="N246" i="2" s="1"/>
  <c r="N245" i="2" s="1"/>
  <c r="N244" i="2" s="1"/>
  <c r="N243" i="2" s="1"/>
  <c r="O247" i="2"/>
  <c r="O246" i="2" s="1"/>
  <c r="O245" i="2" s="1"/>
  <c r="O244" i="2" s="1"/>
  <c r="O243" i="2" s="1"/>
  <c r="Q247" i="2"/>
  <c r="Q246" i="2" s="1"/>
  <c r="Q245" i="2" s="1"/>
  <c r="Q244" i="2" s="1"/>
  <c r="Q243" i="2" s="1"/>
  <c r="R247" i="2"/>
  <c r="R246" i="2" s="1"/>
  <c r="R245" i="2" s="1"/>
  <c r="R244" i="2" s="1"/>
  <c r="R243" i="2" s="1"/>
  <c r="S247" i="2"/>
  <c r="S246" i="2" s="1"/>
  <c r="S245" i="2" s="1"/>
  <c r="S244" i="2" s="1"/>
  <c r="S243" i="2" s="1"/>
  <c r="T247" i="2"/>
  <c r="T246" i="2" s="1"/>
  <c r="T245" i="2" s="1"/>
  <c r="T244" i="2" s="1"/>
  <c r="T243" i="2" s="1"/>
  <c r="U247" i="2"/>
  <c r="U246" i="2" s="1"/>
  <c r="U245" i="2" s="1"/>
  <c r="U244" i="2" s="1"/>
  <c r="U243" i="2" s="1"/>
  <c r="J251" i="2"/>
  <c r="J250" i="2" s="1"/>
  <c r="K251" i="2"/>
  <c r="K250" i="2" s="1"/>
  <c r="L251" i="2"/>
  <c r="L250" i="2" s="1"/>
  <c r="M251" i="2"/>
  <c r="M250" i="2" s="1"/>
  <c r="N251" i="2"/>
  <c r="N250" i="2" s="1"/>
  <c r="O251" i="2"/>
  <c r="O250" i="2" s="1"/>
  <c r="P251" i="2"/>
  <c r="P250" i="2" s="1"/>
  <c r="Q251" i="2"/>
  <c r="Q250" i="2" s="1"/>
  <c r="R251" i="2"/>
  <c r="R250" i="2" s="1"/>
  <c r="S251" i="2"/>
  <c r="S250" i="2" s="1"/>
  <c r="T251" i="2"/>
  <c r="T250" i="2" s="1"/>
  <c r="U251" i="2"/>
  <c r="U250" i="2" s="1"/>
  <c r="J255" i="2"/>
  <c r="L255" i="2"/>
  <c r="L254" i="2" s="1"/>
  <c r="L253" i="2" s="1"/>
  <c r="M255" i="2"/>
  <c r="M254" i="2" s="1"/>
  <c r="M253" i="2" s="1"/>
  <c r="N255" i="2"/>
  <c r="N254" i="2" s="1"/>
  <c r="N253" i="2" s="1"/>
  <c r="P255" i="2"/>
  <c r="P254" i="2" s="1"/>
  <c r="P253" i="2" s="1"/>
  <c r="Q255" i="2"/>
  <c r="Q254" i="2" s="1"/>
  <c r="Q253" i="2" s="1"/>
  <c r="Q249" i="2" s="1"/>
  <c r="Q248" i="2" s="1"/>
  <c r="R255" i="2"/>
  <c r="R254" i="2" s="1"/>
  <c r="R253" i="2" s="1"/>
  <c r="S255" i="2"/>
  <c r="S254" i="2" s="1"/>
  <c r="S253" i="2" s="1"/>
  <c r="T255" i="2"/>
  <c r="T254" i="2" s="1"/>
  <c r="T253" i="2" s="1"/>
  <c r="U255" i="2"/>
  <c r="U254" i="2" s="1"/>
  <c r="U253" i="2" s="1"/>
  <c r="J261" i="2"/>
  <c r="J260" i="2" s="1"/>
  <c r="J259" i="2" s="1"/>
  <c r="J258" i="2" s="1"/>
  <c r="K261" i="2"/>
  <c r="K260" i="2" s="1"/>
  <c r="K259" i="2" s="1"/>
  <c r="K258" i="2" s="1"/>
  <c r="L261" i="2"/>
  <c r="L260" i="2" s="1"/>
  <c r="L259" i="2" s="1"/>
  <c r="L258" i="2" s="1"/>
  <c r="M261" i="2"/>
  <c r="M260" i="2" s="1"/>
  <c r="M259" i="2" s="1"/>
  <c r="M258" i="2" s="1"/>
  <c r="N261" i="2"/>
  <c r="N260" i="2" s="1"/>
  <c r="N259" i="2" s="1"/>
  <c r="N258" i="2" s="1"/>
  <c r="O261" i="2"/>
  <c r="O260" i="2" s="1"/>
  <c r="O259" i="2" s="1"/>
  <c r="O258" i="2" s="1"/>
  <c r="P261" i="2"/>
  <c r="P260" i="2" s="1"/>
  <c r="P259" i="2" s="1"/>
  <c r="P258" i="2" s="1"/>
  <c r="Q261" i="2"/>
  <c r="Q260" i="2" s="1"/>
  <c r="Q259" i="2" s="1"/>
  <c r="Q258" i="2" s="1"/>
  <c r="R261" i="2"/>
  <c r="R260" i="2" s="1"/>
  <c r="R259" i="2" s="1"/>
  <c r="R258" i="2" s="1"/>
  <c r="S261" i="2"/>
  <c r="S260" i="2" s="1"/>
  <c r="S259" i="2" s="1"/>
  <c r="S258" i="2" s="1"/>
  <c r="T261" i="2"/>
  <c r="T260" i="2" s="1"/>
  <c r="T259" i="2" s="1"/>
  <c r="T258" i="2" s="1"/>
  <c r="U261" i="2"/>
  <c r="U260" i="2" s="1"/>
  <c r="U259" i="2" s="1"/>
  <c r="U258" i="2" s="1"/>
  <c r="J267" i="2"/>
  <c r="K267" i="2"/>
  <c r="K266" i="2" s="1"/>
  <c r="K265" i="2" s="1"/>
  <c r="K264" i="2" s="1"/>
  <c r="K263" i="2" s="1"/>
  <c r="M267" i="2"/>
  <c r="M266" i="2" s="1"/>
  <c r="M265" i="2" s="1"/>
  <c r="M264" i="2" s="1"/>
  <c r="M263" i="2" s="1"/>
  <c r="N267" i="2"/>
  <c r="N266" i="2" s="1"/>
  <c r="N265" i="2" s="1"/>
  <c r="N264" i="2" s="1"/>
  <c r="N263" i="2" s="1"/>
  <c r="O267" i="2"/>
  <c r="O266" i="2" s="1"/>
  <c r="O265" i="2" s="1"/>
  <c r="O264" i="2" s="1"/>
  <c r="O263" i="2" s="1"/>
  <c r="Q267" i="2"/>
  <c r="Q266" i="2" s="1"/>
  <c r="Q265" i="2" s="1"/>
  <c r="Q264" i="2" s="1"/>
  <c r="Q263" i="2" s="1"/>
  <c r="R267" i="2"/>
  <c r="R266" i="2" s="1"/>
  <c r="R265" i="2" s="1"/>
  <c r="R264" i="2" s="1"/>
  <c r="R263" i="2" s="1"/>
  <c r="S267" i="2"/>
  <c r="S266" i="2" s="1"/>
  <c r="S265" i="2" s="1"/>
  <c r="S264" i="2" s="1"/>
  <c r="S263" i="2" s="1"/>
  <c r="T267" i="2"/>
  <c r="T266" i="2" s="1"/>
  <c r="T265" i="2" s="1"/>
  <c r="T264" i="2" s="1"/>
  <c r="T263" i="2" s="1"/>
  <c r="U267" i="2"/>
  <c r="U266" i="2" s="1"/>
  <c r="U265" i="2" s="1"/>
  <c r="U264" i="2" s="1"/>
  <c r="U263" i="2" s="1"/>
  <c r="J272" i="2"/>
  <c r="L272" i="2"/>
  <c r="L271" i="2" s="1"/>
  <c r="L270" i="2" s="1"/>
  <c r="M272" i="2"/>
  <c r="M271" i="2" s="1"/>
  <c r="M270" i="2" s="1"/>
  <c r="N272" i="2"/>
  <c r="N271" i="2" s="1"/>
  <c r="N270" i="2" s="1"/>
  <c r="P272" i="2"/>
  <c r="P271" i="2" s="1"/>
  <c r="P270" i="2" s="1"/>
  <c r="Q272" i="2"/>
  <c r="Q271" i="2" s="1"/>
  <c r="Q270" i="2" s="1"/>
  <c r="R272" i="2"/>
  <c r="R271" i="2" s="1"/>
  <c r="R270" i="2" s="1"/>
  <c r="S272" i="2"/>
  <c r="S271" i="2" s="1"/>
  <c r="S270" i="2" s="1"/>
  <c r="T272" i="2"/>
  <c r="T271" i="2" s="1"/>
  <c r="T270" i="2" s="1"/>
  <c r="U272" i="2"/>
  <c r="U271" i="2" s="1"/>
  <c r="U270" i="2" s="1"/>
  <c r="J275" i="2"/>
  <c r="J274" i="2" s="1"/>
  <c r="L275" i="2"/>
  <c r="L274" i="2" s="1"/>
  <c r="L273" i="2" s="1"/>
  <c r="M275" i="2"/>
  <c r="M274" i="2" s="1"/>
  <c r="M273" i="2" s="1"/>
  <c r="N275" i="2"/>
  <c r="N274" i="2" s="1"/>
  <c r="N273" i="2" s="1"/>
  <c r="P275" i="2"/>
  <c r="P274" i="2" s="1"/>
  <c r="P273" i="2" s="1"/>
  <c r="Q275" i="2"/>
  <c r="Q274" i="2" s="1"/>
  <c r="Q273" i="2" s="1"/>
  <c r="R275" i="2"/>
  <c r="R274" i="2" s="1"/>
  <c r="R273" i="2" s="1"/>
  <c r="S275" i="2"/>
  <c r="S274" i="2" s="1"/>
  <c r="S273" i="2" s="1"/>
  <c r="T275" i="2"/>
  <c r="T274" i="2" s="1"/>
  <c r="T273" i="2" s="1"/>
  <c r="U275" i="2"/>
  <c r="U274" i="2" s="1"/>
  <c r="U273" i="2" s="1"/>
  <c r="J278" i="2"/>
  <c r="L278" i="2"/>
  <c r="L277" i="2" s="1"/>
  <c r="L276" i="2" s="1"/>
  <c r="M278" i="2"/>
  <c r="M277" i="2" s="1"/>
  <c r="M276" i="2" s="1"/>
  <c r="N278" i="2"/>
  <c r="N277" i="2" s="1"/>
  <c r="N276" i="2" s="1"/>
  <c r="P278" i="2"/>
  <c r="P277" i="2" s="1"/>
  <c r="P276" i="2" s="1"/>
  <c r="Q278" i="2"/>
  <c r="Q277" i="2" s="1"/>
  <c r="Q276" i="2" s="1"/>
  <c r="R278" i="2"/>
  <c r="R277" i="2" s="1"/>
  <c r="R276" i="2" s="1"/>
  <c r="S278" i="2"/>
  <c r="S277" i="2" s="1"/>
  <c r="S276" i="2" s="1"/>
  <c r="T278" i="2"/>
  <c r="T277" i="2" s="1"/>
  <c r="T276" i="2" s="1"/>
  <c r="U278" i="2"/>
  <c r="U277" i="2" s="1"/>
  <c r="U276" i="2" s="1"/>
  <c r="J281" i="2"/>
  <c r="L281" i="2"/>
  <c r="L280" i="2" s="1"/>
  <c r="L279" i="2" s="1"/>
  <c r="M281" i="2"/>
  <c r="M280" i="2" s="1"/>
  <c r="M279" i="2" s="1"/>
  <c r="N281" i="2"/>
  <c r="N280" i="2" s="1"/>
  <c r="N279" i="2" s="1"/>
  <c r="P281" i="2"/>
  <c r="P280" i="2" s="1"/>
  <c r="P279" i="2" s="1"/>
  <c r="Q281" i="2"/>
  <c r="Q280" i="2" s="1"/>
  <c r="Q279" i="2" s="1"/>
  <c r="R281" i="2"/>
  <c r="R280" i="2" s="1"/>
  <c r="R279" i="2" s="1"/>
  <c r="S281" i="2"/>
  <c r="S280" i="2" s="1"/>
  <c r="S279" i="2" s="1"/>
  <c r="T281" i="2"/>
  <c r="T280" i="2" s="1"/>
  <c r="T279" i="2" s="1"/>
  <c r="U281" i="2"/>
  <c r="U280" i="2" s="1"/>
  <c r="U279" i="2" s="1"/>
  <c r="J284" i="2"/>
  <c r="K284" i="2"/>
  <c r="K283" i="2" s="1"/>
  <c r="K282" i="2" s="1"/>
  <c r="M284" i="2"/>
  <c r="M283" i="2" s="1"/>
  <c r="M282" i="2" s="1"/>
  <c r="N284" i="2"/>
  <c r="N283" i="2" s="1"/>
  <c r="N282" i="2" s="1"/>
  <c r="O284" i="2"/>
  <c r="O283" i="2" s="1"/>
  <c r="O282" i="2" s="1"/>
  <c r="Q284" i="2"/>
  <c r="Q283" i="2" s="1"/>
  <c r="Q282" i="2" s="1"/>
  <c r="R284" i="2"/>
  <c r="R283" i="2" s="1"/>
  <c r="R282" i="2" s="1"/>
  <c r="S284" i="2"/>
  <c r="S283" i="2" s="1"/>
  <c r="S282" i="2" s="1"/>
  <c r="T284" i="2"/>
  <c r="T283" i="2" s="1"/>
  <c r="T282" i="2" s="1"/>
  <c r="U284" i="2"/>
  <c r="U283" i="2" s="1"/>
  <c r="U282" i="2" s="1"/>
  <c r="J287" i="2"/>
  <c r="K287" i="2"/>
  <c r="K286" i="2" s="1"/>
  <c r="K285" i="2" s="1"/>
  <c r="M287" i="2"/>
  <c r="M286" i="2" s="1"/>
  <c r="M285" i="2" s="1"/>
  <c r="N287" i="2"/>
  <c r="N286" i="2" s="1"/>
  <c r="N285" i="2" s="1"/>
  <c r="O287" i="2"/>
  <c r="O286" i="2" s="1"/>
  <c r="O285" i="2" s="1"/>
  <c r="Q287" i="2"/>
  <c r="Q286" i="2" s="1"/>
  <c r="Q285" i="2" s="1"/>
  <c r="R287" i="2"/>
  <c r="R286" i="2" s="1"/>
  <c r="R285" i="2" s="1"/>
  <c r="S287" i="2"/>
  <c r="S286" i="2" s="1"/>
  <c r="S285" i="2" s="1"/>
  <c r="T287" i="2"/>
  <c r="T286" i="2" s="1"/>
  <c r="T285" i="2" s="1"/>
  <c r="U287" i="2"/>
  <c r="U286" i="2" s="1"/>
  <c r="U285" i="2" s="1"/>
  <c r="J290" i="2"/>
  <c r="K290" i="2"/>
  <c r="K289" i="2" s="1"/>
  <c r="K288" i="2" s="1"/>
  <c r="M290" i="2"/>
  <c r="M289" i="2" s="1"/>
  <c r="M288" i="2" s="1"/>
  <c r="N290" i="2"/>
  <c r="N289" i="2" s="1"/>
  <c r="N288" i="2" s="1"/>
  <c r="O290" i="2"/>
  <c r="O289" i="2" s="1"/>
  <c r="O288" i="2" s="1"/>
  <c r="Q290" i="2"/>
  <c r="Q289" i="2" s="1"/>
  <c r="Q288" i="2" s="1"/>
  <c r="R290" i="2"/>
  <c r="R289" i="2" s="1"/>
  <c r="R288" i="2" s="1"/>
  <c r="S290" i="2"/>
  <c r="S289" i="2" s="1"/>
  <c r="S288" i="2" s="1"/>
  <c r="T290" i="2"/>
  <c r="T289" i="2" s="1"/>
  <c r="T288" i="2" s="1"/>
  <c r="U290" i="2"/>
  <c r="U289" i="2" s="1"/>
  <c r="U288" i="2" s="1"/>
  <c r="J293" i="2"/>
  <c r="K293" i="2"/>
  <c r="K292" i="2" s="1"/>
  <c r="M293" i="2"/>
  <c r="M292" i="2" s="1"/>
  <c r="N293" i="2"/>
  <c r="N292" i="2" s="1"/>
  <c r="O293" i="2"/>
  <c r="O292" i="2" s="1"/>
  <c r="Q293" i="2"/>
  <c r="Q292" i="2" s="1"/>
  <c r="R293" i="2"/>
  <c r="R292" i="2" s="1"/>
  <c r="S293" i="2"/>
  <c r="S292" i="2" s="1"/>
  <c r="T293" i="2"/>
  <c r="T292" i="2" s="1"/>
  <c r="U293" i="2"/>
  <c r="U292" i="2" s="1"/>
  <c r="J295" i="2"/>
  <c r="K295" i="2"/>
  <c r="K294" i="2" s="1"/>
  <c r="M295" i="2"/>
  <c r="M294" i="2" s="1"/>
  <c r="N295" i="2"/>
  <c r="N294" i="2" s="1"/>
  <c r="O295" i="2"/>
  <c r="O294" i="2" s="1"/>
  <c r="Q295" i="2"/>
  <c r="Q294" i="2" s="1"/>
  <c r="R295" i="2"/>
  <c r="R294" i="2" s="1"/>
  <c r="S295" i="2"/>
  <c r="S294" i="2" s="1"/>
  <c r="T295" i="2"/>
  <c r="T294" i="2" s="1"/>
  <c r="U295" i="2"/>
  <c r="U294" i="2" s="1"/>
  <c r="J297" i="2"/>
  <c r="K297" i="2"/>
  <c r="K296" i="2" s="1"/>
  <c r="M297" i="2"/>
  <c r="M296" i="2" s="1"/>
  <c r="N297" i="2"/>
  <c r="N296" i="2" s="1"/>
  <c r="O297" i="2"/>
  <c r="O296" i="2" s="1"/>
  <c r="Q297" i="2"/>
  <c r="Q296" i="2" s="1"/>
  <c r="R297" i="2"/>
  <c r="R296" i="2" s="1"/>
  <c r="S297" i="2"/>
  <c r="S296" i="2" s="1"/>
  <c r="T297" i="2"/>
  <c r="T296" i="2" s="1"/>
  <c r="U297" i="2"/>
  <c r="U296" i="2" s="1"/>
  <c r="J300" i="2"/>
  <c r="K300" i="2"/>
  <c r="K299" i="2" s="1"/>
  <c r="K298" i="2" s="1"/>
  <c r="M300" i="2"/>
  <c r="M299" i="2" s="1"/>
  <c r="M298" i="2" s="1"/>
  <c r="N300" i="2"/>
  <c r="N299" i="2" s="1"/>
  <c r="N298" i="2" s="1"/>
  <c r="O300" i="2"/>
  <c r="O299" i="2" s="1"/>
  <c r="O298" i="2" s="1"/>
  <c r="Q300" i="2"/>
  <c r="Q299" i="2" s="1"/>
  <c r="Q298" i="2" s="1"/>
  <c r="R300" i="2"/>
  <c r="R299" i="2" s="1"/>
  <c r="R298" i="2" s="1"/>
  <c r="S300" i="2"/>
  <c r="S299" i="2" s="1"/>
  <c r="S298" i="2" s="1"/>
  <c r="T300" i="2"/>
  <c r="T299" i="2" s="1"/>
  <c r="T298" i="2" s="1"/>
  <c r="U300" i="2"/>
  <c r="U299" i="2" s="1"/>
  <c r="U298" i="2" s="1"/>
  <c r="J303" i="2"/>
  <c r="K303" i="2"/>
  <c r="K302" i="2" s="1"/>
  <c r="K301" i="2" s="1"/>
  <c r="M303" i="2"/>
  <c r="M302" i="2" s="1"/>
  <c r="M301" i="2" s="1"/>
  <c r="N303" i="2"/>
  <c r="N302" i="2" s="1"/>
  <c r="N301" i="2" s="1"/>
  <c r="O303" i="2"/>
  <c r="O302" i="2" s="1"/>
  <c r="O301" i="2" s="1"/>
  <c r="Q303" i="2"/>
  <c r="Q302" i="2" s="1"/>
  <c r="Q301" i="2" s="1"/>
  <c r="R303" i="2"/>
  <c r="R302" i="2" s="1"/>
  <c r="R301" i="2" s="1"/>
  <c r="S303" i="2"/>
  <c r="S302" i="2" s="1"/>
  <c r="S301" i="2" s="1"/>
  <c r="T303" i="2"/>
  <c r="T302" i="2" s="1"/>
  <c r="T301" i="2" s="1"/>
  <c r="U303" i="2"/>
  <c r="U302" i="2" s="1"/>
  <c r="U301" i="2" s="1"/>
  <c r="J306" i="2"/>
  <c r="K306" i="2"/>
  <c r="K305" i="2" s="1"/>
  <c r="K304" i="2" s="1"/>
  <c r="M306" i="2"/>
  <c r="M305" i="2" s="1"/>
  <c r="M304" i="2" s="1"/>
  <c r="N306" i="2"/>
  <c r="N305" i="2" s="1"/>
  <c r="N304" i="2" s="1"/>
  <c r="O306" i="2"/>
  <c r="O305" i="2" s="1"/>
  <c r="O304" i="2" s="1"/>
  <c r="Q306" i="2"/>
  <c r="Q305" i="2" s="1"/>
  <c r="Q304" i="2" s="1"/>
  <c r="R306" i="2"/>
  <c r="R305" i="2" s="1"/>
  <c r="R304" i="2" s="1"/>
  <c r="S306" i="2"/>
  <c r="S305" i="2" s="1"/>
  <c r="S304" i="2" s="1"/>
  <c r="T306" i="2"/>
  <c r="T305" i="2" s="1"/>
  <c r="T304" i="2" s="1"/>
  <c r="U306" i="2"/>
  <c r="U305" i="2" s="1"/>
  <c r="U304" i="2" s="1"/>
  <c r="J309" i="2"/>
  <c r="K309" i="2"/>
  <c r="K308" i="2" s="1"/>
  <c r="K307" i="2" s="1"/>
  <c r="M309" i="2"/>
  <c r="M308" i="2" s="1"/>
  <c r="M307" i="2" s="1"/>
  <c r="N309" i="2"/>
  <c r="N308" i="2" s="1"/>
  <c r="N307" i="2" s="1"/>
  <c r="O309" i="2"/>
  <c r="O308" i="2" s="1"/>
  <c r="O307" i="2" s="1"/>
  <c r="Q309" i="2"/>
  <c r="Q308" i="2" s="1"/>
  <c r="Q307" i="2" s="1"/>
  <c r="R309" i="2"/>
  <c r="R308" i="2" s="1"/>
  <c r="R307" i="2" s="1"/>
  <c r="S309" i="2"/>
  <c r="S308" i="2" s="1"/>
  <c r="S307" i="2" s="1"/>
  <c r="T309" i="2"/>
  <c r="T308" i="2" s="1"/>
  <c r="T307" i="2" s="1"/>
  <c r="U309" i="2"/>
  <c r="U308" i="2" s="1"/>
  <c r="U307" i="2" s="1"/>
  <c r="J312" i="2"/>
  <c r="K312" i="2"/>
  <c r="K311" i="2" s="1"/>
  <c r="K310" i="2" s="1"/>
  <c r="L312" i="2"/>
  <c r="L311" i="2" s="1"/>
  <c r="L310" i="2" s="1"/>
  <c r="M312" i="2"/>
  <c r="M311" i="2" s="1"/>
  <c r="M310" i="2" s="1"/>
  <c r="N312" i="2"/>
  <c r="N311" i="2" s="1"/>
  <c r="N310" i="2" s="1"/>
  <c r="O312" i="2"/>
  <c r="O311" i="2" s="1"/>
  <c r="O310" i="2" s="1"/>
  <c r="P312" i="2"/>
  <c r="P311" i="2" s="1"/>
  <c r="P310" i="2" s="1"/>
  <c r="Q312" i="2"/>
  <c r="Q311" i="2" s="1"/>
  <c r="Q310" i="2" s="1"/>
  <c r="R312" i="2"/>
  <c r="R311" i="2" s="1"/>
  <c r="R310" i="2" s="1"/>
  <c r="S312" i="2"/>
  <c r="S311" i="2" s="1"/>
  <c r="S310" i="2" s="1"/>
  <c r="T312" i="2"/>
  <c r="T311" i="2" s="1"/>
  <c r="T310" i="2" s="1"/>
  <c r="U312" i="2"/>
  <c r="U311" i="2" s="1"/>
  <c r="U310" i="2" s="1"/>
  <c r="J315" i="2"/>
  <c r="J314" i="2" s="1"/>
  <c r="K315" i="2"/>
  <c r="K314" i="2" s="1"/>
  <c r="K313" i="2" s="1"/>
  <c r="L315" i="2"/>
  <c r="L314" i="2" s="1"/>
  <c r="L313" i="2" s="1"/>
  <c r="M315" i="2"/>
  <c r="M314" i="2" s="1"/>
  <c r="M313" i="2" s="1"/>
  <c r="N315" i="2"/>
  <c r="N314" i="2" s="1"/>
  <c r="N313" i="2" s="1"/>
  <c r="O315" i="2"/>
  <c r="O314" i="2" s="1"/>
  <c r="O313" i="2" s="1"/>
  <c r="P315" i="2"/>
  <c r="P314" i="2" s="1"/>
  <c r="P313" i="2" s="1"/>
  <c r="Q315" i="2"/>
  <c r="Q314" i="2" s="1"/>
  <c r="Q313" i="2" s="1"/>
  <c r="R315" i="2"/>
  <c r="R314" i="2" s="1"/>
  <c r="R313" i="2" s="1"/>
  <c r="S315" i="2"/>
  <c r="S314" i="2" s="1"/>
  <c r="S313" i="2" s="1"/>
  <c r="T315" i="2"/>
  <c r="T314" i="2" s="1"/>
  <c r="T313" i="2" s="1"/>
  <c r="U315" i="2"/>
  <c r="U314" i="2" s="1"/>
  <c r="U313" i="2" s="1"/>
  <c r="J318" i="2"/>
  <c r="K318" i="2"/>
  <c r="K317" i="2" s="1"/>
  <c r="K316" i="2" s="1"/>
  <c r="L318" i="2"/>
  <c r="L317" i="2" s="1"/>
  <c r="L316" i="2" s="1"/>
  <c r="M318" i="2"/>
  <c r="M317" i="2" s="1"/>
  <c r="M316" i="2" s="1"/>
  <c r="N318" i="2"/>
  <c r="N317" i="2" s="1"/>
  <c r="N316" i="2" s="1"/>
  <c r="O318" i="2"/>
  <c r="O317" i="2" s="1"/>
  <c r="O316" i="2" s="1"/>
  <c r="P318" i="2"/>
  <c r="P317" i="2" s="1"/>
  <c r="P316" i="2" s="1"/>
  <c r="Q318" i="2"/>
  <c r="Q317" i="2" s="1"/>
  <c r="Q316" i="2" s="1"/>
  <c r="R318" i="2"/>
  <c r="R317" i="2" s="1"/>
  <c r="R316" i="2" s="1"/>
  <c r="S318" i="2"/>
  <c r="S317" i="2" s="1"/>
  <c r="S316" i="2" s="1"/>
  <c r="T318" i="2"/>
  <c r="T317" i="2" s="1"/>
  <c r="T316" i="2" s="1"/>
  <c r="U318" i="2"/>
  <c r="U317" i="2" s="1"/>
  <c r="U316" i="2" s="1"/>
  <c r="J321" i="2"/>
  <c r="K321" i="2"/>
  <c r="K320" i="2" s="1"/>
  <c r="K319" i="2" s="1"/>
  <c r="L321" i="2"/>
  <c r="L320" i="2" s="1"/>
  <c r="L319" i="2" s="1"/>
  <c r="M321" i="2"/>
  <c r="M320" i="2" s="1"/>
  <c r="M319" i="2" s="1"/>
  <c r="N321" i="2"/>
  <c r="N320" i="2" s="1"/>
  <c r="N319" i="2" s="1"/>
  <c r="O321" i="2"/>
  <c r="O320" i="2" s="1"/>
  <c r="O319" i="2" s="1"/>
  <c r="P321" i="2"/>
  <c r="P320" i="2" s="1"/>
  <c r="P319" i="2" s="1"/>
  <c r="Q321" i="2"/>
  <c r="Q320" i="2" s="1"/>
  <c r="Q319" i="2" s="1"/>
  <c r="R321" i="2"/>
  <c r="R320" i="2" s="1"/>
  <c r="R319" i="2" s="1"/>
  <c r="S321" i="2"/>
  <c r="S320" i="2" s="1"/>
  <c r="S319" i="2" s="1"/>
  <c r="T321" i="2"/>
  <c r="T320" i="2" s="1"/>
  <c r="T319" i="2" s="1"/>
  <c r="U321" i="2"/>
  <c r="U320" i="2" s="1"/>
  <c r="U319" i="2" s="1"/>
  <c r="J335" i="2"/>
  <c r="L335" i="2"/>
  <c r="L334" i="2" s="1"/>
  <c r="M335" i="2"/>
  <c r="M334" i="2" s="1"/>
  <c r="N335" i="2"/>
  <c r="N334" i="2" s="1"/>
  <c r="P335" i="2"/>
  <c r="P334" i="2" s="1"/>
  <c r="Q335" i="2"/>
  <c r="Q334" i="2" s="1"/>
  <c r="R335" i="2"/>
  <c r="R334" i="2" s="1"/>
  <c r="S335" i="2"/>
  <c r="S334" i="2" s="1"/>
  <c r="T335" i="2"/>
  <c r="T334" i="2" s="1"/>
  <c r="U335" i="2"/>
  <c r="U334" i="2" s="1"/>
  <c r="J337" i="2"/>
  <c r="L337" i="2"/>
  <c r="L336" i="2" s="1"/>
  <c r="M337" i="2"/>
  <c r="M336" i="2" s="1"/>
  <c r="N337" i="2"/>
  <c r="N336" i="2" s="1"/>
  <c r="P337" i="2"/>
  <c r="P336" i="2" s="1"/>
  <c r="Q337" i="2"/>
  <c r="Q336" i="2" s="1"/>
  <c r="R337" i="2"/>
  <c r="R336" i="2" s="1"/>
  <c r="S337" i="2"/>
  <c r="S336" i="2" s="1"/>
  <c r="T337" i="2"/>
  <c r="T336" i="2" s="1"/>
  <c r="U337" i="2"/>
  <c r="U336" i="2" s="1"/>
  <c r="J342" i="2"/>
  <c r="L342" i="2"/>
  <c r="L341" i="2" s="1"/>
  <c r="L340" i="2" s="1"/>
  <c r="M342" i="2"/>
  <c r="M341" i="2" s="1"/>
  <c r="M340" i="2" s="1"/>
  <c r="N342" i="2"/>
  <c r="N341" i="2" s="1"/>
  <c r="N340" i="2" s="1"/>
  <c r="P342" i="2"/>
  <c r="P341" i="2" s="1"/>
  <c r="P340" i="2" s="1"/>
  <c r="Q342" i="2"/>
  <c r="Q341" i="2" s="1"/>
  <c r="Q340" i="2" s="1"/>
  <c r="R342" i="2"/>
  <c r="R341" i="2" s="1"/>
  <c r="R340" i="2" s="1"/>
  <c r="S342" i="2"/>
  <c r="S341" i="2" s="1"/>
  <c r="S340" i="2" s="1"/>
  <c r="T342" i="2"/>
  <c r="T341" i="2" s="1"/>
  <c r="T340" i="2" s="1"/>
  <c r="U342" i="2"/>
  <c r="U341" i="2" s="1"/>
  <c r="U340" i="2" s="1"/>
  <c r="J345" i="2"/>
  <c r="L345" i="2"/>
  <c r="L344" i="2" s="1"/>
  <c r="M345" i="2"/>
  <c r="M344" i="2" s="1"/>
  <c r="N345" i="2"/>
  <c r="N344" i="2" s="1"/>
  <c r="P345" i="2"/>
  <c r="P344" i="2" s="1"/>
  <c r="Q345" i="2"/>
  <c r="Q344" i="2" s="1"/>
  <c r="R345" i="2"/>
  <c r="R344" i="2" s="1"/>
  <c r="S345" i="2"/>
  <c r="S344" i="2" s="1"/>
  <c r="T345" i="2"/>
  <c r="T344" i="2" s="1"/>
  <c r="U345" i="2"/>
  <c r="U344" i="2" s="1"/>
  <c r="J347" i="2"/>
  <c r="L347" i="2"/>
  <c r="L346" i="2" s="1"/>
  <c r="M347" i="2"/>
  <c r="M346" i="2" s="1"/>
  <c r="N347" i="2"/>
  <c r="N346" i="2" s="1"/>
  <c r="P347" i="2"/>
  <c r="P346" i="2" s="1"/>
  <c r="Q347" i="2"/>
  <c r="Q346" i="2" s="1"/>
  <c r="R347" i="2"/>
  <c r="R346" i="2" s="1"/>
  <c r="S347" i="2"/>
  <c r="S346" i="2" s="1"/>
  <c r="T347" i="2"/>
  <c r="T346" i="2" s="1"/>
  <c r="U347" i="2"/>
  <c r="U346" i="2" s="1"/>
  <c r="J350" i="2"/>
  <c r="L350" i="2"/>
  <c r="L349" i="2" s="1"/>
  <c r="L348" i="2" s="1"/>
  <c r="M350" i="2"/>
  <c r="M349" i="2" s="1"/>
  <c r="M348" i="2" s="1"/>
  <c r="N350" i="2"/>
  <c r="N349" i="2" s="1"/>
  <c r="N348" i="2" s="1"/>
  <c r="P350" i="2"/>
  <c r="P349" i="2" s="1"/>
  <c r="P348" i="2" s="1"/>
  <c r="Q350" i="2"/>
  <c r="Q349" i="2" s="1"/>
  <c r="Q348" i="2" s="1"/>
  <c r="R350" i="2"/>
  <c r="R349" i="2" s="1"/>
  <c r="R348" i="2" s="1"/>
  <c r="S350" i="2"/>
  <c r="S349" i="2" s="1"/>
  <c r="S348" i="2" s="1"/>
  <c r="T350" i="2"/>
  <c r="T349" i="2" s="1"/>
  <c r="T348" i="2" s="1"/>
  <c r="U350" i="2"/>
  <c r="U349" i="2" s="1"/>
  <c r="U348" i="2" s="1"/>
  <c r="J353" i="2"/>
  <c r="L353" i="2"/>
  <c r="M353" i="2"/>
  <c r="N353" i="2"/>
  <c r="P353" i="2"/>
  <c r="Q353" i="2"/>
  <c r="R353" i="2"/>
  <c r="S353" i="2"/>
  <c r="T353" i="2"/>
  <c r="U353" i="2"/>
  <c r="J354" i="2"/>
  <c r="L354" i="2"/>
  <c r="M354" i="2"/>
  <c r="N354" i="2"/>
  <c r="P354" i="2"/>
  <c r="Q354" i="2"/>
  <c r="R354" i="2"/>
  <c r="S354" i="2"/>
  <c r="T354" i="2"/>
  <c r="U354" i="2"/>
  <c r="J359" i="2"/>
  <c r="L359" i="2"/>
  <c r="L358" i="2" s="1"/>
  <c r="L357" i="2" s="1"/>
  <c r="L356" i="2" s="1"/>
  <c r="L355" i="2" s="1"/>
  <c r="M359" i="2"/>
  <c r="M358" i="2" s="1"/>
  <c r="M357" i="2" s="1"/>
  <c r="M356" i="2" s="1"/>
  <c r="M355" i="2" s="1"/>
  <c r="N359" i="2"/>
  <c r="N358" i="2" s="1"/>
  <c r="N357" i="2" s="1"/>
  <c r="N356" i="2" s="1"/>
  <c r="N355" i="2" s="1"/>
  <c r="P359" i="2"/>
  <c r="P358" i="2" s="1"/>
  <c r="P357" i="2" s="1"/>
  <c r="P356" i="2" s="1"/>
  <c r="P355" i="2" s="1"/>
  <c r="Q359" i="2"/>
  <c r="Q358" i="2" s="1"/>
  <c r="Q357" i="2" s="1"/>
  <c r="Q356" i="2" s="1"/>
  <c r="Q355" i="2" s="1"/>
  <c r="R359" i="2"/>
  <c r="R358" i="2" s="1"/>
  <c r="R357" i="2" s="1"/>
  <c r="R356" i="2" s="1"/>
  <c r="R355" i="2" s="1"/>
  <c r="S359" i="2"/>
  <c r="S358" i="2" s="1"/>
  <c r="S357" i="2" s="1"/>
  <c r="S356" i="2" s="1"/>
  <c r="S355" i="2" s="1"/>
  <c r="T359" i="2"/>
  <c r="T358" i="2" s="1"/>
  <c r="T357" i="2" s="1"/>
  <c r="T356" i="2" s="1"/>
  <c r="T355" i="2" s="1"/>
  <c r="U359" i="2"/>
  <c r="U358" i="2" s="1"/>
  <c r="U357" i="2" s="1"/>
  <c r="U356" i="2" s="1"/>
  <c r="U355" i="2" s="1"/>
  <c r="J364" i="2"/>
  <c r="K364" i="2"/>
  <c r="K363" i="2" s="1"/>
  <c r="M364" i="2"/>
  <c r="M363" i="2" s="1"/>
  <c r="N364" i="2"/>
  <c r="N363" i="2" s="1"/>
  <c r="O364" i="2"/>
  <c r="O363" i="2" s="1"/>
  <c r="Q364" i="2"/>
  <c r="Q363" i="2" s="1"/>
  <c r="R364" i="2"/>
  <c r="R363" i="2" s="1"/>
  <c r="S364" i="2"/>
  <c r="S363" i="2" s="1"/>
  <c r="T364" i="2"/>
  <c r="T363" i="2" s="1"/>
  <c r="U364" i="2"/>
  <c r="U363" i="2" s="1"/>
  <c r="J366" i="2"/>
  <c r="J365" i="2" s="1"/>
  <c r="K366" i="2"/>
  <c r="K365" i="2" s="1"/>
  <c r="M366" i="2"/>
  <c r="M365" i="2" s="1"/>
  <c r="N366" i="2"/>
  <c r="N365" i="2" s="1"/>
  <c r="O366" i="2"/>
  <c r="O365" i="2" s="1"/>
  <c r="Q366" i="2"/>
  <c r="Q365" i="2" s="1"/>
  <c r="R366" i="2"/>
  <c r="R365" i="2" s="1"/>
  <c r="S366" i="2"/>
  <c r="S365" i="2" s="1"/>
  <c r="T366" i="2"/>
  <c r="T365" i="2" s="1"/>
  <c r="U366" i="2"/>
  <c r="U365" i="2" s="1"/>
  <c r="J371" i="2"/>
  <c r="K371" i="2"/>
  <c r="K370" i="2" s="1"/>
  <c r="K369" i="2" s="1"/>
  <c r="K368" i="2" s="1"/>
  <c r="K367" i="2" s="1"/>
  <c r="L371" i="2"/>
  <c r="L370" i="2" s="1"/>
  <c r="L369" i="2" s="1"/>
  <c r="L368" i="2" s="1"/>
  <c r="L367" i="2" s="1"/>
  <c r="M371" i="2"/>
  <c r="M370" i="2" s="1"/>
  <c r="M369" i="2" s="1"/>
  <c r="M368" i="2" s="1"/>
  <c r="M367" i="2" s="1"/>
  <c r="N371" i="2"/>
  <c r="N370" i="2" s="1"/>
  <c r="N369" i="2" s="1"/>
  <c r="N368" i="2" s="1"/>
  <c r="N367" i="2" s="1"/>
  <c r="O371" i="2"/>
  <c r="O370" i="2" s="1"/>
  <c r="O369" i="2" s="1"/>
  <c r="O368" i="2" s="1"/>
  <c r="O367" i="2" s="1"/>
  <c r="P371" i="2"/>
  <c r="P370" i="2" s="1"/>
  <c r="P369" i="2" s="1"/>
  <c r="P368" i="2" s="1"/>
  <c r="P367" i="2" s="1"/>
  <c r="Q371" i="2"/>
  <c r="Q370" i="2" s="1"/>
  <c r="Q369" i="2" s="1"/>
  <c r="Q368" i="2" s="1"/>
  <c r="Q367" i="2" s="1"/>
  <c r="R371" i="2"/>
  <c r="R370" i="2" s="1"/>
  <c r="R369" i="2" s="1"/>
  <c r="R368" i="2" s="1"/>
  <c r="R367" i="2" s="1"/>
  <c r="S371" i="2"/>
  <c r="S370" i="2" s="1"/>
  <c r="S369" i="2" s="1"/>
  <c r="S368" i="2" s="1"/>
  <c r="S367" i="2" s="1"/>
  <c r="T371" i="2"/>
  <c r="T370" i="2" s="1"/>
  <c r="T369" i="2" s="1"/>
  <c r="T368" i="2" s="1"/>
  <c r="T367" i="2" s="1"/>
  <c r="U371" i="2"/>
  <c r="U370" i="2" s="1"/>
  <c r="U369" i="2" s="1"/>
  <c r="U368" i="2" s="1"/>
  <c r="U367" i="2" s="1"/>
  <c r="J377" i="2"/>
  <c r="K377" i="2"/>
  <c r="K376" i="2" s="1"/>
  <c r="M377" i="2"/>
  <c r="M376" i="2" s="1"/>
  <c r="N377" i="2"/>
  <c r="N376" i="2" s="1"/>
  <c r="O377" i="2"/>
  <c r="O376" i="2" s="1"/>
  <c r="Q377" i="2"/>
  <c r="Q376" i="2" s="1"/>
  <c r="R377" i="2"/>
  <c r="R376" i="2" s="1"/>
  <c r="S377" i="2"/>
  <c r="S376" i="2" s="1"/>
  <c r="T377" i="2"/>
  <c r="T376" i="2" s="1"/>
  <c r="U377" i="2"/>
  <c r="U376" i="2" s="1"/>
  <c r="J379" i="2"/>
  <c r="K379" i="2"/>
  <c r="K378" i="2" s="1"/>
  <c r="M379" i="2"/>
  <c r="M378" i="2" s="1"/>
  <c r="N379" i="2"/>
  <c r="N378" i="2" s="1"/>
  <c r="O379" i="2"/>
  <c r="O378" i="2" s="1"/>
  <c r="Q379" i="2"/>
  <c r="Q378" i="2" s="1"/>
  <c r="R379" i="2"/>
  <c r="R378" i="2" s="1"/>
  <c r="S379" i="2"/>
  <c r="S378" i="2" s="1"/>
  <c r="T379" i="2"/>
  <c r="T378" i="2" s="1"/>
  <c r="U379" i="2"/>
  <c r="U378" i="2" s="1"/>
  <c r="J382" i="2"/>
  <c r="K382" i="2"/>
  <c r="K381" i="2" s="1"/>
  <c r="K380" i="2" s="1"/>
  <c r="L382" i="2"/>
  <c r="L381" i="2" s="1"/>
  <c r="L380" i="2" s="1"/>
  <c r="N382" i="2"/>
  <c r="N381" i="2" s="1"/>
  <c r="N380" i="2" s="1"/>
  <c r="O382" i="2"/>
  <c r="O381" i="2" s="1"/>
  <c r="O380" i="2" s="1"/>
  <c r="P382" i="2"/>
  <c r="P381" i="2" s="1"/>
  <c r="P380" i="2" s="1"/>
  <c r="R382" i="2"/>
  <c r="R381" i="2" s="1"/>
  <c r="R380" i="2" s="1"/>
  <c r="S382" i="2"/>
  <c r="S381" i="2" s="1"/>
  <c r="S380" i="2" s="1"/>
  <c r="T382" i="2"/>
  <c r="T381" i="2" s="1"/>
  <c r="T380" i="2" s="1"/>
  <c r="U382" i="2"/>
  <c r="U381" i="2" s="1"/>
  <c r="U380" i="2" s="1"/>
  <c r="J387" i="2"/>
  <c r="L387" i="2"/>
  <c r="L386" i="2" s="1"/>
  <c r="L385" i="2" s="1"/>
  <c r="M387" i="2"/>
  <c r="M386" i="2" s="1"/>
  <c r="M385" i="2" s="1"/>
  <c r="N387" i="2"/>
  <c r="N386" i="2" s="1"/>
  <c r="N385" i="2" s="1"/>
  <c r="P387" i="2"/>
  <c r="P386" i="2" s="1"/>
  <c r="P385" i="2" s="1"/>
  <c r="Q387" i="2"/>
  <c r="Q386" i="2" s="1"/>
  <c r="Q385" i="2" s="1"/>
  <c r="R387" i="2"/>
  <c r="R386" i="2" s="1"/>
  <c r="R385" i="2" s="1"/>
  <c r="S387" i="2"/>
  <c r="S386" i="2" s="1"/>
  <c r="S385" i="2" s="1"/>
  <c r="T387" i="2"/>
  <c r="T386" i="2" s="1"/>
  <c r="T385" i="2" s="1"/>
  <c r="U387" i="2"/>
  <c r="U386" i="2" s="1"/>
  <c r="U385" i="2" s="1"/>
  <c r="J393" i="2"/>
  <c r="K393" i="2"/>
  <c r="K392" i="2" s="1"/>
  <c r="K391" i="2" s="1"/>
  <c r="M393" i="2"/>
  <c r="M392" i="2" s="1"/>
  <c r="M391" i="2" s="1"/>
  <c r="N393" i="2"/>
  <c r="N392" i="2" s="1"/>
  <c r="N391" i="2" s="1"/>
  <c r="O393" i="2"/>
  <c r="O392" i="2" s="1"/>
  <c r="O391" i="2" s="1"/>
  <c r="Q393" i="2"/>
  <c r="Q392" i="2" s="1"/>
  <c r="Q391" i="2" s="1"/>
  <c r="R393" i="2"/>
  <c r="R392" i="2" s="1"/>
  <c r="R391" i="2" s="1"/>
  <c r="S393" i="2"/>
  <c r="S392" i="2" s="1"/>
  <c r="S391" i="2" s="1"/>
  <c r="T393" i="2"/>
  <c r="T392" i="2" s="1"/>
  <c r="T391" i="2" s="1"/>
  <c r="U393" i="2"/>
  <c r="U392" i="2" s="1"/>
  <c r="U391" i="2" s="1"/>
  <c r="J398" i="2"/>
  <c r="K398" i="2"/>
  <c r="K397" i="2" s="1"/>
  <c r="K396" i="2" s="1"/>
  <c r="M398" i="2"/>
  <c r="M397" i="2" s="1"/>
  <c r="M396" i="2" s="1"/>
  <c r="N398" i="2"/>
  <c r="N397" i="2" s="1"/>
  <c r="N396" i="2" s="1"/>
  <c r="O398" i="2"/>
  <c r="O397" i="2" s="1"/>
  <c r="O396" i="2" s="1"/>
  <c r="Q398" i="2"/>
  <c r="Q397" i="2" s="1"/>
  <c r="Q396" i="2" s="1"/>
  <c r="R398" i="2"/>
  <c r="R397" i="2" s="1"/>
  <c r="R396" i="2" s="1"/>
  <c r="S398" i="2"/>
  <c r="S397" i="2" s="1"/>
  <c r="S396" i="2" s="1"/>
  <c r="T398" i="2"/>
  <c r="T397" i="2" s="1"/>
  <c r="T396" i="2" s="1"/>
  <c r="U398" i="2"/>
  <c r="U397" i="2" s="1"/>
  <c r="U396" i="2" s="1"/>
  <c r="J401" i="2"/>
  <c r="L401" i="2"/>
  <c r="L400" i="2" s="1"/>
  <c r="L399" i="2" s="1"/>
  <c r="M401" i="2"/>
  <c r="M400" i="2" s="1"/>
  <c r="M399" i="2" s="1"/>
  <c r="N401" i="2"/>
  <c r="N400" i="2" s="1"/>
  <c r="N399" i="2" s="1"/>
  <c r="P401" i="2"/>
  <c r="P400" i="2" s="1"/>
  <c r="P399" i="2" s="1"/>
  <c r="Q401" i="2"/>
  <c r="Q400" i="2" s="1"/>
  <c r="Q399" i="2" s="1"/>
  <c r="R401" i="2"/>
  <c r="R400" i="2" s="1"/>
  <c r="R399" i="2" s="1"/>
  <c r="S401" i="2"/>
  <c r="S400" i="2" s="1"/>
  <c r="S399" i="2" s="1"/>
  <c r="T401" i="2"/>
  <c r="T400" i="2" s="1"/>
  <c r="T399" i="2" s="1"/>
  <c r="U401" i="2"/>
  <c r="U400" i="2" s="1"/>
  <c r="U399" i="2" s="1"/>
  <c r="J404" i="2"/>
  <c r="K404" i="2"/>
  <c r="K403" i="2" s="1"/>
  <c r="L404" i="2"/>
  <c r="L403" i="2" s="1"/>
  <c r="M404" i="2"/>
  <c r="M403" i="2" s="1"/>
  <c r="N404" i="2"/>
  <c r="N403" i="2" s="1"/>
  <c r="O404" i="2"/>
  <c r="O403" i="2" s="1"/>
  <c r="Q404" i="2"/>
  <c r="Q403" i="2" s="1"/>
  <c r="R404" i="2"/>
  <c r="R403" i="2" s="1"/>
  <c r="S404" i="2"/>
  <c r="S403" i="2" s="1"/>
  <c r="T404" i="2"/>
  <c r="T403" i="2" s="1"/>
  <c r="U404" i="2"/>
  <c r="U403" i="2" s="1"/>
  <c r="J407" i="2"/>
  <c r="J406" i="2" s="1"/>
  <c r="K407" i="2"/>
  <c r="K406" i="2" s="1"/>
  <c r="K405" i="2" s="1"/>
  <c r="M407" i="2"/>
  <c r="M406" i="2" s="1"/>
  <c r="M405" i="2" s="1"/>
  <c r="N407" i="2"/>
  <c r="N406" i="2" s="1"/>
  <c r="N405" i="2" s="1"/>
  <c r="O407" i="2"/>
  <c r="O406" i="2" s="1"/>
  <c r="O405" i="2" s="1"/>
  <c r="Q407" i="2"/>
  <c r="Q406" i="2" s="1"/>
  <c r="Q405" i="2" s="1"/>
  <c r="R407" i="2"/>
  <c r="R406" i="2" s="1"/>
  <c r="R405" i="2" s="1"/>
  <c r="S407" i="2"/>
  <c r="S406" i="2" s="1"/>
  <c r="S405" i="2" s="1"/>
  <c r="T407" i="2"/>
  <c r="T406" i="2" s="1"/>
  <c r="T405" i="2" s="1"/>
  <c r="U407" i="2"/>
  <c r="U406" i="2" s="1"/>
  <c r="U405" i="2" s="1"/>
  <c r="J411" i="2"/>
  <c r="J410" i="2" s="1"/>
  <c r="K411" i="2"/>
  <c r="K410" i="2" s="1"/>
  <c r="M411" i="2"/>
  <c r="M410" i="2" s="1"/>
  <c r="N411" i="2"/>
  <c r="N410" i="2" s="1"/>
  <c r="O411" i="2"/>
  <c r="O410" i="2" s="1"/>
  <c r="Q411" i="2"/>
  <c r="Q410" i="2" s="1"/>
  <c r="R411" i="2"/>
  <c r="R410" i="2" s="1"/>
  <c r="S411" i="2"/>
  <c r="S410" i="2" s="1"/>
  <c r="T411" i="2"/>
  <c r="T410" i="2" s="1"/>
  <c r="U411" i="2"/>
  <c r="U410" i="2" s="1"/>
  <c r="J413" i="2"/>
  <c r="K413" i="2"/>
  <c r="K412" i="2" s="1"/>
  <c r="M413" i="2"/>
  <c r="M412" i="2" s="1"/>
  <c r="N413" i="2"/>
  <c r="N412" i="2" s="1"/>
  <c r="O413" i="2"/>
  <c r="Q413" i="2"/>
  <c r="Q412" i="2" s="1"/>
  <c r="R413" i="2"/>
  <c r="R412" i="2" s="1"/>
  <c r="S413" i="2"/>
  <c r="T413" i="2"/>
  <c r="T412" i="2" s="1"/>
  <c r="U413" i="2"/>
  <c r="U412" i="2" s="1"/>
  <c r="J417" i="2"/>
  <c r="K417" i="2"/>
  <c r="K416" i="2" s="1"/>
  <c r="K415" i="2" s="1"/>
  <c r="M417" i="2"/>
  <c r="M416" i="2" s="1"/>
  <c r="M415" i="2" s="1"/>
  <c r="N417" i="2"/>
  <c r="N416" i="2" s="1"/>
  <c r="N415" i="2" s="1"/>
  <c r="O417" i="2"/>
  <c r="O416" i="2" s="1"/>
  <c r="O415" i="2" s="1"/>
  <c r="Q417" i="2"/>
  <c r="Q416" i="2" s="1"/>
  <c r="Q415" i="2" s="1"/>
  <c r="R417" i="2"/>
  <c r="R416" i="2" s="1"/>
  <c r="R415" i="2" s="1"/>
  <c r="S417" i="2"/>
  <c r="S416" i="2" s="1"/>
  <c r="S415" i="2" s="1"/>
  <c r="T417" i="2"/>
  <c r="T416" i="2" s="1"/>
  <c r="T415" i="2" s="1"/>
  <c r="U417" i="2"/>
  <c r="U416" i="2" s="1"/>
  <c r="U415" i="2" s="1"/>
  <c r="J420" i="2"/>
  <c r="K420" i="2"/>
  <c r="K419" i="2" s="1"/>
  <c r="K418" i="2" s="1"/>
  <c r="M420" i="2"/>
  <c r="M419" i="2" s="1"/>
  <c r="M418" i="2" s="1"/>
  <c r="N420" i="2"/>
  <c r="N419" i="2" s="1"/>
  <c r="N418" i="2" s="1"/>
  <c r="O420" i="2"/>
  <c r="O419" i="2" s="1"/>
  <c r="O418" i="2" s="1"/>
  <c r="Q420" i="2"/>
  <c r="Q419" i="2" s="1"/>
  <c r="Q418" i="2" s="1"/>
  <c r="R420" i="2"/>
  <c r="R419" i="2" s="1"/>
  <c r="R418" i="2" s="1"/>
  <c r="S420" i="2"/>
  <c r="S419" i="2" s="1"/>
  <c r="S418" i="2" s="1"/>
  <c r="T420" i="2"/>
  <c r="T419" i="2" s="1"/>
  <c r="T418" i="2" s="1"/>
  <c r="U420" i="2"/>
  <c r="U419" i="2" s="1"/>
  <c r="U418" i="2" s="1"/>
  <c r="J423" i="2"/>
  <c r="J422" i="2" s="1"/>
  <c r="K423" i="2"/>
  <c r="K422" i="2" s="1"/>
  <c r="K421" i="2" s="1"/>
  <c r="L423" i="2"/>
  <c r="L422" i="2" s="1"/>
  <c r="L421" i="2" s="1"/>
  <c r="N423" i="2"/>
  <c r="N422" i="2" s="1"/>
  <c r="N421" i="2" s="1"/>
  <c r="O423" i="2"/>
  <c r="O422" i="2" s="1"/>
  <c r="O421" i="2" s="1"/>
  <c r="P423" i="2"/>
  <c r="P422" i="2" s="1"/>
  <c r="P421" i="2" s="1"/>
  <c r="R423" i="2"/>
  <c r="R422" i="2" s="1"/>
  <c r="R421" i="2" s="1"/>
  <c r="S423" i="2"/>
  <c r="S422" i="2" s="1"/>
  <c r="S421" i="2" s="1"/>
  <c r="T423" i="2"/>
  <c r="T422" i="2" s="1"/>
  <c r="T421" i="2" s="1"/>
  <c r="U423" i="2"/>
  <c r="U422" i="2" s="1"/>
  <c r="U421" i="2" s="1"/>
  <c r="T362" i="2" l="1"/>
  <c r="T361" i="2" s="1"/>
  <c r="T360" i="2" s="1"/>
  <c r="R148" i="2"/>
  <c r="J148" i="2"/>
  <c r="M148" i="2"/>
  <c r="U148" i="2"/>
  <c r="U147" i="2" s="1"/>
  <c r="S148" i="2"/>
  <c r="S147" i="2" s="1"/>
  <c r="N148" i="2"/>
  <c r="Q148" i="2"/>
  <c r="K148" i="2"/>
  <c r="K147" i="2" s="1"/>
  <c r="T148" i="2"/>
  <c r="T147" i="2" s="1"/>
  <c r="O148" i="2"/>
  <c r="O147" i="2" s="1"/>
  <c r="O191" i="2"/>
  <c r="S191" i="2"/>
  <c r="R147" i="2"/>
  <c r="N147" i="2"/>
  <c r="Q147" i="2"/>
  <c r="M147" i="2"/>
  <c r="L249" i="2"/>
  <c r="L248" i="2" s="1"/>
  <c r="U333" i="2"/>
  <c r="U332" i="2" s="1"/>
  <c r="U331" i="2" s="1"/>
  <c r="Q333" i="2"/>
  <c r="Q332" i="2" s="1"/>
  <c r="Q331" i="2" s="1"/>
  <c r="J147" i="2"/>
  <c r="M333" i="2"/>
  <c r="M332" i="2" s="1"/>
  <c r="M331" i="2" s="1"/>
  <c r="P16" i="2"/>
  <c r="N343" i="2"/>
  <c r="Q402" i="2"/>
  <c r="R249" i="2"/>
  <c r="R248" i="2" s="1"/>
  <c r="R242" i="2" s="1"/>
  <c r="K362" i="2"/>
  <c r="K361" i="2" s="1"/>
  <c r="K360" i="2" s="1"/>
  <c r="U219" i="2"/>
  <c r="R409" i="2"/>
  <c r="R408" i="2" s="1"/>
  <c r="U352" i="2"/>
  <c r="U351" i="2" s="1"/>
  <c r="U227" i="2"/>
  <c r="J419" i="2"/>
  <c r="J412" i="2"/>
  <c r="J409" i="2"/>
  <c r="J403" i="2"/>
  <c r="J397" i="2"/>
  <c r="J334" i="2"/>
  <c r="J266" i="2"/>
  <c r="J134" i="2"/>
  <c r="N402" i="2"/>
  <c r="J392" i="2"/>
  <c r="J346" i="2"/>
  <c r="J292" i="2"/>
  <c r="J254" i="2"/>
  <c r="J239" i="2"/>
  <c r="J378" i="2"/>
  <c r="J349" i="2"/>
  <c r="J341" i="2"/>
  <c r="J336" i="2"/>
  <c r="J308" i="2"/>
  <c r="J416" i="2"/>
  <c r="N409" i="2"/>
  <c r="N408" i="2" s="1"/>
  <c r="J400" i="2"/>
  <c r="T395" i="2"/>
  <c r="J386" i="2"/>
  <c r="S362" i="2"/>
  <c r="S361" i="2" s="1"/>
  <c r="S360" i="2" s="1"/>
  <c r="J317" i="2"/>
  <c r="J305" i="2"/>
  <c r="J289" i="2"/>
  <c r="J280" i="2"/>
  <c r="J271" i="2"/>
  <c r="J370" i="2"/>
  <c r="J320" i="2"/>
  <c r="J311" i="2"/>
  <c r="J299" i="2"/>
  <c r="J294" i="2"/>
  <c r="J421" i="2"/>
  <c r="J405" i="2"/>
  <c r="J381" i="2"/>
  <c r="J376" i="2"/>
  <c r="J363" i="2"/>
  <c r="J358" i="2"/>
  <c r="R352" i="2"/>
  <c r="R351" i="2" s="1"/>
  <c r="N352" i="2"/>
  <c r="N351" i="2" s="1"/>
  <c r="J352" i="2"/>
  <c r="J344" i="2"/>
  <c r="J313" i="2"/>
  <c r="J302" i="2"/>
  <c r="J296" i="2"/>
  <c r="J286" i="2"/>
  <c r="J283" i="2"/>
  <c r="J246" i="2"/>
  <c r="J234" i="2"/>
  <c r="N219" i="2"/>
  <c r="J220" i="2"/>
  <c r="S183" i="2"/>
  <c r="O183" i="2"/>
  <c r="J175" i="2"/>
  <c r="S164" i="2"/>
  <c r="S163" i="2" s="1"/>
  <c r="O164" i="2"/>
  <c r="O163" i="2" s="1"/>
  <c r="K164" i="2"/>
  <c r="K163" i="2" s="1"/>
  <c r="S127" i="2"/>
  <c r="S126" i="2" s="1"/>
  <c r="O127" i="2"/>
  <c r="O126" i="2" s="1"/>
  <c r="K127" i="2"/>
  <c r="K126" i="2" s="1"/>
  <c r="J107" i="2"/>
  <c r="J101" i="2"/>
  <c r="J98" i="2"/>
  <c r="J90" i="2"/>
  <c r="J85" i="2"/>
  <c r="T80" i="2"/>
  <c r="T79" i="2" s="1"/>
  <c r="T78" i="2" s="1"/>
  <c r="J68" i="2"/>
  <c r="J65" i="2"/>
  <c r="T27" i="2"/>
  <c r="J19" i="2"/>
  <c r="J277" i="2"/>
  <c r="J273" i="2"/>
  <c r="J225" i="2"/>
  <c r="N214" i="2"/>
  <c r="J215" i="2"/>
  <c r="J177" i="2"/>
  <c r="J166" i="2"/>
  <c r="J140" i="2"/>
  <c r="J129" i="2"/>
  <c r="J110" i="2"/>
  <c r="J95" i="2"/>
  <c r="J14" i="2"/>
  <c r="J12" i="2"/>
  <c r="N227" i="2"/>
  <c r="J217" i="2"/>
  <c r="J197" i="2"/>
  <c r="J184" i="2"/>
  <c r="J183" i="2" s="1"/>
  <c r="J169" i="2"/>
  <c r="J145" i="2"/>
  <c r="J124" i="2"/>
  <c r="J113" i="2"/>
  <c r="J104" i="2"/>
  <c r="J83" i="2"/>
  <c r="J75" i="2"/>
  <c r="J63" i="2"/>
  <c r="J56" i="2"/>
  <c r="J49" i="2"/>
  <c r="J34" i="2"/>
  <c r="J30" i="2"/>
  <c r="J28" i="2"/>
  <c r="J25" i="2"/>
  <c r="J17" i="2"/>
  <c r="J10" i="2"/>
  <c r="J209" i="2"/>
  <c r="J203" i="2"/>
  <c r="J200" i="2"/>
  <c r="J192" i="2"/>
  <c r="J189" i="2"/>
  <c r="J181" i="2"/>
  <c r="J119" i="2"/>
  <c r="J116" i="2"/>
  <c r="J81" i="2"/>
  <c r="J72" i="2"/>
  <c r="J52" i="2"/>
  <c r="J47" i="2"/>
  <c r="J44" i="2"/>
  <c r="J41" i="2"/>
  <c r="J32" i="2"/>
  <c r="U414" i="2"/>
  <c r="T384" i="2"/>
  <c r="T383" i="2" s="1"/>
  <c r="R375" i="2"/>
  <c r="R374" i="2" s="1"/>
  <c r="R373" i="2" s="1"/>
  <c r="U409" i="2"/>
  <c r="U408" i="2" s="1"/>
  <c r="Q409" i="2"/>
  <c r="Q408" i="2" s="1"/>
  <c r="M409" i="2"/>
  <c r="M408" i="2" s="1"/>
  <c r="U375" i="2"/>
  <c r="U374" i="2" s="1"/>
  <c r="U373" i="2" s="1"/>
  <c r="Q375" i="2"/>
  <c r="M375" i="2"/>
  <c r="U362" i="2"/>
  <c r="U361" i="2" s="1"/>
  <c r="U360" i="2" s="1"/>
  <c r="M362" i="2"/>
  <c r="M361" i="2" s="1"/>
  <c r="M360" i="2" s="1"/>
  <c r="S343" i="2"/>
  <c r="S333" i="2"/>
  <c r="S332" i="2" s="1"/>
  <c r="S331" i="2" s="1"/>
  <c r="S409" i="2"/>
  <c r="S408" i="2" s="1"/>
  <c r="N362" i="2"/>
  <c r="N361" i="2" s="1"/>
  <c r="N360" i="2" s="1"/>
  <c r="T409" i="2"/>
  <c r="T408" i="2" s="1"/>
  <c r="S402" i="2"/>
  <c r="O402" i="2"/>
  <c r="K402" i="2"/>
  <c r="U395" i="2"/>
  <c r="Q395" i="2"/>
  <c r="M395" i="2"/>
  <c r="U343" i="2"/>
  <c r="R291" i="2"/>
  <c r="R269" i="2" s="1"/>
  <c r="R268" i="2" s="1"/>
  <c r="N414" i="2"/>
  <c r="R402" i="2"/>
  <c r="O409" i="2"/>
  <c r="O408" i="2" s="1"/>
  <c r="N375" i="2"/>
  <c r="N374" i="2" s="1"/>
  <c r="N373" i="2" s="1"/>
  <c r="R362" i="2"/>
  <c r="R361" i="2" s="1"/>
  <c r="R360" i="2" s="1"/>
  <c r="Q352" i="2"/>
  <c r="Q351" i="2" s="1"/>
  <c r="M352" i="2"/>
  <c r="M351" i="2" s="1"/>
  <c r="U384" i="2"/>
  <c r="U383" i="2" s="1"/>
  <c r="Q384" i="2"/>
  <c r="Q383" i="2" s="1"/>
  <c r="M384" i="2"/>
  <c r="M383" i="2" s="1"/>
  <c r="S375" i="2"/>
  <c r="S374" i="2" s="1"/>
  <c r="S373" i="2" s="1"/>
  <c r="T375" i="2"/>
  <c r="T374" i="2" s="1"/>
  <c r="T373" i="2" s="1"/>
  <c r="S352" i="2"/>
  <c r="S351" i="2" s="1"/>
  <c r="T343" i="2"/>
  <c r="P343" i="2"/>
  <c r="T333" i="2"/>
  <c r="T332" i="2" s="1"/>
  <c r="T331" i="2" s="1"/>
  <c r="P333" i="2"/>
  <c r="P332" i="2" s="1"/>
  <c r="P331" i="2" s="1"/>
  <c r="L333" i="2"/>
  <c r="L332" i="2" s="1"/>
  <c r="L331" i="2" s="1"/>
  <c r="K214" i="2"/>
  <c r="O362" i="2"/>
  <c r="O361" i="2" s="1"/>
  <c r="O360" i="2" s="1"/>
  <c r="R333" i="2"/>
  <c r="R332" i="2" s="1"/>
  <c r="R331" i="2" s="1"/>
  <c r="N333" i="2"/>
  <c r="N332" i="2" s="1"/>
  <c r="N331" i="2" s="1"/>
  <c r="J333" i="2"/>
  <c r="U291" i="2"/>
  <c r="U269" i="2" s="1"/>
  <c r="U268" i="2" s="1"/>
  <c r="Q291" i="2"/>
  <c r="Q269" i="2" s="1"/>
  <c r="Q268" i="2" s="1"/>
  <c r="M291" i="2"/>
  <c r="M269" i="2" s="1"/>
  <c r="M268" i="2" s="1"/>
  <c r="Q164" i="2"/>
  <c r="Q163" i="2" s="1"/>
  <c r="S291" i="2"/>
  <c r="O291" i="2"/>
  <c r="K291" i="2"/>
  <c r="T291" i="2"/>
  <c r="T269" i="2" s="1"/>
  <c r="T268" i="2" s="1"/>
  <c r="R343" i="2"/>
  <c r="Q343" i="2"/>
  <c r="M343" i="2"/>
  <c r="N291" i="2"/>
  <c r="N269" i="2" s="1"/>
  <c r="N268" i="2" s="1"/>
  <c r="T249" i="2"/>
  <c r="T248" i="2" s="1"/>
  <c r="T242" i="2" s="1"/>
  <c r="S249" i="2"/>
  <c r="S248" i="2" s="1"/>
  <c r="P249" i="2"/>
  <c r="P248" i="2" s="1"/>
  <c r="O227" i="2"/>
  <c r="K227" i="2"/>
  <c r="Q219" i="2"/>
  <c r="M219" i="2"/>
  <c r="Q214" i="2"/>
  <c r="M214" i="2"/>
  <c r="P191" i="2"/>
  <c r="U183" i="2"/>
  <c r="Q183" i="2"/>
  <c r="M183" i="2"/>
  <c r="R164" i="2"/>
  <c r="R163" i="2" s="1"/>
  <c r="N164" i="2"/>
  <c r="N163" i="2" s="1"/>
  <c r="Q127" i="2"/>
  <c r="Q126" i="2" s="1"/>
  <c r="R127" i="2"/>
  <c r="R126" i="2" s="1"/>
  <c r="S60" i="2"/>
  <c r="S59" i="2" s="1"/>
  <c r="S58" i="2" s="1"/>
  <c r="O60" i="2"/>
  <c r="O59" i="2" s="1"/>
  <c r="O58" i="2" s="1"/>
  <c r="R227" i="2"/>
  <c r="T214" i="2"/>
  <c r="U214" i="2"/>
  <c r="N206" i="2"/>
  <c r="M164" i="2"/>
  <c r="M163" i="2" s="1"/>
  <c r="U127" i="2"/>
  <c r="U126" i="2" s="1"/>
  <c r="M127" i="2"/>
  <c r="M126" i="2" s="1"/>
  <c r="M249" i="2"/>
  <c r="M248" i="2" s="1"/>
  <c r="M242" i="2" s="1"/>
  <c r="K219" i="2"/>
  <c r="S214" i="2"/>
  <c r="O214" i="2"/>
  <c r="N191" i="2"/>
  <c r="Q60" i="2"/>
  <c r="Q59" i="2" s="1"/>
  <c r="Q58" i="2" s="1"/>
  <c r="M60" i="2"/>
  <c r="P227" i="2"/>
  <c r="L227" i="2"/>
  <c r="J227" i="2"/>
  <c r="R219" i="2"/>
  <c r="R214" i="2"/>
  <c r="U191" i="2"/>
  <c r="N183" i="2"/>
  <c r="P80" i="2"/>
  <c r="P79" i="2" s="1"/>
  <c r="P78" i="2" s="1"/>
  <c r="L80" i="2"/>
  <c r="L79" i="2" s="1"/>
  <c r="L78" i="2" s="1"/>
  <c r="U80" i="2"/>
  <c r="U79" i="2" s="1"/>
  <c r="U78" i="2" s="1"/>
  <c r="O71" i="2"/>
  <c r="O70" i="2" s="1"/>
  <c r="U16" i="2"/>
  <c r="Q16" i="2"/>
  <c r="M16" i="2"/>
  <c r="S80" i="2"/>
  <c r="S79" i="2" s="1"/>
  <c r="S78" i="2" s="1"/>
  <c r="S71" i="2"/>
  <c r="S70" i="2" s="1"/>
  <c r="M71" i="2"/>
  <c r="M70" i="2" s="1"/>
  <c r="R71" i="2"/>
  <c r="R70" i="2" s="1"/>
  <c r="N71" i="2"/>
  <c r="N70" i="2" s="1"/>
  <c r="Q71" i="2"/>
  <c r="Q70" i="2" s="1"/>
  <c r="R60" i="2"/>
  <c r="R59" i="2" s="1"/>
  <c r="R58" i="2" s="1"/>
  <c r="N60" i="2"/>
  <c r="N59" i="2" s="1"/>
  <c r="N58" i="2" s="1"/>
  <c r="T60" i="2"/>
  <c r="T59" i="2" s="1"/>
  <c r="T58" i="2" s="1"/>
  <c r="U60" i="2"/>
  <c r="U59" i="2" s="1"/>
  <c r="U58" i="2" s="1"/>
  <c r="S16" i="2"/>
  <c r="K71" i="2"/>
  <c r="K70" i="2" s="1"/>
  <c r="K60" i="2"/>
  <c r="K59" i="2" s="1"/>
  <c r="K58" i="2" s="1"/>
  <c r="U27" i="2"/>
  <c r="Q27" i="2"/>
  <c r="M27" i="2"/>
  <c r="R16" i="2"/>
  <c r="N16" i="2"/>
  <c r="T9" i="2"/>
  <c r="P9" i="2"/>
  <c r="L9" i="2"/>
  <c r="S9" i="2"/>
  <c r="K414" i="2"/>
  <c r="K375" i="2"/>
  <c r="K374" i="2" s="1"/>
  <c r="K373" i="2" s="1"/>
  <c r="T414" i="2"/>
  <c r="T402" i="2"/>
  <c r="U402" i="2"/>
  <c r="M402" i="2"/>
  <c r="R395" i="2"/>
  <c r="N395" i="2"/>
  <c r="R384" i="2"/>
  <c r="R383" i="2" s="1"/>
  <c r="N384" i="2"/>
  <c r="N383" i="2" s="1"/>
  <c r="Q362" i="2"/>
  <c r="Q361" i="2" s="1"/>
  <c r="Q360" i="2" s="1"/>
  <c r="S414" i="2"/>
  <c r="R414" i="2"/>
  <c r="S395" i="2"/>
  <c r="S384" i="2"/>
  <c r="S383" i="2" s="1"/>
  <c r="O375" i="2"/>
  <c r="O374" i="2" s="1"/>
  <c r="O373" i="2" s="1"/>
  <c r="O414" i="2"/>
  <c r="S412" i="2"/>
  <c r="O412" i="2"/>
  <c r="T352" i="2"/>
  <c r="T351" i="2" s="1"/>
  <c r="P352" i="2"/>
  <c r="P351" i="2" s="1"/>
  <c r="L352" i="2"/>
  <c r="L351" i="2" s="1"/>
  <c r="R256" i="2"/>
  <c r="R257" i="2"/>
  <c r="N257" i="2"/>
  <c r="N256" i="2"/>
  <c r="J257" i="2"/>
  <c r="J256" i="2"/>
  <c r="M256" i="2"/>
  <c r="M257" i="2"/>
  <c r="O257" i="2"/>
  <c r="O256" i="2"/>
  <c r="N249" i="2"/>
  <c r="N248" i="2" s="1"/>
  <c r="N242" i="2" s="1"/>
  <c r="Q242" i="2"/>
  <c r="Q256" i="2"/>
  <c r="Q257" i="2"/>
  <c r="U257" i="2"/>
  <c r="U256" i="2"/>
  <c r="K257" i="2"/>
  <c r="K256" i="2"/>
  <c r="U249" i="2"/>
  <c r="U248" i="2" s="1"/>
  <c r="U242" i="2" s="1"/>
  <c r="K409" i="2"/>
  <c r="K408" i="2" s="1"/>
  <c r="L256" i="2"/>
  <c r="L257" i="2"/>
  <c r="S257" i="2"/>
  <c r="S256" i="2"/>
  <c r="T256" i="2"/>
  <c r="T257" i="2"/>
  <c r="L343" i="2"/>
  <c r="U339" i="2"/>
  <c r="U338" i="2" s="1"/>
  <c r="S269" i="2"/>
  <c r="S268" i="2" s="1"/>
  <c r="P256" i="2"/>
  <c r="P257" i="2"/>
  <c r="S242" i="2"/>
  <c r="S227" i="2"/>
  <c r="U205" i="2"/>
  <c r="U206" i="2"/>
  <c r="R206" i="2"/>
  <c r="O205" i="2"/>
  <c r="K191" i="2"/>
  <c r="R191" i="2"/>
  <c r="U164" i="2"/>
  <c r="U163" i="2" s="1"/>
  <c r="L164" i="2"/>
  <c r="L163" i="2" s="1"/>
  <c r="Q205" i="2"/>
  <c r="Q206" i="2"/>
  <c r="K205" i="2"/>
  <c r="K183" i="2"/>
  <c r="R183" i="2"/>
  <c r="T164" i="2"/>
  <c r="T163" i="2" s="1"/>
  <c r="T127" i="2"/>
  <c r="T126" i="2" s="1"/>
  <c r="M205" i="2"/>
  <c r="M206" i="2"/>
  <c r="P164" i="2"/>
  <c r="P163" i="2" s="1"/>
  <c r="T227" i="2"/>
  <c r="S219" i="2"/>
  <c r="O219" i="2"/>
  <c r="T219" i="2"/>
  <c r="T205" i="2"/>
  <c r="T206" i="2"/>
  <c r="S205" i="2"/>
  <c r="T93" i="2"/>
  <c r="T92" i="2" s="1"/>
  <c r="N93" i="2"/>
  <c r="N92" i="2" s="1"/>
  <c r="T191" i="2"/>
  <c r="T183" i="2"/>
  <c r="R93" i="2"/>
  <c r="R92" i="2" s="1"/>
  <c r="S93" i="2"/>
  <c r="S92" i="2" s="1"/>
  <c r="L191" i="2"/>
  <c r="N127" i="2"/>
  <c r="N126" i="2" s="1"/>
  <c r="U93" i="2"/>
  <c r="U92" i="2" s="1"/>
  <c r="Q93" i="2"/>
  <c r="Q92" i="2" s="1"/>
  <c r="M93" i="2"/>
  <c r="M92" i="2" s="1"/>
  <c r="T71" i="2"/>
  <c r="T70" i="2" s="1"/>
  <c r="M59" i="2"/>
  <c r="M58" i="2" s="1"/>
  <c r="N80" i="2"/>
  <c r="N79" i="2" s="1"/>
  <c r="N78" i="2" s="1"/>
  <c r="S27" i="2"/>
  <c r="R80" i="2"/>
  <c r="R79" i="2" s="1"/>
  <c r="R78" i="2" s="1"/>
  <c r="U71" i="2"/>
  <c r="U70" i="2" s="1"/>
  <c r="R27" i="2"/>
  <c r="N27" i="2"/>
  <c r="T16" i="2"/>
  <c r="L16" i="2"/>
  <c r="R9" i="2"/>
  <c r="N9" i="2"/>
  <c r="K27" i="2"/>
  <c r="U9" i="2"/>
  <c r="Q9" i="2"/>
  <c r="M9" i="2"/>
  <c r="O27" i="2"/>
  <c r="J80" i="2" l="1"/>
  <c r="S173" i="2"/>
  <c r="R8" i="2"/>
  <c r="M339" i="2"/>
  <c r="M338" i="2" s="1"/>
  <c r="N339" i="2"/>
  <c r="N338" i="2" s="1"/>
  <c r="U8" i="2"/>
  <c r="J60" i="2"/>
  <c r="N394" i="2"/>
  <c r="R339" i="2"/>
  <c r="R338" i="2" s="1"/>
  <c r="R262" i="2" s="1"/>
  <c r="J291" i="2"/>
  <c r="N173" i="2"/>
  <c r="N171" i="2" s="1"/>
  <c r="N213" i="2"/>
  <c r="N212" i="2" s="1"/>
  <c r="N211" i="2" s="1"/>
  <c r="U394" i="2"/>
  <c r="U213" i="2"/>
  <c r="U212" i="2" s="1"/>
  <c r="U211" i="2" s="1"/>
  <c r="Q339" i="2"/>
  <c r="Q338" i="2" s="1"/>
  <c r="Q262" i="2" s="1"/>
  <c r="N8" i="2"/>
  <c r="N7" i="2" s="1"/>
  <c r="T8" i="2"/>
  <c r="T7" i="2" s="1"/>
  <c r="S8" i="2"/>
  <c r="S7" i="2" s="1"/>
  <c r="L339" i="2"/>
  <c r="L338" i="2" s="1"/>
  <c r="U7" i="2"/>
  <c r="K213" i="2"/>
  <c r="K212" i="2" s="1"/>
  <c r="K211" i="2" s="1"/>
  <c r="S339" i="2"/>
  <c r="S338" i="2" s="1"/>
  <c r="S262" i="2" s="1"/>
  <c r="R173" i="2"/>
  <c r="R171" i="2" s="1"/>
  <c r="S213" i="2"/>
  <c r="S212" i="2" s="1"/>
  <c r="S211" i="2" s="1"/>
  <c r="N262" i="2"/>
  <c r="J191" i="2"/>
  <c r="U173" i="2"/>
  <c r="U172" i="2" s="1"/>
  <c r="T173" i="2"/>
  <c r="T172" i="2" s="1"/>
  <c r="P339" i="2"/>
  <c r="P338" i="2" s="1"/>
  <c r="J16" i="2"/>
  <c r="M262" i="2"/>
  <c r="T339" i="2"/>
  <c r="T338" i="2" s="1"/>
  <c r="T262" i="2" s="1"/>
  <c r="J103" i="2"/>
  <c r="J123" i="2"/>
  <c r="J214" i="2"/>
  <c r="J89" i="2"/>
  <c r="J100" i="2"/>
  <c r="J301" i="2"/>
  <c r="U262" i="2"/>
  <c r="S372" i="2"/>
  <c r="J71" i="2"/>
  <c r="J40" i="2"/>
  <c r="J46" i="2"/>
  <c r="J115" i="2"/>
  <c r="J180" i="2"/>
  <c r="J202" i="2"/>
  <c r="J24" i="2"/>
  <c r="J168" i="2"/>
  <c r="J109" i="2"/>
  <c r="J224" i="2"/>
  <c r="J245" i="2"/>
  <c r="J285" i="2"/>
  <c r="J351" i="2"/>
  <c r="J357" i="2"/>
  <c r="J298" i="2"/>
  <c r="J319" i="2"/>
  <c r="J270" i="2"/>
  <c r="J288" i="2"/>
  <c r="J399" i="2"/>
  <c r="J348" i="2"/>
  <c r="J238" i="2"/>
  <c r="J391" i="2"/>
  <c r="J265" i="2"/>
  <c r="J9" i="2"/>
  <c r="J79" i="2"/>
  <c r="J332" i="2"/>
  <c r="T372" i="2"/>
  <c r="N372" i="2"/>
  <c r="J402" i="2"/>
  <c r="U372" i="2"/>
  <c r="J112" i="2"/>
  <c r="J196" i="2"/>
  <c r="J128" i="2"/>
  <c r="J139" i="2"/>
  <c r="J276" i="2"/>
  <c r="J67" i="2"/>
  <c r="J97" i="2"/>
  <c r="J106" i="2"/>
  <c r="J174" i="2"/>
  <c r="J380" i="2"/>
  <c r="J316" i="2"/>
  <c r="J385" i="2"/>
  <c r="J415" i="2"/>
  <c r="J396" i="2"/>
  <c r="J408" i="2"/>
  <c r="J418" i="2"/>
  <c r="J27" i="2"/>
  <c r="J43" i="2"/>
  <c r="J118" i="2"/>
  <c r="J188" i="2"/>
  <c r="J199" i="2"/>
  <c r="J208" i="2"/>
  <c r="J55" i="2"/>
  <c r="J144" i="2"/>
  <c r="J94" i="2"/>
  <c r="J165" i="2"/>
  <c r="J219" i="2"/>
  <c r="J233" i="2"/>
  <c r="J282" i="2"/>
  <c r="J343" i="2"/>
  <c r="J362" i="2"/>
  <c r="J375" i="2"/>
  <c r="J310" i="2"/>
  <c r="J369" i="2"/>
  <c r="J279" i="2"/>
  <c r="J304" i="2"/>
  <c r="J307" i="2"/>
  <c r="J340" i="2"/>
  <c r="J253" i="2"/>
  <c r="R7" i="2"/>
  <c r="O213" i="2"/>
  <c r="O212" i="2" s="1"/>
  <c r="O211" i="2" s="1"/>
  <c r="R213" i="2"/>
  <c r="R212" i="2" s="1"/>
  <c r="R211" i="2" s="1"/>
  <c r="T394" i="2"/>
  <c r="S394" i="2"/>
  <c r="S172" i="2"/>
  <c r="S171" i="2"/>
  <c r="R372" i="2"/>
  <c r="T213" i="2"/>
  <c r="T212" i="2" s="1"/>
  <c r="T211" i="2" s="1"/>
  <c r="R394" i="2"/>
  <c r="N172" i="2"/>
  <c r="U171" i="2" l="1"/>
  <c r="U6" i="2" s="1"/>
  <c r="U424" i="2" s="1"/>
  <c r="U425" i="2" s="1"/>
  <c r="R172" i="2"/>
  <c r="R6" i="2"/>
  <c r="R424" i="2" s="1"/>
  <c r="J8" i="2"/>
  <c r="N6" i="2"/>
  <c r="N424" i="2" s="1"/>
  <c r="S6" i="2"/>
  <c r="S424" i="2" s="1"/>
  <c r="S425" i="2" s="1"/>
  <c r="J269" i="2"/>
  <c r="T171" i="2"/>
  <c r="J59" i="2"/>
  <c r="J58" i="2" s="1"/>
  <c r="J368" i="2"/>
  <c r="J164" i="2"/>
  <c r="J143" i="2"/>
  <c r="J207" i="2"/>
  <c r="J264" i="2"/>
  <c r="J244" i="2"/>
  <c r="J70" i="2"/>
  <c r="J395" i="2"/>
  <c r="J384" i="2"/>
  <c r="J138" i="2"/>
  <c r="J78" i="2"/>
  <c r="J361" i="2"/>
  <c r="J331" i="2"/>
  <c r="J356" i="2"/>
  <c r="J88" i="2"/>
  <c r="J122" i="2"/>
  <c r="J249" i="2"/>
  <c r="J93" i="2"/>
  <c r="J414" i="2"/>
  <c r="J127" i="2"/>
  <c r="J213" i="2"/>
  <c r="J173" i="2"/>
  <c r="J339" i="2"/>
  <c r="J374" i="2"/>
  <c r="J232" i="2"/>
  <c r="J237" i="2"/>
  <c r="T6" i="2" l="1"/>
  <c r="T424" i="2" s="1"/>
  <c r="T425" i="2" s="1"/>
  <c r="J355" i="2"/>
  <c r="J163" i="2"/>
  <c r="J248" i="2"/>
  <c r="J394" i="2"/>
  <c r="J212" i="2"/>
  <c r="J87" i="2"/>
  <c r="J7" i="2"/>
  <c r="J360" i="2"/>
  <c r="J137" i="2"/>
  <c r="J268" i="2"/>
  <c r="J142" i="2"/>
  <c r="J367" i="2"/>
  <c r="J373" i="2"/>
  <c r="J171" i="2"/>
  <c r="J172" i="2"/>
  <c r="J126" i="2"/>
  <c r="J92" i="2"/>
  <c r="J383" i="2"/>
  <c r="J243" i="2"/>
  <c r="J121" i="2"/>
  <c r="J205" i="2"/>
  <c r="J206" i="2"/>
  <c r="J263" i="2"/>
  <c r="J338" i="2"/>
  <c r="J262" i="2" l="1"/>
  <c r="J372" i="2"/>
  <c r="J211" i="2"/>
  <c r="J242" i="2"/>
  <c r="J6" i="2" l="1"/>
  <c r="J424" i="2" s="1"/>
  <c r="K332" i="3" l="1"/>
  <c r="K331" i="3" s="1"/>
  <c r="K330" i="3" s="1"/>
  <c r="L332" i="3"/>
  <c r="L331" i="3" s="1"/>
  <c r="L330" i="3" s="1"/>
  <c r="M332" i="3"/>
  <c r="M331" i="3" s="1"/>
  <c r="M330" i="3" s="1"/>
  <c r="N332" i="3"/>
  <c r="N331" i="3" s="1"/>
  <c r="N330" i="3" s="1"/>
  <c r="O332" i="3"/>
  <c r="O331" i="3" s="1"/>
  <c r="O330" i="3" s="1"/>
  <c r="P332" i="3"/>
  <c r="P331" i="3" s="1"/>
  <c r="P330" i="3" s="1"/>
  <c r="Q332" i="3"/>
  <c r="Q331" i="3" s="1"/>
  <c r="Q330" i="3" s="1"/>
  <c r="R332" i="3"/>
  <c r="R331" i="3" s="1"/>
  <c r="R330" i="3" s="1"/>
  <c r="J332" i="3"/>
  <c r="J331" i="3" s="1"/>
  <c r="J330" i="3" s="1"/>
  <c r="K242" i="3"/>
  <c r="K241" i="3" s="1"/>
  <c r="K240" i="3" s="1"/>
  <c r="L242" i="3"/>
  <c r="L241" i="3" s="1"/>
  <c r="L240" i="3" s="1"/>
  <c r="M242" i="3"/>
  <c r="M241" i="3" s="1"/>
  <c r="M240" i="3" s="1"/>
  <c r="N242" i="3"/>
  <c r="N241" i="3" s="1"/>
  <c r="N240" i="3" s="1"/>
  <c r="O242" i="3"/>
  <c r="O241" i="3" s="1"/>
  <c r="O240" i="3" s="1"/>
  <c r="P242" i="3"/>
  <c r="P241" i="3" s="1"/>
  <c r="P240" i="3" s="1"/>
  <c r="Q242" i="3"/>
  <c r="Q241" i="3" s="1"/>
  <c r="Q240" i="3" s="1"/>
  <c r="R242" i="3"/>
  <c r="R241" i="3" s="1"/>
  <c r="R240" i="3" s="1"/>
  <c r="J242" i="3"/>
  <c r="J241" i="3" s="1"/>
  <c r="J240" i="3" s="1"/>
  <c r="L74" i="3"/>
  <c r="L73" i="3" s="1"/>
  <c r="L72" i="3" s="1"/>
  <c r="M74" i="3"/>
  <c r="M73" i="3" s="1"/>
  <c r="M72" i="3" s="1"/>
  <c r="N74" i="3"/>
  <c r="N73" i="3" s="1"/>
  <c r="N72" i="3" s="1"/>
  <c r="P74" i="3"/>
  <c r="P73" i="3" s="1"/>
  <c r="P72" i="3" s="1"/>
  <c r="Q74" i="3"/>
  <c r="Q73" i="3" s="1"/>
  <c r="Q72" i="3" s="1"/>
  <c r="R74" i="3"/>
  <c r="R73" i="3" s="1"/>
  <c r="R72" i="3" s="1"/>
  <c r="J74" i="3"/>
  <c r="J73" i="3" s="1"/>
  <c r="J72" i="3" s="1"/>
  <c r="K31" i="3"/>
  <c r="K30" i="3" s="1"/>
  <c r="K29" i="3" s="1"/>
  <c r="M31" i="3"/>
  <c r="M30" i="3" s="1"/>
  <c r="M29" i="3" s="1"/>
  <c r="N31" i="3"/>
  <c r="N30" i="3" s="1"/>
  <c r="N29" i="3" s="1"/>
  <c r="O31" i="3"/>
  <c r="O30" i="3" s="1"/>
  <c r="O29" i="3" s="1"/>
  <c r="Q31" i="3"/>
  <c r="Q30" i="3" s="1"/>
  <c r="Q29" i="3" s="1"/>
  <c r="R31" i="3"/>
  <c r="R30" i="3" s="1"/>
  <c r="R29" i="3" s="1"/>
  <c r="J31" i="3"/>
  <c r="J30" i="3" s="1"/>
  <c r="J29" i="3" s="1"/>
  <c r="L261" i="3"/>
  <c r="L260" i="3" s="1"/>
  <c r="L259" i="3" s="1"/>
  <c r="M261" i="3"/>
  <c r="M260" i="3" s="1"/>
  <c r="M259" i="3" s="1"/>
  <c r="N261" i="3"/>
  <c r="N260" i="3" s="1"/>
  <c r="N259" i="3" s="1"/>
  <c r="P261" i="3"/>
  <c r="P260" i="3" s="1"/>
  <c r="P259" i="3" s="1"/>
  <c r="Q261" i="3"/>
  <c r="Q260" i="3" s="1"/>
  <c r="Q259" i="3" s="1"/>
  <c r="R261" i="3"/>
  <c r="R260" i="3" s="1"/>
  <c r="R259" i="3" s="1"/>
  <c r="K252" i="3"/>
  <c r="K251" i="3" s="1"/>
  <c r="K250" i="3" s="1"/>
  <c r="M252" i="3"/>
  <c r="M251" i="3" s="1"/>
  <c r="M250" i="3" s="1"/>
  <c r="N252" i="3"/>
  <c r="N251" i="3" s="1"/>
  <c r="N250" i="3" s="1"/>
  <c r="O252" i="3"/>
  <c r="O251" i="3" s="1"/>
  <c r="O250" i="3" s="1"/>
  <c r="Q252" i="3"/>
  <c r="Q251" i="3" s="1"/>
  <c r="Q250" i="3" s="1"/>
  <c r="R252" i="3"/>
  <c r="R251" i="3" s="1"/>
  <c r="R250" i="3" s="1"/>
  <c r="K255" i="3"/>
  <c r="K254" i="3" s="1"/>
  <c r="K253" i="3" s="1"/>
  <c r="M255" i="3"/>
  <c r="M254" i="3" s="1"/>
  <c r="M253" i="3" s="1"/>
  <c r="N255" i="3"/>
  <c r="N254" i="3" s="1"/>
  <c r="N253" i="3" s="1"/>
  <c r="O255" i="3"/>
  <c r="O254" i="3" s="1"/>
  <c r="O253" i="3" s="1"/>
  <c r="Q255" i="3"/>
  <c r="Q254" i="3" s="1"/>
  <c r="Q253" i="3" s="1"/>
  <c r="R255" i="3"/>
  <c r="R254" i="3" s="1"/>
  <c r="R253" i="3" s="1"/>
  <c r="J261" i="3"/>
  <c r="J260" i="3" s="1"/>
  <c r="J259" i="3" s="1"/>
  <c r="J255" i="3"/>
  <c r="J254" i="3" s="1"/>
  <c r="J253" i="3" s="1"/>
  <c r="J252" i="3"/>
  <c r="J251" i="3" s="1"/>
  <c r="J250" i="3" s="1"/>
  <c r="J12" i="3"/>
  <c r="J11" i="3" s="1"/>
  <c r="K12" i="3"/>
  <c r="K11" i="3" s="1"/>
  <c r="M12" i="3"/>
  <c r="M11" i="3" s="1"/>
  <c r="N12" i="3"/>
  <c r="N11" i="3" s="1"/>
  <c r="O12" i="3"/>
  <c r="O11" i="3" s="1"/>
  <c r="Q12" i="3"/>
  <c r="Q11" i="3" s="1"/>
  <c r="R12" i="3"/>
  <c r="R11" i="3" s="1"/>
  <c r="J14" i="3"/>
  <c r="J13" i="3" s="1"/>
  <c r="K14" i="3"/>
  <c r="K13" i="3" s="1"/>
  <c r="M14" i="3"/>
  <c r="M13" i="3" s="1"/>
  <c r="N14" i="3"/>
  <c r="N13" i="3" s="1"/>
  <c r="O14" i="3"/>
  <c r="O13" i="3" s="1"/>
  <c r="Q14" i="3"/>
  <c r="Q13" i="3" s="1"/>
  <c r="R14" i="3"/>
  <c r="R13" i="3" s="1"/>
  <c r="J18" i="3"/>
  <c r="J17" i="3" s="1"/>
  <c r="J16" i="3" s="1"/>
  <c r="K18" i="3"/>
  <c r="K17" i="3" s="1"/>
  <c r="K16" i="3" s="1"/>
  <c r="M18" i="3"/>
  <c r="M17" i="3" s="1"/>
  <c r="M16" i="3" s="1"/>
  <c r="N18" i="3"/>
  <c r="N17" i="3" s="1"/>
  <c r="N16" i="3" s="1"/>
  <c r="O18" i="3"/>
  <c r="O17" i="3" s="1"/>
  <c r="O16" i="3" s="1"/>
  <c r="Q18" i="3"/>
  <c r="Q17" i="3" s="1"/>
  <c r="Q16" i="3" s="1"/>
  <c r="R18" i="3"/>
  <c r="R17" i="3" s="1"/>
  <c r="R16" i="3" s="1"/>
  <c r="J21" i="3"/>
  <c r="J20" i="3" s="1"/>
  <c r="K21" i="3"/>
  <c r="K20" i="3" s="1"/>
  <c r="M21" i="3"/>
  <c r="M20" i="3" s="1"/>
  <c r="N21" i="3"/>
  <c r="N20" i="3" s="1"/>
  <c r="O21" i="3"/>
  <c r="O20" i="3" s="1"/>
  <c r="Q21" i="3"/>
  <c r="Q20" i="3" s="1"/>
  <c r="R21" i="3"/>
  <c r="R20" i="3" s="1"/>
  <c r="J23" i="3"/>
  <c r="J22" i="3" s="1"/>
  <c r="K23" i="3"/>
  <c r="K22" i="3" s="1"/>
  <c r="M23" i="3"/>
  <c r="M22" i="3" s="1"/>
  <c r="N23" i="3"/>
  <c r="N22" i="3" s="1"/>
  <c r="O23" i="3"/>
  <c r="O22" i="3" s="1"/>
  <c r="Q23" i="3"/>
  <c r="Q22" i="3" s="1"/>
  <c r="R23" i="3"/>
  <c r="R22" i="3" s="1"/>
  <c r="J25" i="3"/>
  <c r="J24" i="3" s="1"/>
  <c r="K25" i="3"/>
  <c r="K24" i="3" s="1"/>
  <c r="M25" i="3"/>
  <c r="M24" i="3" s="1"/>
  <c r="N25" i="3"/>
  <c r="N24" i="3" s="1"/>
  <c r="O25" i="3"/>
  <c r="O24" i="3" s="1"/>
  <c r="Q25" i="3"/>
  <c r="Q24" i="3" s="1"/>
  <c r="R25" i="3"/>
  <c r="R24" i="3" s="1"/>
  <c r="J28" i="3"/>
  <c r="J27" i="3" s="1"/>
  <c r="J26" i="3" s="1"/>
  <c r="K28" i="3"/>
  <c r="K27" i="3" s="1"/>
  <c r="K26" i="3" s="1"/>
  <c r="M28" i="3"/>
  <c r="M27" i="3" s="1"/>
  <c r="M26" i="3" s="1"/>
  <c r="N28" i="3"/>
  <c r="N27" i="3" s="1"/>
  <c r="N26" i="3" s="1"/>
  <c r="O28" i="3"/>
  <c r="O27" i="3" s="1"/>
  <c r="O26" i="3" s="1"/>
  <c r="Q28" i="3"/>
  <c r="Q27" i="3" s="1"/>
  <c r="Q26" i="3" s="1"/>
  <c r="R28" i="3"/>
  <c r="R27" i="3" s="1"/>
  <c r="R26" i="3" s="1"/>
  <c r="J34" i="3"/>
  <c r="J33" i="3" s="1"/>
  <c r="J32" i="3" s="1"/>
  <c r="K34" i="3"/>
  <c r="K33" i="3" s="1"/>
  <c r="K32" i="3" s="1"/>
  <c r="M34" i="3"/>
  <c r="M33" i="3" s="1"/>
  <c r="M32" i="3" s="1"/>
  <c r="N34" i="3"/>
  <c r="N33" i="3" s="1"/>
  <c r="N32" i="3" s="1"/>
  <c r="O34" i="3"/>
  <c r="O33" i="3" s="1"/>
  <c r="O32" i="3" s="1"/>
  <c r="Q34" i="3"/>
  <c r="Q33" i="3" s="1"/>
  <c r="Q32" i="3" s="1"/>
  <c r="R34" i="3"/>
  <c r="R33" i="3" s="1"/>
  <c r="R32" i="3" s="1"/>
  <c r="J37" i="3"/>
  <c r="J36" i="3" s="1"/>
  <c r="J35" i="3" s="1"/>
  <c r="K37" i="3"/>
  <c r="K36" i="3" s="1"/>
  <c r="K35" i="3" s="1"/>
  <c r="L37" i="3"/>
  <c r="L36" i="3" s="1"/>
  <c r="L35" i="3" s="1"/>
  <c r="N37" i="3"/>
  <c r="N36" i="3" s="1"/>
  <c r="N35" i="3" s="1"/>
  <c r="O37" i="3"/>
  <c r="O36" i="3" s="1"/>
  <c r="O35" i="3" s="1"/>
  <c r="P37" i="3"/>
  <c r="P36" i="3" s="1"/>
  <c r="P35" i="3" s="1"/>
  <c r="R37" i="3"/>
  <c r="R36" i="3" s="1"/>
  <c r="R35" i="3" s="1"/>
  <c r="J41" i="3"/>
  <c r="J40" i="3" s="1"/>
  <c r="J39" i="3" s="1"/>
  <c r="J38" i="3" s="1"/>
  <c r="L41" i="3"/>
  <c r="L40" i="3" s="1"/>
  <c r="L39" i="3" s="1"/>
  <c r="L38" i="3" s="1"/>
  <c r="M41" i="3"/>
  <c r="M40" i="3" s="1"/>
  <c r="M39" i="3" s="1"/>
  <c r="M38" i="3" s="1"/>
  <c r="N41" i="3"/>
  <c r="N40" i="3" s="1"/>
  <c r="N39" i="3" s="1"/>
  <c r="N38" i="3" s="1"/>
  <c r="P41" i="3"/>
  <c r="P40" i="3" s="1"/>
  <c r="P39" i="3" s="1"/>
  <c r="P38" i="3" s="1"/>
  <c r="Q41" i="3"/>
  <c r="Q40" i="3" s="1"/>
  <c r="Q39" i="3" s="1"/>
  <c r="Q38" i="3" s="1"/>
  <c r="R41" i="3"/>
  <c r="R40" i="3" s="1"/>
  <c r="R39" i="3" s="1"/>
  <c r="R38" i="3" s="1"/>
  <c r="J45" i="3"/>
  <c r="J44" i="3" s="1"/>
  <c r="K45" i="3"/>
  <c r="K44" i="3" s="1"/>
  <c r="M45" i="3"/>
  <c r="M44" i="3" s="1"/>
  <c r="N45" i="3"/>
  <c r="N44" i="3" s="1"/>
  <c r="O45" i="3"/>
  <c r="O44" i="3" s="1"/>
  <c r="Q45" i="3"/>
  <c r="Q44" i="3" s="1"/>
  <c r="R45" i="3"/>
  <c r="R44" i="3" s="1"/>
  <c r="J47" i="3"/>
  <c r="J46" i="3" s="1"/>
  <c r="K47" i="3"/>
  <c r="K46" i="3" s="1"/>
  <c r="M47" i="3"/>
  <c r="M46" i="3" s="1"/>
  <c r="N47" i="3"/>
  <c r="N46" i="3" s="1"/>
  <c r="O47" i="3"/>
  <c r="O46" i="3" s="1"/>
  <c r="Q47" i="3"/>
  <c r="Q46" i="3" s="1"/>
  <c r="R47" i="3"/>
  <c r="R46" i="3" s="1"/>
  <c r="J50" i="3"/>
  <c r="J49" i="3" s="1"/>
  <c r="J48" i="3" s="1"/>
  <c r="K50" i="3"/>
  <c r="K49" i="3" s="1"/>
  <c r="K48" i="3" s="1"/>
  <c r="L50" i="3"/>
  <c r="L49" i="3" s="1"/>
  <c r="L48" i="3" s="1"/>
  <c r="N50" i="3"/>
  <c r="N49" i="3" s="1"/>
  <c r="N48" i="3" s="1"/>
  <c r="O50" i="3"/>
  <c r="O49" i="3" s="1"/>
  <c r="O48" i="3" s="1"/>
  <c r="P50" i="3"/>
  <c r="P49" i="3" s="1"/>
  <c r="P48" i="3" s="1"/>
  <c r="R50" i="3"/>
  <c r="R49" i="3" s="1"/>
  <c r="R48" i="3" s="1"/>
  <c r="J53" i="3"/>
  <c r="J52" i="3" s="1"/>
  <c r="J51" i="3" s="1"/>
  <c r="K53" i="3"/>
  <c r="K52" i="3" s="1"/>
  <c r="K51" i="3" s="1"/>
  <c r="M53" i="3"/>
  <c r="M52" i="3" s="1"/>
  <c r="M51" i="3" s="1"/>
  <c r="N53" i="3"/>
  <c r="N52" i="3" s="1"/>
  <c r="N51" i="3" s="1"/>
  <c r="O53" i="3"/>
  <c r="O52" i="3" s="1"/>
  <c r="O51" i="3" s="1"/>
  <c r="Q53" i="3"/>
  <c r="Q52" i="3" s="1"/>
  <c r="Q51" i="3" s="1"/>
  <c r="R53" i="3"/>
  <c r="R52" i="3" s="1"/>
  <c r="R51" i="3" s="1"/>
  <c r="J56" i="3"/>
  <c r="J55" i="3" s="1"/>
  <c r="J54" i="3" s="1"/>
  <c r="K56" i="3"/>
  <c r="K55" i="3" s="1"/>
  <c r="K54" i="3" s="1"/>
  <c r="M56" i="3"/>
  <c r="M55" i="3" s="1"/>
  <c r="M54" i="3" s="1"/>
  <c r="N56" i="3"/>
  <c r="N55" i="3" s="1"/>
  <c r="N54" i="3" s="1"/>
  <c r="O56" i="3"/>
  <c r="O55" i="3" s="1"/>
  <c r="O54" i="3" s="1"/>
  <c r="Q56" i="3"/>
  <c r="Q55" i="3" s="1"/>
  <c r="Q54" i="3" s="1"/>
  <c r="R56" i="3"/>
  <c r="R55" i="3" s="1"/>
  <c r="R54" i="3" s="1"/>
  <c r="J59" i="3"/>
  <c r="J58" i="3" s="1"/>
  <c r="J57" i="3" s="1"/>
  <c r="K59" i="3"/>
  <c r="K58" i="3" s="1"/>
  <c r="K57" i="3" s="1"/>
  <c r="L59" i="3"/>
  <c r="L58" i="3" s="1"/>
  <c r="L57" i="3" s="1"/>
  <c r="N59" i="3"/>
  <c r="N58" i="3" s="1"/>
  <c r="N57" i="3" s="1"/>
  <c r="O59" i="3"/>
  <c r="O58" i="3" s="1"/>
  <c r="O57" i="3" s="1"/>
  <c r="P59" i="3"/>
  <c r="P58" i="3" s="1"/>
  <c r="P57" i="3" s="1"/>
  <c r="R59" i="3"/>
  <c r="R58" i="3" s="1"/>
  <c r="R57" i="3" s="1"/>
  <c r="J63" i="3"/>
  <c r="J62" i="3" s="1"/>
  <c r="J61" i="3" s="1"/>
  <c r="J60" i="3" s="1"/>
  <c r="K63" i="3"/>
  <c r="K62" i="3" s="1"/>
  <c r="K61" i="3" s="1"/>
  <c r="K60" i="3" s="1"/>
  <c r="M63" i="3"/>
  <c r="M62" i="3" s="1"/>
  <c r="M61" i="3" s="1"/>
  <c r="M60" i="3" s="1"/>
  <c r="N63" i="3"/>
  <c r="N62" i="3" s="1"/>
  <c r="N61" i="3" s="1"/>
  <c r="N60" i="3" s="1"/>
  <c r="O63" i="3"/>
  <c r="O62" i="3" s="1"/>
  <c r="O61" i="3" s="1"/>
  <c r="O60" i="3" s="1"/>
  <c r="Q63" i="3"/>
  <c r="Q62" i="3" s="1"/>
  <c r="Q61" i="3" s="1"/>
  <c r="Q60" i="3" s="1"/>
  <c r="R63" i="3"/>
  <c r="R62" i="3" s="1"/>
  <c r="R61" i="3" s="1"/>
  <c r="R60" i="3" s="1"/>
  <c r="J67" i="3"/>
  <c r="J66" i="3" s="1"/>
  <c r="L67" i="3"/>
  <c r="L66" i="3" s="1"/>
  <c r="M67" i="3"/>
  <c r="M66" i="3" s="1"/>
  <c r="N67" i="3"/>
  <c r="N66" i="3" s="1"/>
  <c r="P67" i="3"/>
  <c r="P66" i="3" s="1"/>
  <c r="Q67" i="3"/>
  <c r="Q66" i="3" s="1"/>
  <c r="R67" i="3"/>
  <c r="R66" i="3" s="1"/>
  <c r="J69" i="3"/>
  <c r="J68" i="3" s="1"/>
  <c r="L69" i="3"/>
  <c r="L68" i="3" s="1"/>
  <c r="M69" i="3"/>
  <c r="M68" i="3" s="1"/>
  <c r="N69" i="3"/>
  <c r="N68" i="3" s="1"/>
  <c r="P69" i="3"/>
  <c r="P68" i="3" s="1"/>
  <c r="Q69" i="3"/>
  <c r="Q68" i="3" s="1"/>
  <c r="R69" i="3"/>
  <c r="R68" i="3" s="1"/>
  <c r="J71" i="3"/>
  <c r="J70" i="3" s="1"/>
  <c r="L71" i="3"/>
  <c r="L70" i="3" s="1"/>
  <c r="M71" i="3"/>
  <c r="M70" i="3" s="1"/>
  <c r="N71" i="3"/>
  <c r="N70" i="3" s="1"/>
  <c r="P71" i="3"/>
  <c r="P70" i="3" s="1"/>
  <c r="Q71" i="3"/>
  <c r="Q70" i="3" s="1"/>
  <c r="R71" i="3"/>
  <c r="R70" i="3" s="1"/>
  <c r="J77" i="3"/>
  <c r="J76" i="3" s="1"/>
  <c r="J75" i="3" s="1"/>
  <c r="K77" i="3"/>
  <c r="K76" i="3" s="1"/>
  <c r="K75" i="3" s="1"/>
  <c r="M77" i="3"/>
  <c r="M76" i="3" s="1"/>
  <c r="M75" i="3" s="1"/>
  <c r="N77" i="3"/>
  <c r="N76" i="3" s="1"/>
  <c r="N75" i="3" s="1"/>
  <c r="O77" i="3"/>
  <c r="O76" i="3" s="1"/>
  <c r="O75" i="3" s="1"/>
  <c r="Q77" i="3"/>
  <c r="Q76" i="3" s="1"/>
  <c r="Q75" i="3" s="1"/>
  <c r="R77" i="3"/>
  <c r="R76" i="3" s="1"/>
  <c r="R75" i="3" s="1"/>
  <c r="J80" i="3"/>
  <c r="J79" i="3" s="1"/>
  <c r="J78" i="3" s="1"/>
  <c r="K80" i="3"/>
  <c r="K79" i="3" s="1"/>
  <c r="K78" i="3" s="1"/>
  <c r="M80" i="3"/>
  <c r="M79" i="3" s="1"/>
  <c r="M78" i="3" s="1"/>
  <c r="N80" i="3"/>
  <c r="N79" i="3" s="1"/>
  <c r="N78" i="3" s="1"/>
  <c r="O80" i="3"/>
  <c r="O79" i="3" s="1"/>
  <c r="O78" i="3" s="1"/>
  <c r="Q80" i="3"/>
  <c r="Q79" i="3" s="1"/>
  <c r="Q78" i="3" s="1"/>
  <c r="R80" i="3"/>
  <c r="R79" i="3" s="1"/>
  <c r="R78" i="3" s="1"/>
  <c r="J83" i="3"/>
  <c r="J82" i="3" s="1"/>
  <c r="J81" i="3" s="1"/>
  <c r="K83" i="3"/>
  <c r="K82" i="3" s="1"/>
  <c r="K81" i="3" s="1"/>
  <c r="M83" i="3"/>
  <c r="M82" i="3" s="1"/>
  <c r="M81" i="3" s="1"/>
  <c r="N83" i="3"/>
  <c r="N82" i="3" s="1"/>
  <c r="N81" i="3" s="1"/>
  <c r="O83" i="3"/>
  <c r="O82" i="3" s="1"/>
  <c r="O81" i="3" s="1"/>
  <c r="Q83" i="3"/>
  <c r="Q82" i="3" s="1"/>
  <c r="Q81" i="3" s="1"/>
  <c r="R83" i="3"/>
  <c r="R82" i="3" s="1"/>
  <c r="R81" i="3" s="1"/>
  <c r="J86" i="3"/>
  <c r="J85" i="3" s="1"/>
  <c r="J84" i="3" s="1"/>
  <c r="K86" i="3"/>
  <c r="K85" i="3" s="1"/>
  <c r="K84" i="3" s="1"/>
  <c r="M86" i="3"/>
  <c r="M85" i="3" s="1"/>
  <c r="M84" i="3" s="1"/>
  <c r="N86" i="3"/>
  <c r="N85" i="3" s="1"/>
  <c r="N84" i="3" s="1"/>
  <c r="O86" i="3"/>
  <c r="O85" i="3" s="1"/>
  <c r="O84" i="3" s="1"/>
  <c r="Q86" i="3"/>
  <c r="Q85" i="3" s="1"/>
  <c r="Q84" i="3" s="1"/>
  <c r="R86" i="3"/>
  <c r="R85" i="3" s="1"/>
  <c r="R84" i="3" s="1"/>
  <c r="J89" i="3"/>
  <c r="J88" i="3" s="1"/>
  <c r="J87" i="3" s="1"/>
  <c r="K89" i="3"/>
  <c r="K88" i="3" s="1"/>
  <c r="K87" i="3" s="1"/>
  <c r="M89" i="3"/>
  <c r="M88" i="3" s="1"/>
  <c r="M87" i="3" s="1"/>
  <c r="N89" i="3"/>
  <c r="N88" i="3" s="1"/>
  <c r="N87" i="3" s="1"/>
  <c r="O89" i="3"/>
  <c r="O88" i="3" s="1"/>
  <c r="O87" i="3" s="1"/>
  <c r="Q89" i="3"/>
  <c r="Q88" i="3" s="1"/>
  <c r="Q87" i="3" s="1"/>
  <c r="R89" i="3"/>
  <c r="R88" i="3" s="1"/>
  <c r="R87" i="3" s="1"/>
  <c r="J92" i="3"/>
  <c r="J90" i="3" s="1"/>
  <c r="K92" i="3"/>
  <c r="K90" i="3" s="1"/>
  <c r="L92" i="3"/>
  <c r="L90" i="3" s="1"/>
  <c r="M92" i="3"/>
  <c r="M90" i="3" s="1"/>
  <c r="N92" i="3"/>
  <c r="N90" i="3" s="1"/>
  <c r="O92" i="3"/>
  <c r="O90" i="3" s="1"/>
  <c r="Q92" i="3"/>
  <c r="Q90" i="3" s="1"/>
  <c r="R92" i="3"/>
  <c r="R90" i="3" s="1"/>
  <c r="J95" i="3"/>
  <c r="J94" i="3" s="1"/>
  <c r="J93" i="3" s="1"/>
  <c r="L95" i="3"/>
  <c r="L94" i="3" s="1"/>
  <c r="L93" i="3" s="1"/>
  <c r="M95" i="3"/>
  <c r="M94" i="3" s="1"/>
  <c r="M93" i="3" s="1"/>
  <c r="N95" i="3"/>
  <c r="N94" i="3" s="1"/>
  <c r="N93" i="3" s="1"/>
  <c r="P95" i="3"/>
  <c r="P94" i="3" s="1"/>
  <c r="P93" i="3" s="1"/>
  <c r="Q95" i="3"/>
  <c r="Q94" i="3" s="1"/>
  <c r="Q93" i="3" s="1"/>
  <c r="R95" i="3"/>
  <c r="R94" i="3" s="1"/>
  <c r="R93" i="3" s="1"/>
  <c r="J100" i="3"/>
  <c r="J99" i="3" s="1"/>
  <c r="K100" i="3"/>
  <c r="K99" i="3" s="1"/>
  <c r="L100" i="3"/>
  <c r="L99" i="3" s="1"/>
  <c r="N100" i="3"/>
  <c r="N99" i="3" s="1"/>
  <c r="O100" i="3"/>
  <c r="O99" i="3" s="1"/>
  <c r="P100" i="3"/>
  <c r="P99" i="3" s="1"/>
  <c r="R100" i="3"/>
  <c r="R99" i="3" s="1"/>
  <c r="J102" i="3"/>
  <c r="J101" i="3" s="1"/>
  <c r="K102" i="3"/>
  <c r="K101" i="3" s="1"/>
  <c r="L102" i="3"/>
  <c r="L101" i="3" s="1"/>
  <c r="N102" i="3"/>
  <c r="N101" i="3" s="1"/>
  <c r="O102" i="3"/>
  <c r="O101" i="3" s="1"/>
  <c r="P102" i="3"/>
  <c r="P101" i="3" s="1"/>
  <c r="R102" i="3"/>
  <c r="R101" i="3" s="1"/>
  <c r="J104" i="3"/>
  <c r="J103" i="3" s="1"/>
  <c r="L104" i="3"/>
  <c r="L103" i="3" s="1"/>
  <c r="M104" i="3"/>
  <c r="M103" i="3" s="1"/>
  <c r="N104" i="3"/>
  <c r="N103" i="3" s="1"/>
  <c r="P104" i="3"/>
  <c r="P103" i="3" s="1"/>
  <c r="Q104" i="3"/>
  <c r="Q103" i="3" s="1"/>
  <c r="R104" i="3"/>
  <c r="R103" i="3" s="1"/>
  <c r="J109" i="3"/>
  <c r="J108" i="3" s="1"/>
  <c r="K109" i="3"/>
  <c r="K108" i="3" s="1"/>
  <c r="M109" i="3"/>
  <c r="M108" i="3" s="1"/>
  <c r="N109" i="3"/>
  <c r="N108" i="3" s="1"/>
  <c r="O109" i="3"/>
  <c r="O108" i="3" s="1"/>
  <c r="Q109" i="3"/>
  <c r="Q108" i="3" s="1"/>
  <c r="R109" i="3"/>
  <c r="R108" i="3" s="1"/>
  <c r="J111" i="3"/>
  <c r="J110" i="3" s="1"/>
  <c r="K111" i="3"/>
  <c r="K110" i="3" s="1"/>
  <c r="M111" i="3"/>
  <c r="M110" i="3" s="1"/>
  <c r="N111" i="3"/>
  <c r="N110" i="3" s="1"/>
  <c r="O111" i="3"/>
  <c r="O110" i="3" s="1"/>
  <c r="Q111" i="3"/>
  <c r="Q110" i="3" s="1"/>
  <c r="R111" i="3"/>
  <c r="R110" i="3" s="1"/>
  <c r="J113" i="3"/>
  <c r="J112" i="3" s="1"/>
  <c r="K113" i="3"/>
  <c r="K112" i="3" s="1"/>
  <c r="M113" i="3"/>
  <c r="M112" i="3" s="1"/>
  <c r="N113" i="3"/>
  <c r="N112" i="3" s="1"/>
  <c r="O113" i="3"/>
  <c r="O112" i="3" s="1"/>
  <c r="Q113" i="3"/>
  <c r="Q112" i="3" s="1"/>
  <c r="R113" i="3"/>
  <c r="R112" i="3" s="1"/>
  <c r="J116" i="3"/>
  <c r="J115" i="3" s="1"/>
  <c r="J114" i="3" s="1"/>
  <c r="K116" i="3"/>
  <c r="K115" i="3" s="1"/>
  <c r="K114" i="3" s="1"/>
  <c r="M116" i="3"/>
  <c r="M115" i="3" s="1"/>
  <c r="M114" i="3" s="1"/>
  <c r="N116" i="3"/>
  <c r="N115" i="3" s="1"/>
  <c r="N114" i="3" s="1"/>
  <c r="O116" i="3"/>
  <c r="O115" i="3" s="1"/>
  <c r="O114" i="3" s="1"/>
  <c r="Q116" i="3"/>
  <c r="Q115" i="3" s="1"/>
  <c r="Q114" i="3" s="1"/>
  <c r="R116" i="3"/>
  <c r="R115" i="3" s="1"/>
  <c r="R114" i="3" s="1"/>
  <c r="J121" i="3"/>
  <c r="J120" i="3" s="1"/>
  <c r="J119" i="3" s="1"/>
  <c r="J118" i="3" s="1"/>
  <c r="L121" i="3"/>
  <c r="L120" i="3" s="1"/>
  <c r="L119" i="3" s="1"/>
  <c r="L118" i="3" s="1"/>
  <c r="M121" i="3"/>
  <c r="M120" i="3" s="1"/>
  <c r="M119" i="3" s="1"/>
  <c r="M118" i="3" s="1"/>
  <c r="N121" i="3"/>
  <c r="N120" i="3" s="1"/>
  <c r="N119" i="3" s="1"/>
  <c r="N118" i="3" s="1"/>
  <c r="P121" i="3"/>
  <c r="P120" i="3" s="1"/>
  <c r="P119" i="3" s="1"/>
  <c r="P118" i="3" s="1"/>
  <c r="Q121" i="3"/>
  <c r="Q120" i="3" s="1"/>
  <c r="Q119" i="3" s="1"/>
  <c r="Q118" i="3" s="1"/>
  <c r="R121" i="3"/>
  <c r="R120" i="3" s="1"/>
  <c r="R119" i="3" s="1"/>
  <c r="R118" i="3" s="1"/>
  <c r="J125" i="3"/>
  <c r="J124" i="3" s="1"/>
  <c r="J123" i="3" s="1"/>
  <c r="K125" i="3"/>
  <c r="K124" i="3" s="1"/>
  <c r="K123" i="3" s="1"/>
  <c r="M125" i="3"/>
  <c r="M124" i="3" s="1"/>
  <c r="M123" i="3" s="1"/>
  <c r="N125" i="3"/>
  <c r="N124" i="3" s="1"/>
  <c r="N123" i="3" s="1"/>
  <c r="O125" i="3"/>
  <c r="O124" i="3" s="1"/>
  <c r="O123" i="3" s="1"/>
  <c r="Q125" i="3"/>
  <c r="Q124" i="3" s="1"/>
  <c r="Q123" i="3" s="1"/>
  <c r="R125" i="3"/>
  <c r="R124" i="3" s="1"/>
  <c r="R123" i="3" s="1"/>
  <c r="J128" i="3"/>
  <c r="J127" i="3" s="1"/>
  <c r="J126" i="3" s="1"/>
  <c r="K128" i="3"/>
  <c r="K127" i="3" s="1"/>
  <c r="K126" i="3" s="1"/>
  <c r="M128" i="3"/>
  <c r="M127" i="3" s="1"/>
  <c r="M126" i="3" s="1"/>
  <c r="N128" i="3"/>
  <c r="N127" i="3" s="1"/>
  <c r="N126" i="3" s="1"/>
  <c r="O128" i="3"/>
  <c r="O127" i="3" s="1"/>
  <c r="O126" i="3" s="1"/>
  <c r="Q128" i="3"/>
  <c r="Q127" i="3" s="1"/>
  <c r="Q126" i="3" s="1"/>
  <c r="R128" i="3"/>
  <c r="R127" i="3" s="1"/>
  <c r="R126" i="3" s="1"/>
  <c r="J132" i="3"/>
  <c r="J131" i="3" s="1"/>
  <c r="J130" i="3" s="1"/>
  <c r="J129" i="3" s="1"/>
  <c r="K132" i="3"/>
  <c r="K131" i="3" s="1"/>
  <c r="K130" i="3" s="1"/>
  <c r="K129" i="3" s="1"/>
  <c r="M132" i="3"/>
  <c r="M131" i="3" s="1"/>
  <c r="M130" i="3" s="1"/>
  <c r="M129" i="3" s="1"/>
  <c r="N132" i="3"/>
  <c r="N131" i="3" s="1"/>
  <c r="N130" i="3" s="1"/>
  <c r="N129" i="3" s="1"/>
  <c r="O132" i="3"/>
  <c r="O131" i="3" s="1"/>
  <c r="O130" i="3" s="1"/>
  <c r="O129" i="3" s="1"/>
  <c r="Q132" i="3"/>
  <c r="Q131" i="3" s="1"/>
  <c r="Q130" i="3" s="1"/>
  <c r="Q129" i="3" s="1"/>
  <c r="R132" i="3"/>
  <c r="R131" i="3" s="1"/>
  <c r="R130" i="3" s="1"/>
  <c r="R129" i="3" s="1"/>
  <c r="J136" i="3"/>
  <c r="J135" i="3" s="1"/>
  <c r="L136" i="3"/>
  <c r="L135" i="3" s="1"/>
  <c r="M136" i="3"/>
  <c r="M135" i="3" s="1"/>
  <c r="N136" i="3"/>
  <c r="N135" i="3" s="1"/>
  <c r="P136" i="3"/>
  <c r="P135" i="3" s="1"/>
  <c r="Q136" i="3"/>
  <c r="Q135" i="3" s="1"/>
  <c r="R136" i="3"/>
  <c r="R135" i="3" s="1"/>
  <c r="J138" i="3"/>
  <c r="J137" i="3" s="1"/>
  <c r="L138" i="3"/>
  <c r="L137" i="3" s="1"/>
  <c r="M138" i="3"/>
  <c r="M137" i="3" s="1"/>
  <c r="N138" i="3"/>
  <c r="N137" i="3" s="1"/>
  <c r="P138" i="3"/>
  <c r="P137" i="3" s="1"/>
  <c r="Q138" i="3"/>
  <c r="Q137" i="3" s="1"/>
  <c r="R138" i="3"/>
  <c r="R137" i="3" s="1"/>
  <c r="J143" i="3"/>
  <c r="J142" i="3" s="1"/>
  <c r="J141" i="3" s="1"/>
  <c r="K143" i="3"/>
  <c r="K142" i="3" s="1"/>
  <c r="K141" i="3" s="1"/>
  <c r="M143" i="3"/>
  <c r="M142" i="3" s="1"/>
  <c r="M141" i="3" s="1"/>
  <c r="N143" i="3"/>
  <c r="N142" i="3" s="1"/>
  <c r="N141" i="3" s="1"/>
  <c r="O143" i="3"/>
  <c r="O142" i="3" s="1"/>
  <c r="O141" i="3" s="1"/>
  <c r="Q143" i="3"/>
  <c r="Q142" i="3" s="1"/>
  <c r="Q141" i="3" s="1"/>
  <c r="R143" i="3"/>
  <c r="R142" i="3" s="1"/>
  <c r="R141" i="3" s="1"/>
  <c r="J146" i="3"/>
  <c r="J145" i="3" s="1"/>
  <c r="J144" i="3" s="1"/>
  <c r="K146" i="3"/>
  <c r="K145" i="3" s="1"/>
  <c r="K144" i="3" s="1"/>
  <c r="M146" i="3"/>
  <c r="M145" i="3" s="1"/>
  <c r="M144" i="3" s="1"/>
  <c r="N146" i="3"/>
  <c r="N145" i="3" s="1"/>
  <c r="N144" i="3" s="1"/>
  <c r="O146" i="3"/>
  <c r="O145" i="3" s="1"/>
  <c r="O144" i="3" s="1"/>
  <c r="Q146" i="3"/>
  <c r="Q145" i="3" s="1"/>
  <c r="Q144" i="3" s="1"/>
  <c r="R146" i="3"/>
  <c r="R145" i="3" s="1"/>
  <c r="R144" i="3" s="1"/>
  <c r="J150" i="3"/>
  <c r="J149" i="3" s="1"/>
  <c r="J148" i="3" s="1"/>
  <c r="K150" i="3"/>
  <c r="K149" i="3" s="1"/>
  <c r="K148" i="3" s="1"/>
  <c r="M150" i="3"/>
  <c r="M149" i="3" s="1"/>
  <c r="M148" i="3" s="1"/>
  <c r="N150" i="3"/>
  <c r="N149" i="3" s="1"/>
  <c r="N148" i="3" s="1"/>
  <c r="O150" i="3"/>
  <c r="O149" i="3" s="1"/>
  <c r="O148" i="3" s="1"/>
  <c r="Q150" i="3"/>
  <c r="Q149" i="3" s="1"/>
  <c r="Q148" i="3" s="1"/>
  <c r="R150" i="3"/>
  <c r="R149" i="3" s="1"/>
  <c r="R148" i="3" s="1"/>
  <c r="J153" i="3"/>
  <c r="J152" i="3" s="1"/>
  <c r="J151" i="3" s="1"/>
  <c r="K153" i="3"/>
  <c r="K152" i="3" s="1"/>
  <c r="K151" i="3" s="1"/>
  <c r="M153" i="3"/>
  <c r="M152" i="3" s="1"/>
  <c r="M151" i="3" s="1"/>
  <c r="N153" i="3"/>
  <c r="N152" i="3" s="1"/>
  <c r="N151" i="3" s="1"/>
  <c r="O153" i="3"/>
  <c r="O152" i="3" s="1"/>
  <c r="O151" i="3" s="1"/>
  <c r="Q153" i="3"/>
  <c r="Q152" i="3" s="1"/>
  <c r="Q151" i="3" s="1"/>
  <c r="R153" i="3"/>
  <c r="R152" i="3" s="1"/>
  <c r="R151" i="3" s="1"/>
  <c r="J156" i="3"/>
  <c r="J155" i="3" s="1"/>
  <c r="J154" i="3" s="1"/>
  <c r="K156" i="3"/>
  <c r="K155" i="3" s="1"/>
  <c r="K154" i="3" s="1"/>
  <c r="M156" i="3"/>
  <c r="M155" i="3" s="1"/>
  <c r="M154" i="3" s="1"/>
  <c r="N156" i="3"/>
  <c r="N155" i="3" s="1"/>
  <c r="N154" i="3" s="1"/>
  <c r="O156" i="3"/>
  <c r="O155" i="3" s="1"/>
  <c r="O154" i="3" s="1"/>
  <c r="Q156" i="3"/>
  <c r="Q155" i="3" s="1"/>
  <c r="Q154" i="3" s="1"/>
  <c r="R156" i="3"/>
  <c r="R155" i="3" s="1"/>
  <c r="R154" i="3" s="1"/>
  <c r="J159" i="3"/>
  <c r="J158" i="3" s="1"/>
  <c r="J157" i="3" s="1"/>
  <c r="K159" i="3"/>
  <c r="K158" i="3" s="1"/>
  <c r="K157" i="3" s="1"/>
  <c r="L159" i="3"/>
  <c r="L158" i="3" s="1"/>
  <c r="L157" i="3" s="1"/>
  <c r="M159" i="3"/>
  <c r="M158" i="3" s="1"/>
  <c r="M157" i="3" s="1"/>
  <c r="N159" i="3"/>
  <c r="N158" i="3" s="1"/>
  <c r="N157" i="3" s="1"/>
  <c r="O159" i="3"/>
  <c r="O158" i="3" s="1"/>
  <c r="O157" i="3" s="1"/>
  <c r="P159" i="3"/>
  <c r="P158" i="3" s="1"/>
  <c r="P157" i="3" s="1"/>
  <c r="Q159" i="3"/>
  <c r="Q158" i="3" s="1"/>
  <c r="Q157" i="3" s="1"/>
  <c r="R159" i="3"/>
  <c r="R158" i="3" s="1"/>
  <c r="R157" i="3" s="1"/>
  <c r="J162" i="3"/>
  <c r="J161" i="3" s="1"/>
  <c r="J160" i="3" s="1"/>
  <c r="K162" i="3"/>
  <c r="K161" i="3" s="1"/>
  <c r="K160" i="3" s="1"/>
  <c r="L162" i="3"/>
  <c r="L161" i="3" s="1"/>
  <c r="L160" i="3" s="1"/>
  <c r="M162" i="3"/>
  <c r="M161" i="3" s="1"/>
  <c r="M160" i="3" s="1"/>
  <c r="N162" i="3"/>
  <c r="N161" i="3" s="1"/>
  <c r="N160" i="3" s="1"/>
  <c r="O162" i="3"/>
  <c r="O161" i="3" s="1"/>
  <c r="O160" i="3" s="1"/>
  <c r="P162" i="3"/>
  <c r="P161" i="3" s="1"/>
  <c r="P160" i="3" s="1"/>
  <c r="Q162" i="3"/>
  <c r="Q161" i="3" s="1"/>
  <c r="Q160" i="3" s="1"/>
  <c r="R162" i="3"/>
  <c r="R161" i="3" s="1"/>
  <c r="R160" i="3" s="1"/>
  <c r="J166" i="3"/>
  <c r="J165" i="3" s="1"/>
  <c r="J164" i="3" s="1"/>
  <c r="L166" i="3"/>
  <c r="L165" i="3" s="1"/>
  <c r="L164" i="3" s="1"/>
  <c r="M166" i="3"/>
  <c r="M165" i="3" s="1"/>
  <c r="M164" i="3" s="1"/>
  <c r="N166" i="3"/>
  <c r="N165" i="3" s="1"/>
  <c r="N164" i="3" s="1"/>
  <c r="P166" i="3"/>
  <c r="P165" i="3" s="1"/>
  <c r="P164" i="3" s="1"/>
  <c r="Q166" i="3"/>
  <c r="Q165" i="3" s="1"/>
  <c r="Q164" i="3" s="1"/>
  <c r="R166" i="3"/>
  <c r="R165" i="3" s="1"/>
  <c r="R164" i="3" s="1"/>
  <c r="J169" i="3"/>
  <c r="J168" i="3" s="1"/>
  <c r="J167" i="3" s="1"/>
  <c r="K169" i="3"/>
  <c r="K168" i="3" s="1"/>
  <c r="K167" i="3" s="1"/>
  <c r="L169" i="3"/>
  <c r="L168" i="3" s="1"/>
  <c r="L167" i="3" s="1"/>
  <c r="M169" i="3"/>
  <c r="M168" i="3" s="1"/>
  <c r="M167" i="3" s="1"/>
  <c r="N169" i="3"/>
  <c r="N168" i="3" s="1"/>
  <c r="N167" i="3" s="1"/>
  <c r="O169" i="3"/>
  <c r="O168" i="3" s="1"/>
  <c r="O167" i="3" s="1"/>
  <c r="P169" i="3"/>
  <c r="P168" i="3" s="1"/>
  <c r="P167" i="3" s="1"/>
  <c r="Q169" i="3"/>
  <c r="Q168" i="3" s="1"/>
  <c r="Q167" i="3" s="1"/>
  <c r="R169" i="3"/>
  <c r="R168" i="3" s="1"/>
  <c r="R167" i="3" s="1"/>
  <c r="J173" i="3"/>
  <c r="K173" i="3"/>
  <c r="L173" i="3"/>
  <c r="M173" i="3"/>
  <c r="N173" i="3"/>
  <c r="O173" i="3"/>
  <c r="P173" i="3"/>
  <c r="Q173" i="3"/>
  <c r="R173" i="3"/>
  <c r="J176" i="3"/>
  <c r="J175" i="3" s="1"/>
  <c r="J174" i="3" s="1"/>
  <c r="J170" i="3" s="1"/>
  <c r="K176" i="3"/>
  <c r="K175" i="3" s="1"/>
  <c r="K174" i="3" s="1"/>
  <c r="K170" i="3" s="1"/>
  <c r="L176" i="3"/>
  <c r="L175" i="3" s="1"/>
  <c r="L174" i="3" s="1"/>
  <c r="L170" i="3" s="1"/>
  <c r="M176" i="3"/>
  <c r="M175" i="3" s="1"/>
  <c r="M174" i="3" s="1"/>
  <c r="M170" i="3" s="1"/>
  <c r="N176" i="3"/>
  <c r="N175" i="3" s="1"/>
  <c r="N174" i="3" s="1"/>
  <c r="N170" i="3" s="1"/>
  <c r="O176" i="3"/>
  <c r="O175" i="3" s="1"/>
  <c r="O174" i="3" s="1"/>
  <c r="O170" i="3" s="1"/>
  <c r="P176" i="3"/>
  <c r="P175" i="3" s="1"/>
  <c r="P174" i="3" s="1"/>
  <c r="P170" i="3" s="1"/>
  <c r="Q176" i="3"/>
  <c r="Q175" i="3" s="1"/>
  <c r="Q174" i="3" s="1"/>
  <c r="Q170" i="3" s="1"/>
  <c r="R176" i="3"/>
  <c r="R175" i="3" s="1"/>
  <c r="R174" i="3" s="1"/>
  <c r="R170" i="3" s="1"/>
  <c r="J181" i="3"/>
  <c r="J180" i="3" s="1"/>
  <c r="J179" i="3" s="1"/>
  <c r="L181" i="3"/>
  <c r="L180" i="3" s="1"/>
  <c r="L179" i="3" s="1"/>
  <c r="M181" i="3"/>
  <c r="M180" i="3" s="1"/>
  <c r="M179" i="3" s="1"/>
  <c r="N181" i="3"/>
  <c r="N180" i="3" s="1"/>
  <c r="N179" i="3" s="1"/>
  <c r="P181" i="3"/>
  <c r="P180" i="3" s="1"/>
  <c r="P179" i="3" s="1"/>
  <c r="Q181" i="3"/>
  <c r="Q180" i="3" s="1"/>
  <c r="Q179" i="3" s="1"/>
  <c r="R181" i="3"/>
  <c r="R180" i="3" s="1"/>
  <c r="R179" i="3" s="1"/>
  <c r="J184" i="3"/>
  <c r="J183" i="3" s="1"/>
  <c r="J182" i="3" s="1"/>
  <c r="K184" i="3"/>
  <c r="K183" i="3" s="1"/>
  <c r="K182" i="3" s="1"/>
  <c r="M184" i="3"/>
  <c r="M183" i="3" s="1"/>
  <c r="M182" i="3" s="1"/>
  <c r="N184" i="3"/>
  <c r="N183" i="3" s="1"/>
  <c r="N182" i="3" s="1"/>
  <c r="O184" i="3"/>
  <c r="O183" i="3" s="1"/>
  <c r="O182" i="3" s="1"/>
  <c r="Q184" i="3"/>
  <c r="Q183" i="3" s="1"/>
  <c r="Q182" i="3" s="1"/>
  <c r="R184" i="3"/>
  <c r="R183" i="3" s="1"/>
  <c r="R182" i="3" s="1"/>
  <c r="J187" i="3"/>
  <c r="J186" i="3" s="1"/>
  <c r="J185" i="3" s="1"/>
  <c r="K187" i="3"/>
  <c r="K186" i="3" s="1"/>
  <c r="K185" i="3" s="1"/>
  <c r="M187" i="3"/>
  <c r="M186" i="3" s="1"/>
  <c r="M185" i="3" s="1"/>
  <c r="N187" i="3"/>
  <c r="N186" i="3" s="1"/>
  <c r="N185" i="3" s="1"/>
  <c r="O187" i="3"/>
  <c r="O186" i="3" s="1"/>
  <c r="O185" i="3" s="1"/>
  <c r="Q187" i="3"/>
  <c r="Q186" i="3" s="1"/>
  <c r="Q185" i="3" s="1"/>
  <c r="R187" i="3"/>
  <c r="R186" i="3" s="1"/>
  <c r="R185" i="3" s="1"/>
  <c r="J190" i="3"/>
  <c r="J189" i="3" s="1"/>
  <c r="J188" i="3" s="1"/>
  <c r="K190" i="3"/>
  <c r="K189" i="3" s="1"/>
  <c r="K188" i="3" s="1"/>
  <c r="M190" i="3"/>
  <c r="M189" i="3" s="1"/>
  <c r="M188" i="3" s="1"/>
  <c r="N190" i="3"/>
  <c r="N189" i="3" s="1"/>
  <c r="N188" i="3" s="1"/>
  <c r="O190" i="3"/>
  <c r="O189" i="3" s="1"/>
  <c r="O188" i="3" s="1"/>
  <c r="Q190" i="3"/>
  <c r="Q189" i="3" s="1"/>
  <c r="Q188" i="3" s="1"/>
  <c r="R190" i="3"/>
  <c r="R189" i="3" s="1"/>
  <c r="R188" i="3" s="1"/>
  <c r="J193" i="3"/>
  <c r="J192" i="3" s="1"/>
  <c r="J191" i="3" s="1"/>
  <c r="K193" i="3"/>
  <c r="K192" i="3" s="1"/>
  <c r="K191" i="3" s="1"/>
  <c r="M193" i="3"/>
  <c r="M192" i="3" s="1"/>
  <c r="M191" i="3" s="1"/>
  <c r="N193" i="3"/>
  <c r="N192" i="3" s="1"/>
  <c r="N191" i="3" s="1"/>
  <c r="O193" i="3"/>
  <c r="O192" i="3" s="1"/>
  <c r="O191" i="3" s="1"/>
  <c r="Q193" i="3"/>
  <c r="Q192" i="3" s="1"/>
  <c r="Q191" i="3" s="1"/>
  <c r="R193" i="3"/>
  <c r="R192" i="3" s="1"/>
  <c r="R191" i="3" s="1"/>
  <c r="J196" i="3"/>
  <c r="J195" i="3" s="1"/>
  <c r="J194" i="3" s="1"/>
  <c r="K196" i="3"/>
  <c r="K195" i="3" s="1"/>
  <c r="K194" i="3" s="1"/>
  <c r="M196" i="3"/>
  <c r="M195" i="3" s="1"/>
  <c r="M194" i="3" s="1"/>
  <c r="N196" i="3"/>
  <c r="N195" i="3" s="1"/>
  <c r="N194" i="3" s="1"/>
  <c r="O196" i="3"/>
  <c r="O195" i="3" s="1"/>
  <c r="O194" i="3" s="1"/>
  <c r="Q196" i="3"/>
  <c r="Q195" i="3" s="1"/>
  <c r="Q194" i="3" s="1"/>
  <c r="R196" i="3"/>
  <c r="R195" i="3" s="1"/>
  <c r="R194" i="3" s="1"/>
  <c r="J199" i="3"/>
  <c r="J198" i="3" s="1"/>
  <c r="J197" i="3" s="1"/>
  <c r="K199" i="3"/>
  <c r="K198" i="3" s="1"/>
  <c r="K197" i="3" s="1"/>
  <c r="L199" i="3"/>
  <c r="L198" i="3" s="1"/>
  <c r="L197" i="3" s="1"/>
  <c r="M199" i="3"/>
  <c r="M198" i="3" s="1"/>
  <c r="M197" i="3" s="1"/>
  <c r="N199" i="3"/>
  <c r="N198" i="3" s="1"/>
  <c r="N197" i="3" s="1"/>
  <c r="O199" i="3"/>
  <c r="O198" i="3" s="1"/>
  <c r="O197" i="3" s="1"/>
  <c r="P199" i="3"/>
  <c r="P198" i="3" s="1"/>
  <c r="P197" i="3" s="1"/>
  <c r="Q199" i="3"/>
  <c r="Q198" i="3" s="1"/>
  <c r="Q197" i="3" s="1"/>
  <c r="R199" i="3"/>
  <c r="R198" i="3" s="1"/>
  <c r="R197" i="3" s="1"/>
  <c r="J202" i="3"/>
  <c r="J201" i="3" s="1"/>
  <c r="J200" i="3" s="1"/>
  <c r="K202" i="3"/>
  <c r="K201" i="3" s="1"/>
  <c r="K200" i="3" s="1"/>
  <c r="L202" i="3"/>
  <c r="L201" i="3" s="1"/>
  <c r="L200" i="3" s="1"/>
  <c r="M202" i="3"/>
  <c r="M201" i="3" s="1"/>
  <c r="M200" i="3" s="1"/>
  <c r="N202" i="3"/>
  <c r="N201" i="3" s="1"/>
  <c r="N200" i="3" s="1"/>
  <c r="O202" i="3"/>
  <c r="O201" i="3" s="1"/>
  <c r="O200" i="3" s="1"/>
  <c r="P202" i="3"/>
  <c r="P201" i="3" s="1"/>
  <c r="P200" i="3" s="1"/>
  <c r="Q202" i="3"/>
  <c r="Q201" i="3" s="1"/>
  <c r="Q200" i="3" s="1"/>
  <c r="R202" i="3"/>
  <c r="R201" i="3" s="1"/>
  <c r="R200" i="3" s="1"/>
  <c r="J205" i="3"/>
  <c r="J204" i="3" s="1"/>
  <c r="J203" i="3" s="1"/>
  <c r="L205" i="3"/>
  <c r="L204" i="3" s="1"/>
  <c r="L203" i="3" s="1"/>
  <c r="M205" i="3"/>
  <c r="M204" i="3" s="1"/>
  <c r="M203" i="3" s="1"/>
  <c r="N205" i="3"/>
  <c r="N204" i="3" s="1"/>
  <c r="N203" i="3" s="1"/>
  <c r="P205" i="3"/>
  <c r="P204" i="3" s="1"/>
  <c r="P203" i="3" s="1"/>
  <c r="Q205" i="3"/>
  <c r="Q204" i="3" s="1"/>
  <c r="Q203" i="3" s="1"/>
  <c r="R205" i="3"/>
  <c r="R204" i="3" s="1"/>
  <c r="R203" i="3" s="1"/>
  <c r="J209" i="3"/>
  <c r="J208" i="3" s="1"/>
  <c r="J207" i="3" s="1"/>
  <c r="L209" i="3"/>
  <c r="L208" i="3" s="1"/>
  <c r="L207" i="3" s="1"/>
  <c r="M209" i="3"/>
  <c r="M208" i="3" s="1"/>
  <c r="M207" i="3" s="1"/>
  <c r="N209" i="3"/>
  <c r="N208" i="3" s="1"/>
  <c r="N207" i="3" s="1"/>
  <c r="P209" i="3"/>
  <c r="P208" i="3" s="1"/>
  <c r="P207" i="3" s="1"/>
  <c r="Q209" i="3"/>
  <c r="Q208" i="3" s="1"/>
  <c r="Q207" i="3" s="1"/>
  <c r="R209" i="3"/>
  <c r="R208" i="3" s="1"/>
  <c r="R207" i="3" s="1"/>
  <c r="J212" i="3"/>
  <c r="J211" i="3" s="1"/>
  <c r="J210" i="3" s="1"/>
  <c r="L212" i="3"/>
  <c r="L211" i="3" s="1"/>
  <c r="L210" i="3" s="1"/>
  <c r="M212" i="3"/>
  <c r="M211" i="3" s="1"/>
  <c r="M210" i="3" s="1"/>
  <c r="N212" i="3"/>
  <c r="N211" i="3" s="1"/>
  <c r="N210" i="3" s="1"/>
  <c r="P212" i="3"/>
  <c r="P211" i="3" s="1"/>
  <c r="P210" i="3" s="1"/>
  <c r="Q212" i="3"/>
  <c r="Q211" i="3" s="1"/>
  <c r="Q210" i="3" s="1"/>
  <c r="R212" i="3"/>
  <c r="R211" i="3" s="1"/>
  <c r="R210" i="3" s="1"/>
  <c r="J215" i="3"/>
  <c r="J214" i="3" s="1"/>
  <c r="J213" i="3" s="1"/>
  <c r="K215" i="3"/>
  <c r="K214" i="3" s="1"/>
  <c r="K213" i="3" s="1"/>
  <c r="M215" i="3"/>
  <c r="M214" i="3" s="1"/>
  <c r="M213" i="3" s="1"/>
  <c r="N215" i="3"/>
  <c r="N214" i="3" s="1"/>
  <c r="N213" i="3" s="1"/>
  <c r="O215" i="3"/>
  <c r="O214" i="3" s="1"/>
  <c r="O213" i="3" s="1"/>
  <c r="Q215" i="3"/>
  <c r="Q214" i="3" s="1"/>
  <c r="Q213" i="3" s="1"/>
  <c r="R215" i="3"/>
  <c r="R214" i="3" s="1"/>
  <c r="R213" i="3" s="1"/>
  <c r="J218" i="3"/>
  <c r="J217" i="3" s="1"/>
  <c r="J216" i="3" s="1"/>
  <c r="K218" i="3"/>
  <c r="K217" i="3" s="1"/>
  <c r="K216" i="3" s="1"/>
  <c r="M218" i="3"/>
  <c r="M217" i="3" s="1"/>
  <c r="M216" i="3" s="1"/>
  <c r="N218" i="3"/>
  <c r="N217" i="3" s="1"/>
  <c r="N216" i="3" s="1"/>
  <c r="O218" i="3"/>
  <c r="O217" i="3" s="1"/>
  <c r="O216" i="3" s="1"/>
  <c r="Q218" i="3"/>
  <c r="Q217" i="3" s="1"/>
  <c r="Q216" i="3" s="1"/>
  <c r="R218" i="3"/>
  <c r="R217" i="3" s="1"/>
  <c r="R216" i="3" s="1"/>
  <c r="J221" i="3"/>
  <c r="J220" i="3" s="1"/>
  <c r="J219" i="3" s="1"/>
  <c r="K221" i="3"/>
  <c r="K220" i="3" s="1"/>
  <c r="K219" i="3" s="1"/>
  <c r="M221" i="3"/>
  <c r="M220" i="3" s="1"/>
  <c r="M219" i="3" s="1"/>
  <c r="N221" i="3"/>
  <c r="N220" i="3" s="1"/>
  <c r="N219" i="3" s="1"/>
  <c r="O221" i="3"/>
  <c r="O220" i="3" s="1"/>
  <c r="O219" i="3" s="1"/>
  <c r="Q221" i="3"/>
  <c r="Q220" i="3" s="1"/>
  <c r="Q219" i="3" s="1"/>
  <c r="R221" i="3"/>
  <c r="R220" i="3" s="1"/>
  <c r="R219" i="3" s="1"/>
  <c r="J224" i="3"/>
  <c r="J223" i="3" s="1"/>
  <c r="J222" i="3" s="1"/>
  <c r="K224" i="3"/>
  <c r="K223" i="3" s="1"/>
  <c r="K222" i="3" s="1"/>
  <c r="M224" i="3"/>
  <c r="M223" i="3" s="1"/>
  <c r="M222" i="3" s="1"/>
  <c r="N224" i="3"/>
  <c r="N223" i="3" s="1"/>
  <c r="N222" i="3" s="1"/>
  <c r="O224" i="3"/>
  <c r="O223" i="3" s="1"/>
  <c r="O222" i="3" s="1"/>
  <c r="Q224" i="3"/>
  <c r="Q223" i="3" s="1"/>
  <c r="Q222" i="3" s="1"/>
  <c r="R224" i="3"/>
  <c r="R223" i="3" s="1"/>
  <c r="R222" i="3" s="1"/>
  <c r="J227" i="3"/>
  <c r="J226" i="3" s="1"/>
  <c r="J225" i="3" s="1"/>
  <c r="K227" i="3"/>
  <c r="K226" i="3" s="1"/>
  <c r="K225" i="3" s="1"/>
  <c r="M227" i="3"/>
  <c r="M226" i="3" s="1"/>
  <c r="M225" i="3" s="1"/>
  <c r="N227" i="3"/>
  <c r="N226" i="3" s="1"/>
  <c r="N225" i="3" s="1"/>
  <c r="O227" i="3"/>
  <c r="O226" i="3" s="1"/>
  <c r="O225" i="3" s="1"/>
  <c r="Q227" i="3"/>
  <c r="Q226" i="3" s="1"/>
  <c r="Q225" i="3" s="1"/>
  <c r="R227" i="3"/>
  <c r="R226" i="3" s="1"/>
  <c r="R225" i="3" s="1"/>
  <c r="J230" i="3"/>
  <c r="J229" i="3" s="1"/>
  <c r="J228" i="3" s="1"/>
  <c r="K230" i="3"/>
  <c r="K229" i="3" s="1"/>
  <c r="K228" i="3" s="1"/>
  <c r="L230" i="3"/>
  <c r="L229" i="3" s="1"/>
  <c r="L228" i="3" s="1"/>
  <c r="M230" i="3"/>
  <c r="M229" i="3" s="1"/>
  <c r="M228" i="3" s="1"/>
  <c r="N230" i="3"/>
  <c r="N229" i="3" s="1"/>
  <c r="N228" i="3" s="1"/>
  <c r="O230" i="3"/>
  <c r="O229" i="3" s="1"/>
  <c r="O228" i="3" s="1"/>
  <c r="P230" i="3"/>
  <c r="P229" i="3" s="1"/>
  <c r="P228" i="3" s="1"/>
  <c r="Q230" i="3"/>
  <c r="Q229" i="3" s="1"/>
  <c r="Q228" i="3" s="1"/>
  <c r="R230" i="3"/>
  <c r="R229" i="3" s="1"/>
  <c r="R228" i="3" s="1"/>
  <c r="J233" i="3"/>
  <c r="J232" i="3" s="1"/>
  <c r="J231" i="3" s="1"/>
  <c r="K233" i="3"/>
  <c r="K232" i="3" s="1"/>
  <c r="K231" i="3" s="1"/>
  <c r="L233" i="3"/>
  <c r="L232" i="3" s="1"/>
  <c r="L231" i="3" s="1"/>
  <c r="M233" i="3"/>
  <c r="M232" i="3" s="1"/>
  <c r="M231" i="3" s="1"/>
  <c r="N233" i="3"/>
  <c r="N232" i="3" s="1"/>
  <c r="N231" i="3" s="1"/>
  <c r="O233" i="3"/>
  <c r="O232" i="3" s="1"/>
  <c r="O231" i="3" s="1"/>
  <c r="P233" i="3"/>
  <c r="P232" i="3" s="1"/>
  <c r="P231" i="3" s="1"/>
  <c r="Q233" i="3"/>
  <c r="Q232" i="3" s="1"/>
  <c r="Q231" i="3" s="1"/>
  <c r="R233" i="3"/>
  <c r="R232" i="3" s="1"/>
  <c r="R231" i="3" s="1"/>
  <c r="J236" i="3"/>
  <c r="J235" i="3" s="1"/>
  <c r="J234" i="3" s="1"/>
  <c r="K236" i="3"/>
  <c r="K235" i="3" s="1"/>
  <c r="K234" i="3" s="1"/>
  <c r="L236" i="3"/>
  <c r="L235" i="3" s="1"/>
  <c r="L234" i="3" s="1"/>
  <c r="M236" i="3"/>
  <c r="M235" i="3" s="1"/>
  <c r="M234" i="3" s="1"/>
  <c r="N236" i="3"/>
  <c r="N235" i="3" s="1"/>
  <c r="N234" i="3" s="1"/>
  <c r="O236" i="3"/>
  <c r="O235" i="3" s="1"/>
  <c r="O234" i="3" s="1"/>
  <c r="P236" i="3"/>
  <c r="P235" i="3" s="1"/>
  <c r="P234" i="3" s="1"/>
  <c r="Q236" i="3"/>
  <c r="Q235" i="3" s="1"/>
  <c r="Q234" i="3" s="1"/>
  <c r="R236" i="3"/>
  <c r="R235" i="3" s="1"/>
  <c r="R234" i="3" s="1"/>
  <c r="J239" i="3"/>
  <c r="J238" i="3" s="1"/>
  <c r="J237" i="3" s="1"/>
  <c r="K239" i="3"/>
  <c r="K238" i="3" s="1"/>
  <c r="K237" i="3" s="1"/>
  <c r="L239" i="3"/>
  <c r="L238" i="3" s="1"/>
  <c r="L237" i="3" s="1"/>
  <c r="M239" i="3"/>
  <c r="M238" i="3" s="1"/>
  <c r="M237" i="3" s="1"/>
  <c r="N239" i="3"/>
  <c r="N238" i="3" s="1"/>
  <c r="N237" i="3" s="1"/>
  <c r="O239" i="3"/>
  <c r="O238" i="3" s="1"/>
  <c r="O237" i="3" s="1"/>
  <c r="P239" i="3"/>
  <c r="P238" i="3" s="1"/>
  <c r="P237" i="3" s="1"/>
  <c r="Q239" i="3"/>
  <c r="Q238" i="3" s="1"/>
  <c r="Q237" i="3" s="1"/>
  <c r="R239" i="3"/>
  <c r="R238" i="3" s="1"/>
  <c r="R237" i="3" s="1"/>
  <c r="J245" i="3"/>
  <c r="J244" i="3" s="1"/>
  <c r="J243" i="3" s="1"/>
  <c r="L245" i="3"/>
  <c r="L244" i="3" s="1"/>
  <c r="L243" i="3" s="1"/>
  <c r="M245" i="3"/>
  <c r="M244" i="3" s="1"/>
  <c r="M243" i="3" s="1"/>
  <c r="N245" i="3"/>
  <c r="N244" i="3" s="1"/>
  <c r="N243" i="3" s="1"/>
  <c r="P245" i="3"/>
  <c r="P244" i="3" s="1"/>
  <c r="P243" i="3" s="1"/>
  <c r="Q245" i="3"/>
  <c r="Q244" i="3" s="1"/>
  <c r="Q243" i="3" s="1"/>
  <c r="R245" i="3"/>
  <c r="R244" i="3" s="1"/>
  <c r="R243" i="3" s="1"/>
  <c r="J248" i="3"/>
  <c r="J247" i="3" s="1"/>
  <c r="J246" i="3" s="1"/>
  <c r="K248" i="3"/>
  <c r="K247" i="3" s="1"/>
  <c r="K246" i="3" s="1"/>
  <c r="L248" i="3"/>
  <c r="L247" i="3" s="1"/>
  <c r="L246" i="3" s="1"/>
  <c r="M248" i="3"/>
  <c r="M247" i="3" s="1"/>
  <c r="M246" i="3" s="1"/>
  <c r="N248" i="3"/>
  <c r="N247" i="3" s="1"/>
  <c r="N246" i="3" s="1"/>
  <c r="O248" i="3"/>
  <c r="O247" i="3" s="1"/>
  <c r="O246" i="3" s="1"/>
  <c r="P248" i="3"/>
  <c r="P247" i="3" s="1"/>
  <c r="P246" i="3" s="1"/>
  <c r="Q248" i="3"/>
  <c r="Q247" i="3" s="1"/>
  <c r="Q246" i="3" s="1"/>
  <c r="R248" i="3"/>
  <c r="R247" i="3" s="1"/>
  <c r="R246" i="3" s="1"/>
  <c r="J264" i="3"/>
  <c r="J263" i="3" s="1"/>
  <c r="J262" i="3" s="1"/>
  <c r="K264" i="3"/>
  <c r="K263" i="3" s="1"/>
  <c r="K262" i="3" s="1"/>
  <c r="M264" i="3"/>
  <c r="M263" i="3" s="1"/>
  <c r="M262" i="3" s="1"/>
  <c r="N264" i="3"/>
  <c r="N263" i="3" s="1"/>
  <c r="N262" i="3" s="1"/>
  <c r="O264" i="3"/>
  <c r="O263" i="3" s="1"/>
  <c r="O262" i="3" s="1"/>
  <c r="Q264" i="3"/>
  <c r="Q263" i="3" s="1"/>
  <c r="Q262" i="3" s="1"/>
  <c r="R264" i="3"/>
  <c r="R263" i="3" s="1"/>
  <c r="R262" i="3" s="1"/>
  <c r="J267" i="3"/>
  <c r="J266" i="3" s="1"/>
  <c r="J265" i="3" s="1"/>
  <c r="K267" i="3"/>
  <c r="K266" i="3" s="1"/>
  <c r="K265" i="3" s="1"/>
  <c r="M267" i="3"/>
  <c r="M266" i="3" s="1"/>
  <c r="M265" i="3" s="1"/>
  <c r="N267" i="3"/>
  <c r="N266" i="3" s="1"/>
  <c r="N265" i="3" s="1"/>
  <c r="O267" i="3"/>
  <c r="O266" i="3" s="1"/>
  <c r="O265" i="3" s="1"/>
  <c r="Q267" i="3"/>
  <c r="Q266" i="3" s="1"/>
  <c r="Q265" i="3" s="1"/>
  <c r="R267" i="3"/>
  <c r="R266" i="3" s="1"/>
  <c r="R265" i="3" s="1"/>
  <c r="J270" i="3"/>
  <c r="J269" i="3" s="1"/>
  <c r="J268" i="3" s="1"/>
  <c r="K270" i="3"/>
  <c r="K269" i="3" s="1"/>
  <c r="K268" i="3" s="1"/>
  <c r="M270" i="3"/>
  <c r="M269" i="3" s="1"/>
  <c r="M268" i="3" s="1"/>
  <c r="N270" i="3"/>
  <c r="N269" i="3" s="1"/>
  <c r="N268" i="3" s="1"/>
  <c r="O270" i="3"/>
  <c r="O269" i="3" s="1"/>
  <c r="O268" i="3" s="1"/>
  <c r="Q270" i="3"/>
  <c r="Q269" i="3" s="1"/>
  <c r="Q268" i="3" s="1"/>
  <c r="R270" i="3"/>
  <c r="R269" i="3" s="1"/>
  <c r="R268" i="3" s="1"/>
  <c r="J273" i="3"/>
  <c r="J272" i="3" s="1"/>
  <c r="J271" i="3" s="1"/>
  <c r="K273" i="3"/>
  <c r="K272" i="3" s="1"/>
  <c r="K271" i="3" s="1"/>
  <c r="L273" i="3"/>
  <c r="L272" i="3" s="1"/>
  <c r="L271" i="3" s="1"/>
  <c r="M273" i="3"/>
  <c r="M272" i="3" s="1"/>
  <c r="M271" i="3" s="1"/>
  <c r="N273" i="3"/>
  <c r="N272" i="3" s="1"/>
  <c r="N271" i="3" s="1"/>
  <c r="O273" i="3"/>
  <c r="O272" i="3" s="1"/>
  <c r="O271" i="3" s="1"/>
  <c r="P273" i="3"/>
  <c r="P272" i="3" s="1"/>
  <c r="P271" i="3" s="1"/>
  <c r="Q273" i="3"/>
  <c r="Q272" i="3" s="1"/>
  <c r="Q271" i="3" s="1"/>
  <c r="R273" i="3"/>
  <c r="R272" i="3" s="1"/>
  <c r="R271" i="3" s="1"/>
  <c r="J276" i="3"/>
  <c r="J275" i="3" s="1"/>
  <c r="J274" i="3" s="1"/>
  <c r="K276" i="3"/>
  <c r="K275" i="3" s="1"/>
  <c r="K274" i="3" s="1"/>
  <c r="L276" i="3"/>
  <c r="L275" i="3" s="1"/>
  <c r="L274" i="3" s="1"/>
  <c r="M276" i="3"/>
  <c r="M275" i="3" s="1"/>
  <c r="M274" i="3" s="1"/>
  <c r="N276" i="3"/>
  <c r="N275" i="3" s="1"/>
  <c r="N274" i="3" s="1"/>
  <c r="O276" i="3"/>
  <c r="O275" i="3" s="1"/>
  <c r="O274" i="3" s="1"/>
  <c r="P276" i="3"/>
  <c r="P275" i="3" s="1"/>
  <c r="P274" i="3" s="1"/>
  <c r="Q276" i="3"/>
  <c r="Q275" i="3" s="1"/>
  <c r="Q274" i="3" s="1"/>
  <c r="R276" i="3"/>
  <c r="R275" i="3" s="1"/>
  <c r="R274" i="3" s="1"/>
  <c r="J279" i="3"/>
  <c r="J278" i="3" s="1"/>
  <c r="J277" i="3" s="1"/>
  <c r="L279" i="3"/>
  <c r="L278" i="3" s="1"/>
  <c r="L277" i="3" s="1"/>
  <c r="M279" i="3"/>
  <c r="M278" i="3" s="1"/>
  <c r="M277" i="3" s="1"/>
  <c r="N279" i="3"/>
  <c r="N278" i="3" s="1"/>
  <c r="N277" i="3" s="1"/>
  <c r="P279" i="3"/>
  <c r="P278" i="3" s="1"/>
  <c r="P277" i="3" s="1"/>
  <c r="Q279" i="3"/>
  <c r="Q278" i="3" s="1"/>
  <c r="Q277" i="3" s="1"/>
  <c r="R279" i="3"/>
  <c r="R278" i="3" s="1"/>
  <c r="R277" i="3" s="1"/>
  <c r="J283" i="3"/>
  <c r="J282" i="3" s="1"/>
  <c r="K283" i="3"/>
  <c r="K282" i="3" s="1"/>
  <c r="M283" i="3"/>
  <c r="M282" i="3" s="1"/>
  <c r="N283" i="3"/>
  <c r="N282" i="3" s="1"/>
  <c r="O283" i="3"/>
  <c r="O282" i="3" s="1"/>
  <c r="Q283" i="3"/>
  <c r="Q282" i="3" s="1"/>
  <c r="R283" i="3"/>
  <c r="R282" i="3" s="1"/>
  <c r="J285" i="3"/>
  <c r="J284" i="3" s="1"/>
  <c r="K285" i="3"/>
  <c r="K284" i="3" s="1"/>
  <c r="M285" i="3"/>
  <c r="M284" i="3" s="1"/>
  <c r="N285" i="3"/>
  <c r="N284" i="3" s="1"/>
  <c r="O285" i="3"/>
  <c r="O284" i="3" s="1"/>
  <c r="Q285" i="3"/>
  <c r="Q284" i="3" s="1"/>
  <c r="R285" i="3"/>
  <c r="R284" i="3" s="1"/>
  <c r="J289" i="3"/>
  <c r="J288" i="3" s="1"/>
  <c r="J287" i="3" s="1"/>
  <c r="K289" i="3"/>
  <c r="K288" i="3" s="1"/>
  <c r="K287" i="3" s="1"/>
  <c r="M289" i="3"/>
  <c r="M288" i="3" s="1"/>
  <c r="M287" i="3" s="1"/>
  <c r="N289" i="3"/>
  <c r="N288" i="3" s="1"/>
  <c r="N287" i="3" s="1"/>
  <c r="O289" i="3"/>
  <c r="O288" i="3" s="1"/>
  <c r="O287" i="3" s="1"/>
  <c r="Q289" i="3"/>
  <c r="Q288" i="3" s="1"/>
  <c r="Q287" i="3" s="1"/>
  <c r="R289" i="3"/>
  <c r="R288" i="3" s="1"/>
  <c r="R287" i="3" s="1"/>
  <c r="J292" i="3"/>
  <c r="J291" i="3" s="1"/>
  <c r="K292" i="3"/>
  <c r="K291" i="3" s="1"/>
  <c r="M292" i="3"/>
  <c r="M291" i="3" s="1"/>
  <c r="N292" i="3"/>
  <c r="N291" i="3" s="1"/>
  <c r="O292" i="3"/>
  <c r="O291" i="3" s="1"/>
  <c r="Q292" i="3"/>
  <c r="Q291" i="3" s="1"/>
  <c r="R292" i="3"/>
  <c r="R291" i="3" s="1"/>
  <c r="J294" i="3"/>
  <c r="J293" i="3" s="1"/>
  <c r="K294" i="3"/>
  <c r="K293" i="3" s="1"/>
  <c r="M294" i="3"/>
  <c r="M293" i="3" s="1"/>
  <c r="N294" i="3"/>
  <c r="N293" i="3" s="1"/>
  <c r="O294" i="3"/>
  <c r="O293" i="3" s="1"/>
  <c r="Q294" i="3"/>
  <c r="Q293" i="3" s="1"/>
  <c r="R294" i="3"/>
  <c r="R293" i="3" s="1"/>
  <c r="J296" i="3"/>
  <c r="J295" i="3" s="1"/>
  <c r="K296" i="3"/>
  <c r="K295" i="3" s="1"/>
  <c r="M296" i="3"/>
  <c r="M295" i="3" s="1"/>
  <c r="N296" i="3"/>
  <c r="N295" i="3" s="1"/>
  <c r="O296" i="3"/>
  <c r="O295" i="3" s="1"/>
  <c r="Q296" i="3"/>
  <c r="Q295" i="3" s="1"/>
  <c r="R296" i="3"/>
  <c r="R295" i="3" s="1"/>
  <c r="J299" i="3"/>
  <c r="J298" i="3" s="1"/>
  <c r="J297" i="3" s="1"/>
  <c r="L299" i="3"/>
  <c r="L298" i="3" s="1"/>
  <c r="L297" i="3" s="1"/>
  <c r="M299" i="3"/>
  <c r="M298" i="3" s="1"/>
  <c r="M297" i="3" s="1"/>
  <c r="N299" i="3"/>
  <c r="N298" i="3" s="1"/>
  <c r="N297" i="3" s="1"/>
  <c r="P299" i="3"/>
  <c r="P298" i="3" s="1"/>
  <c r="P297" i="3" s="1"/>
  <c r="Q299" i="3"/>
  <c r="Q298" i="3" s="1"/>
  <c r="Q297" i="3" s="1"/>
  <c r="R299" i="3"/>
  <c r="R298" i="3" s="1"/>
  <c r="R297" i="3" s="1"/>
  <c r="J304" i="3"/>
  <c r="J303" i="3" s="1"/>
  <c r="J302" i="3" s="1"/>
  <c r="L304" i="3"/>
  <c r="L303" i="3" s="1"/>
  <c r="L302" i="3" s="1"/>
  <c r="M304" i="3"/>
  <c r="M303" i="3" s="1"/>
  <c r="M302" i="3" s="1"/>
  <c r="N304" i="3"/>
  <c r="N303" i="3" s="1"/>
  <c r="N302" i="3" s="1"/>
  <c r="P304" i="3"/>
  <c r="P303" i="3" s="1"/>
  <c r="P302" i="3" s="1"/>
  <c r="Q304" i="3"/>
  <c r="Q303" i="3" s="1"/>
  <c r="Q302" i="3" s="1"/>
  <c r="R304" i="3"/>
  <c r="R303" i="3" s="1"/>
  <c r="R302" i="3" s="1"/>
  <c r="J307" i="3"/>
  <c r="J306" i="3" s="1"/>
  <c r="J305" i="3" s="1"/>
  <c r="K307" i="3"/>
  <c r="K306" i="3" s="1"/>
  <c r="K305" i="3" s="1"/>
  <c r="M307" i="3"/>
  <c r="M306" i="3" s="1"/>
  <c r="M305" i="3" s="1"/>
  <c r="N307" i="3"/>
  <c r="N306" i="3" s="1"/>
  <c r="N305" i="3" s="1"/>
  <c r="O307" i="3"/>
  <c r="O306" i="3" s="1"/>
  <c r="O305" i="3" s="1"/>
  <c r="Q307" i="3"/>
  <c r="Q306" i="3" s="1"/>
  <c r="Q305" i="3" s="1"/>
  <c r="R307" i="3"/>
  <c r="R306" i="3" s="1"/>
  <c r="R305" i="3" s="1"/>
  <c r="J310" i="3"/>
  <c r="J309" i="3" s="1"/>
  <c r="J308" i="3" s="1"/>
  <c r="K310" i="3"/>
  <c r="K309" i="3" s="1"/>
  <c r="K308" i="3" s="1"/>
  <c r="M310" i="3"/>
  <c r="M309" i="3" s="1"/>
  <c r="M308" i="3" s="1"/>
  <c r="N310" i="3"/>
  <c r="N309" i="3" s="1"/>
  <c r="N308" i="3" s="1"/>
  <c r="O310" i="3"/>
  <c r="O309" i="3" s="1"/>
  <c r="O308" i="3" s="1"/>
  <c r="Q310" i="3"/>
  <c r="Q309" i="3" s="1"/>
  <c r="Q308" i="3" s="1"/>
  <c r="R310" i="3"/>
  <c r="R309" i="3" s="1"/>
  <c r="R308" i="3" s="1"/>
  <c r="J313" i="3"/>
  <c r="J312" i="3" s="1"/>
  <c r="K313" i="3"/>
  <c r="K312" i="3" s="1"/>
  <c r="M313" i="3"/>
  <c r="M312" i="3" s="1"/>
  <c r="N313" i="3"/>
  <c r="N312" i="3" s="1"/>
  <c r="O313" i="3"/>
  <c r="O312" i="3" s="1"/>
  <c r="Q313" i="3"/>
  <c r="Q312" i="3" s="1"/>
  <c r="R313" i="3"/>
  <c r="R312" i="3" s="1"/>
  <c r="J315" i="3"/>
  <c r="J314" i="3" s="1"/>
  <c r="K315" i="3"/>
  <c r="K314" i="3" s="1"/>
  <c r="M315" i="3"/>
  <c r="M314" i="3" s="1"/>
  <c r="N315" i="3"/>
  <c r="N314" i="3" s="1"/>
  <c r="O315" i="3"/>
  <c r="O314" i="3" s="1"/>
  <c r="Q315" i="3"/>
  <c r="Q314" i="3" s="1"/>
  <c r="R315" i="3"/>
  <c r="R314" i="3" s="1"/>
  <c r="J318" i="3"/>
  <c r="J317" i="3" s="1"/>
  <c r="J316" i="3" s="1"/>
  <c r="K318" i="3"/>
  <c r="K317" i="3" s="1"/>
  <c r="K316" i="3" s="1"/>
  <c r="M318" i="3"/>
  <c r="M317" i="3" s="1"/>
  <c r="M316" i="3" s="1"/>
  <c r="N318" i="3"/>
  <c r="N317" i="3" s="1"/>
  <c r="N316" i="3" s="1"/>
  <c r="O318" i="3"/>
  <c r="O317" i="3" s="1"/>
  <c r="O316" i="3" s="1"/>
  <c r="Q318" i="3"/>
  <c r="Q317" i="3" s="1"/>
  <c r="Q316" i="3" s="1"/>
  <c r="R318" i="3"/>
  <c r="R317" i="3" s="1"/>
  <c r="R316" i="3" s="1"/>
  <c r="J321" i="3"/>
  <c r="J320" i="3" s="1"/>
  <c r="K321" i="3"/>
  <c r="K320" i="3" s="1"/>
  <c r="L321" i="3"/>
  <c r="L320" i="3" s="1"/>
  <c r="N321" i="3"/>
  <c r="N320" i="3" s="1"/>
  <c r="O321" i="3"/>
  <c r="O320" i="3" s="1"/>
  <c r="P321" i="3"/>
  <c r="P320" i="3" s="1"/>
  <c r="R321" i="3"/>
  <c r="R320" i="3" s="1"/>
  <c r="J323" i="3"/>
  <c r="J322" i="3" s="1"/>
  <c r="K323" i="3"/>
  <c r="K322" i="3" s="1"/>
  <c r="L323" i="3"/>
  <c r="L322" i="3" s="1"/>
  <c r="N323" i="3"/>
  <c r="N322" i="3" s="1"/>
  <c r="O323" i="3"/>
  <c r="O322" i="3" s="1"/>
  <c r="P323" i="3"/>
  <c r="P322" i="3" s="1"/>
  <c r="R323" i="3"/>
  <c r="R322" i="3" s="1"/>
  <c r="J326" i="3"/>
  <c r="J325" i="3" s="1"/>
  <c r="J324" i="3" s="1"/>
  <c r="K326" i="3"/>
  <c r="K325" i="3" s="1"/>
  <c r="K324" i="3" s="1"/>
  <c r="M326" i="3"/>
  <c r="M325" i="3" s="1"/>
  <c r="M324" i="3" s="1"/>
  <c r="N326" i="3"/>
  <c r="N325" i="3" s="1"/>
  <c r="N324" i="3" s="1"/>
  <c r="O326" i="3"/>
  <c r="O325" i="3" s="1"/>
  <c r="O324" i="3" s="1"/>
  <c r="Q326" i="3"/>
  <c r="Q325" i="3" s="1"/>
  <c r="Q324" i="3" s="1"/>
  <c r="R326" i="3"/>
  <c r="R325" i="3" s="1"/>
  <c r="R324" i="3" s="1"/>
  <c r="J329" i="3"/>
  <c r="J328" i="3" s="1"/>
  <c r="J327" i="3" s="1"/>
  <c r="K329" i="3"/>
  <c r="K328" i="3" s="1"/>
  <c r="K327" i="3" s="1"/>
  <c r="L329" i="3"/>
  <c r="L328" i="3" s="1"/>
  <c r="L327" i="3" s="1"/>
  <c r="M329" i="3"/>
  <c r="M328" i="3" s="1"/>
  <c r="M327" i="3" s="1"/>
  <c r="N329" i="3"/>
  <c r="N328" i="3" s="1"/>
  <c r="N327" i="3" s="1"/>
  <c r="O329" i="3"/>
  <c r="O328" i="3" s="1"/>
  <c r="O327" i="3" s="1"/>
  <c r="P329" i="3"/>
  <c r="P328" i="3" s="1"/>
  <c r="P327" i="3" s="1"/>
  <c r="Q329" i="3"/>
  <c r="Q328" i="3" s="1"/>
  <c r="Q327" i="3" s="1"/>
  <c r="R329" i="3"/>
  <c r="R328" i="3" s="1"/>
  <c r="R327" i="3" s="1"/>
  <c r="J336" i="3"/>
  <c r="J335" i="3" s="1"/>
  <c r="J334" i="3" s="1"/>
  <c r="J333" i="3" s="1"/>
  <c r="K336" i="3"/>
  <c r="K335" i="3" s="1"/>
  <c r="K334" i="3" s="1"/>
  <c r="K333" i="3" s="1"/>
  <c r="M336" i="3"/>
  <c r="M335" i="3" s="1"/>
  <c r="M334" i="3" s="1"/>
  <c r="M333" i="3" s="1"/>
  <c r="N336" i="3"/>
  <c r="N335" i="3" s="1"/>
  <c r="N334" i="3" s="1"/>
  <c r="N333" i="3" s="1"/>
  <c r="O336" i="3"/>
  <c r="O335" i="3" s="1"/>
  <c r="O334" i="3" s="1"/>
  <c r="O333" i="3" s="1"/>
  <c r="Q336" i="3"/>
  <c r="Q335" i="3" s="1"/>
  <c r="Q334" i="3" s="1"/>
  <c r="Q333" i="3" s="1"/>
  <c r="R336" i="3"/>
  <c r="R335" i="3" s="1"/>
  <c r="R334" i="3" s="1"/>
  <c r="R333" i="3" s="1"/>
  <c r="J341" i="3"/>
  <c r="J340" i="3" s="1"/>
  <c r="J339" i="3" s="1"/>
  <c r="J338" i="3" s="1"/>
  <c r="K341" i="3"/>
  <c r="K340" i="3" s="1"/>
  <c r="K339" i="3" s="1"/>
  <c r="K338" i="3" s="1"/>
  <c r="M341" i="3"/>
  <c r="M340" i="3" s="1"/>
  <c r="M339" i="3" s="1"/>
  <c r="M338" i="3" s="1"/>
  <c r="N341" i="3"/>
  <c r="N340" i="3" s="1"/>
  <c r="N339" i="3" s="1"/>
  <c r="N338" i="3" s="1"/>
  <c r="O341" i="3"/>
  <c r="O340" i="3" s="1"/>
  <c r="O339" i="3" s="1"/>
  <c r="O338" i="3" s="1"/>
  <c r="Q341" i="3"/>
  <c r="Q340" i="3" s="1"/>
  <c r="Q339" i="3" s="1"/>
  <c r="Q338" i="3" s="1"/>
  <c r="R341" i="3"/>
  <c r="R340" i="3" s="1"/>
  <c r="R339" i="3" s="1"/>
  <c r="R338" i="3" s="1"/>
  <c r="J345" i="3"/>
  <c r="J344" i="3" s="1"/>
  <c r="J343" i="3" s="1"/>
  <c r="L345" i="3"/>
  <c r="L344" i="3" s="1"/>
  <c r="L343" i="3" s="1"/>
  <c r="M345" i="3"/>
  <c r="M344" i="3" s="1"/>
  <c r="M343" i="3" s="1"/>
  <c r="N345" i="3"/>
  <c r="N344" i="3" s="1"/>
  <c r="N343" i="3" s="1"/>
  <c r="P345" i="3"/>
  <c r="P344" i="3" s="1"/>
  <c r="P343" i="3" s="1"/>
  <c r="Q345" i="3"/>
  <c r="Q344" i="3" s="1"/>
  <c r="Q343" i="3" s="1"/>
  <c r="R345" i="3"/>
  <c r="R344" i="3" s="1"/>
  <c r="R343" i="3" s="1"/>
  <c r="J348" i="3"/>
  <c r="J347" i="3" s="1"/>
  <c r="J346" i="3" s="1"/>
  <c r="K348" i="3"/>
  <c r="K347" i="3" s="1"/>
  <c r="K346" i="3" s="1"/>
  <c r="M348" i="3"/>
  <c r="M347" i="3" s="1"/>
  <c r="M346" i="3" s="1"/>
  <c r="N348" i="3"/>
  <c r="N347" i="3" s="1"/>
  <c r="N346" i="3" s="1"/>
  <c r="O348" i="3"/>
  <c r="O347" i="3" s="1"/>
  <c r="O346" i="3" s="1"/>
  <c r="Q348" i="3"/>
  <c r="Q347" i="3" s="1"/>
  <c r="Q346" i="3" s="1"/>
  <c r="R348" i="3"/>
  <c r="R347" i="3" s="1"/>
  <c r="R346" i="3" s="1"/>
  <c r="J352" i="3"/>
  <c r="J351" i="3" s="1"/>
  <c r="J350" i="3" s="1"/>
  <c r="L352" i="3"/>
  <c r="L351" i="3" s="1"/>
  <c r="L350" i="3" s="1"/>
  <c r="M352" i="3"/>
  <c r="M351" i="3" s="1"/>
  <c r="M350" i="3" s="1"/>
  <c r="N352" i="3"/>
  <c r="N351" i="3" s="1"/>
  <c r="N350" i="3" s="1"/>
  <c r="P352" i="3"/>
  <c r="P351" i="3" s="1"/>
  <c r="P350" i="3" s="1"/>
  <c r="Q352" i="3"/>
  <c r="Q351" i="3" s="1"/>
  <c r="Q350" i="3" s="1"/>
  <c r="R352" i="3"/>
  <c r="R351" i="3" s="1"/>
  <c r="R350" i="3" s="1"/>
  <c r="J355" i="3"/>
  <c r="J354" i="3" s="1"/>
  <c r="J353" i="3" s="1"/>
  <c r="K355" i="3"/>
  <c r="K354" i="3" s="1"/>
  <c r="K353" i="3" s="1"/>
  <c r="L355" i="3"/>
  <c r="L354" i="3" s="1"/>
  <c r="L353" i="3" s="1"/>
  <c r="M355" i="3"/>
  <c r="M354" i="3" s="1"/>
  <c r="M353" i="3" s="1"/>
  <c r="N355" i="3"/>
  <c r="N354" i="3" s="1"/>
  <c r="N353" i="3" s="1"/>
  <c r="O355" i="3"/>
  <c r="O354" i="3" s="1"/>
  <c r="O353" i="3" s="1"/>
  <c r="P355" i="3"/>
  <c r="P354" i="3" s="1"/>
  <c r="P353" i="3" s="1"/>
  <c r="Q355" i="3"/>
  <c r="Q354" i="3" s="1"/>
  <c r="Q353" i="3" s="1"/>
  <c r="R355" i="3"/>
  <c r="R354" i="3" s="1"/>
  <c r="R353" i="3" s="1"/>
  <c r="J358" i="3"/>
  <c r="J357" i="3" s="1"/>
  <c r="J356" i="3" s="1"/>
  <c r="L358" i="3"/>
  <c r="L357" i="3" s="1"/>
  <c r="L356" i="3" s="1"/>
  <c r="M358" i="3"/>
  <c r="M357" i="3" s="1"/>
  <c r="M356" i="3" s="1"/>
  <c r="N358" i="3"/>
  <c r="N357" i="3" s="1"/>
  <c r="N356" i="3" s="1"/>
  <c r="P358" i="3"/>
  <c r="P357" i="3" s="1"/>
  <c r="P356" i="3" s="1"/>
  <c r="Q358" i="3"/>
  <c r="Q357" i="3" s="1"/>
  <c r="Q356" i="3" s="1"/>
  <c r="R358" i="3"/>
  <c r="R357" i="3" s="1"/>
  <c r="R356" i="3" s="1"/>
  <c r="J361" i="3"/>
  <c r="L361" i="3"/>
  <c r="M361" i="3"/>
  <c r="N361" i="3"/>
  <c r="P361" i="3"/>
  <c r="Q361" i="3"/>
  <c r="R361" i="3"/>
  <c r="J362" i="3"/>
  <c r="L362" i="3"/>
  <c r="M362" i="3"/>
  <c r="N362" i="3"/>
  <c r="P362" i="3"/>
  <c r="Q362" i="3"/>
  <c r="R362" i="3"/>
  <c r="J365" i="3"/>
  <c r="J364" i="3" s="1"/>
  <c r="J363" i="3" s="1"/>
  <c r="L365" i="3"/>
  <c r="L364" i="3" s="1"/>
  <c r="L363" i="3" s="1"/>
  <c r="M365" i="3"/>
  <c r="M364" i="3" s="1"/>
  <c r="M363" i="3" s="1"/>
  <c r="N365" i="3"/>
  <c r="N364" i="3" s="1"/>
  <c r="N363" i="3" s="1"/>
  <c r="P365" i="3"/>
  <c r="P364" i="3" s="1"/>
  <c r="P363" i="3" s="1"/>
  <c r="Q365" i="3"/>
  <c r="Q364" i="3" s="1"/>
  <c r="Q363" i="3" s="1"/>
  <c r="R365" i="3"/>
  <c r="R364" i="3" s="1"/>
  <c r="R363" i="3" s="1"/>
  <c r="J369" i="3"/>
  <c r="J368" i="3" s="1"/>
  <c r="L369" i="3"/>
  <c r="L368" i="3" s="1"/>
  <c r="M369" i="3"/>
  <c r="M368" i="3" s="1"/>
  <c r="N369" i="3"/>
  <c r="N368" i="3" s="1"/>
  <c r="P369" i="3"/>
  <c r="P368" i="3" s="1"/>
  <c r="Q369" i="3"/>
  <c r="Q368" i="3" s="1"/>
  <c r="R369" i="3"/>
  <c r="R368" i="3" s="1"/>
  <c r="J371" i="3"/>
  <c r="J370" i="3" s="1"/>
  <c r="L371" i="3"/>
  <c r="L370" i="3" s="1"/>
  <c r="M371" i="3"/>
  <c r="M370" i="3" s="1"/>
  <c r="N371" i="3"/>
  <c r="N370" i="3" s="1"/>
  <c r="P371" i="3"/>
  <c r="P370" i="3" s="1"/>
  <c r="Q371" i="3"/>
  <c r="Q370" i="3" s="1"/>
  <c r="R371" i="3"/>
  <c r="R370" i="3" s="1"/>
  <c r="J374" i="3"/>
  <c r="J373" i="3" s="1"/>
  <c r="L374" i="3"/>
  <c r="L373" i="3" s="1"/>
  <c r="M374" i="3"/>
  <c r="M373" i="3" s="1"/>
  <c r="N374" i="3"/>
  <c r="N373" i="3" s="1"/>
  <c r="P374" i="3"/>
  <c r="P373" i="3" s="1"/>
  <c r="Q374" i="3"/>
  <c r="Q373" i="3" s="1"/>
  <c r="R374" i="3"/>
  <c r="R373" i="3" s="1"/>
  <c r="J376" i="3"/>
  <c r="J375" i="3" s="1"/>
  <c r="L376" i="3"/>
  <c r="L375" i="3" s="1"/>
  <c r="M376" i="3"/>
  <c r="M375" i="3" s="1"/>
  <c r="N376" i="3"/>
  <c r="N375" i="3" s="1"/>
  <c r="P376" i="3"/>
  <c r="P375" i="3" s="1"/>
  <c r="Q376" i="3"/>
  <c r="Q375" i="3" s="1"/>
  <c r="R376" i="3"/>
  <c r="R375" i="3" s="1"/>
  <c r="J379" i="3"/>
  <c r="J378" i="3" s="1"/>
  <c r="J377" i="3" s="1"/>
  <c r="L379" i="3"/>
  <c r="L378" i="3" s="1"/>
  <c r="L377" i="3" s="1"/>
  <c r="M379" i="3"/>
  <c r="M378" i="3" s="1"/>
  <c r="M377" i="3" s="1"/>
  <c r="N379" i="3"/>
  <c r="N378" i="3" s="1"/>
  <c r="N377" i="3" s="1"/>
  <c r="P379" i="3"/>
  <c r="P378" i="3" s="1"/>
  <c r="P377" i="3" s="1"/>
  <c r="Q379" i="3"/>
  <c r="Q378" i="3" s="1"/>
  <c r="Q377" i="3" s="1"/>
  <c r="R379" i="3"/>
  <c r="R378" i="3" s="1"/>
  <c r="R377" i="3" s="1"/>
  <c r="J382" i="3"/>
  <c r="J381" i="3" s="1"/>
  <c r="J380" i="3" s="1"/>
  <c r="K382" i="3"/>
  <c r="K381" i="3" s="1"/>
  <c r="K380" i="3" s="1"/>
  <c r="M382" i="3"/>
  <c r="M381" i="3" s="1"/>
  <c r="M380" i="3" s="1"/>
  <c r="N382" i="3"/>
  <c r="N381" i="3" s="1"/>
  <c r="N380" i="3" s="1"/>
  <c r="O382" i="3"/>
  <c r="O381" i="3" s="1"/>
  <c r="O380" i="3" s="1"/>
  <c r="Q382" i="3"/>
  <c r="Q381" i="3" s="1"/>
  <c r="Q380" i="3" s="1"/>
  <c r="R382" i="3"/>
  <c r="R381" i="3" s="1"/>
  <c r="R380" i="3" s="1"/>
  <c r="J387" i="3"/>
  <c r="J386" i="3" s="1"/>
  <c r="J385" i="3" s="1"/>
  <c r="J384" i="3" s="1"/>
  <c r="K387" i="3"/>
  <c r="K386" i="3" s="1"/>
  <c r="K385" i="3" s="1"/>
  <c r="K384" i="3" s="1"/>
  <c r="M387" i="3"/>
  <c r="M386" i="3" s="1"/>
  <c r="M385" i="3" s="1"/>
  <c r="M384" i="3" s="1"/>
  <c r="N387" i="3"/>
  <c r="N386" i="3" s="1"/>
  <c r="N385" i="3" s="1"/>
  <c r="N384" i="3" s="1"/>
  <c r="O387" i="3"/>
  <c r="O386" i="3" s="1"/>
  <c r="O385" i="3" s="1"/>
  <c r="O384" i="3" s="1"/>
  <c r="Q387" i="3"/>
  <c r="Q386" i="3" s="1"/>
  <c r="Q385" i="3" s="1"/>
  <c r="Q384" i="3" s="1"/>
  <c r="R387" i="3"/>
  <c r="R386" i="3" s="1"/>
  <c r="R385" i="3" s="1"/>
  <c r="R384" i="3" s="1"/>
  <c r="J391" i="3"/>
  <c r="J390" i="3" s="1"/>
  <c r="K391" i="3"/>
  <c r="K390" i="3" s="1"/>
  <c r="M391" i="3"/>
  <c r="M390" i="3" s="1"/>
  <c r="N391" i="3"/>
  <c r="N390" i="3" s="1"/>
  <c r="O391" i="3"/>
  <c r="O390" i="3" s="1"/>
  <c r="Q391" i="3"/>
  <c r="Q390" i="3" s="1"/>
  <c r="R391" i="3"/>
  <c r="R390" i="3" s="1"/>
  <c r="J393" i="3"/>
  <c r="J392" i="3" s="1"/>
  <c r="K393" i="3"/>
  <c r="K392" i="3" s="1"/>
  <c r="M393" i="3"/>
  <c r="M392" i="3" s="1"/>
  <c r="N393" i="3"/>
  <c r="N392" i="3" s="1"/>
  <c r="O393" i="3"/>
  <c r="O392" i="3" s="1"/>
  <c r="Q393" i="3"/>
  <c r="Q392" i="3" s="1"/>
  <c r="R393" i="3"/>
  <c r="R392" i="3" s="1"/>
  <c r="J396" i="3"/>
  <c r="J395" i="3" s="1"/>
  <c r="K396" i="3"/>
  <c r="K395" i="3" s="1"/>
  <c r="M396" i="3"/>
  <c r="M395" i="3" s="1"/>
  <c r="N396" i="3"/>
  <c r="N395" i="3" s="1"/>
  <c r="O396" i="3"/>
  <c r="O395" i="3" s="1"/>
  <c r="Q396" i="3"/>
  <c r="Q395" i="3" s="1"/>
  <c r="R396" i="3"/>
  <c r="R395" i="3" s="1"/>
  <c r="J398" i="3"/>
  <c r="J397" i="3" s="1"/>
  <c r="K398" i="3"/>
  <c r="K397" i="3" s="1"/>
  <c r="M398" i="3"/>
  <c r="M397" i="3" s="1"/>
  <c r="N398" i="3"/>
  <c r="N397" i="3" s="1"/>
  <c r="O398" i="3"/>
  <c r="O397" i="3" s="1"/>
  <c r="Q398" i="3"/>
  <c r="Q397" i="3" s="1"/>
  <c r="R398" i="3"/>
  <c r="R397" i="3" s="1"/>
  <c r="J401" i="3"/>
  <c r="J400" i="3" s="1"/>
  <c r="J399" i="3" s="1"/>
  <c r="K401" i="3"/>
  <c r="K400" i="3" s="1"/>
  <c r="K399" i="3" s="1"/>
  <c r="M401" i="3"/>
  <c r="M400" i="3" s="1"/>
  <c r="M399" i="3" s="1"/>
  <c r="N401" i="3"/>
  <c r="N400" i="3" s="1"/>
  <c r="N399" i="3" s="1"/>
  <c r="O401" i="3"/>
  <c r="O400" i="3" s="1"/>
  <c r="O399" i="3" s="1"/>
  <c r="Q401" i="3"/>
  <c r="Q400" i="3" s="1"/>
  <c r="Q399" i="3" s="1"/>
  <c r="R401" i="3"/>
  <c r="R400" i="3" s="1"/>
  <c r="R399" i="3" s="1"/>
  <c r="J404" i="3"/>
  <c r="J403" i="3" s="1"/>
  <c r="K404" i="3"/>
  <c r="K403" i="3" s="1"/>
  <c r="L404" i="3"/>
  <c r="L403" i="3" s="1"/>
  <c r="N404" i="3"/>
  <c r="N403" i="3" s="1"/>
  <c r="O404" i="3"/>
  <c r="O403" i="3" s="1"/>
  <c r="P404" i="3"/>
  <c r="P403" i="3" s="1"/>
  <c r="R404" i="3"/>
  <c r="R403" i="3" s="1"/>
  <c r="J406" i="3"/>
  <c r="J405" i="3" s="1"/>
  <c r="K406" i="3"/>
  <c r="K405" i="3" s="1"/>
  <c r="L406" i="3"/>
  <c r="L405" i="3" s="1"/>
  <c r="N406" i="3"/>
  <c r="N405" i="3" s="1"/>
  <c r="O406" i="3"/>
  <c r="O405" i="3" s="1"/>
  <c r="P406" i="3"/>
  <c r="P405" i="3" s="1"/>
  <c r="R406" i="3"/>
  <c r="R405" i="3" s="1"/>
  <c r="J409" i="3"/>
  <c r="J408" i="3" s="1"/>
  <c r="J407" i="3" s="1"/>
  <c r="K409" i="3"/>
  <c r="K408" i="3" s="1"/>
  <c r="K407" i="3" s="1"/>
  <c r="L409" i="3"/>
  <c r="L408" i="3" s="1"/>
  <c r="L407" i="3" s="1"/>
  <c r="M409" i="3"/>
  <c r="M408" i="3" s="1"/>
  <c r="M407" i="3" s="1"/>
  <c r="N409" i="3"/>
  <c r="N408" i="3" s="1"/>
  <c r="N407" i="3" s="1"/>
  <c r="O409" i="3"/>
  <c r="O408" i="3" s="1"/>
  <c r="O407" i="3" s="1"/>
  <c r="P409" i="3"/>
  <c r="P408" i="3" s="1"/>
  <c r="P407" i="3" s="1"/>
  <c r="Q409" i="3"/>
  <c r="Q408" i="3" s="1"/>
  <c r="Q407" i="3" s="1"/>
  <c r="R409" i="3"/>
  <c r="R408" i="3" s="1"/>
  <c r="R407" i="3" s="1"/>
  <c r="J414" i="3"/>
  <c r="J413" i="3" s="1"/>
  <c r="J412" i="3" s="1"/>
  <c r="J411" i="3" s="1"/>
  <c r="L414" i="3"/>
  <c r="L413" i="3" s="1"/>
  <c r="L412" i="3" s="1"/>
  <c r="L411" i="3" s="1"/>
  <c r="M414" i="3"/>
  <c r="M413" i="3" s="1"/>
  <c r="M412" i="3" s="1"/>
  <c r="M411" i="3" s="1"/>
  <c r="N414" i="3"/>
  <c r="N413" i="3" s="1"/>
  <c r="N412" i="3" s="1"/>
  <c r="N411" i="3" s="1"/>
  <c r="P414" i="3"/>
  <c r="P413" i="3" s="1"/>
  <c r="P412" i="3" s="1"/>
  <c r="P411" i="3" s="1"/>
  <c r="Q414" i="3"/>
  <c r="Q413" i="3" s="1"/>
  <c r="Q412" i="3" s="1"/>
  <c r="Q411" i="3" s="1"/>
  <c r="R414" i="3"/>
  <c r="R413" i="3" s="1"/>
  <c r="R412" i="3" s="1"/>
  <c r="R411" i="3" s="1"/>
  <c r="J418" i="3"/>
  <c r="J417" i="3" s="1"/>
  <c r="J416" i="3" s="1"/>
  <c r="J415" i="3" s="1"/>
  <c r="K418" i="3"/>
  <c r="K417" i="3" s="1"/>
  <c r="K416" i="3" s="1"/>
  <c r="K415" i="3" s="1"/>
  <c r="M418" i="3"/>
  <c r="M417" i="3" s="1"/>
  <c r="M416" i="3" s="1"/>
  <c r="M415" i="3" s="1"/>
  <c r="N418" i="3"/>
  <c r="N417" i="3" s="1"/>
  <c r="N416" i="3" s="1"/>
  <c r="N415" i="3" s="1"/>
  <c r="O418" i="3"/>
  <c r="O417" i="3" s="1"/>
  <c r="O416" i="3" s="1"/>
  <c r="O415" i="3" s="1"/>
  <c r="Q418" i="3"/>
  <c r="Q417" i="3" s="1"/>
  <c r="Q416" i="3" s="1"/>
  <c r="Q415" i="3" s="1"/>
  <c r="R418" i="3"/>
  <c r="R417" i="3" s="1"/>
  <c r="R416" i="3" s="1"/>
  <c r="R415" i="3" s="1"/>
  <c r="Q423" i="2"/>
  <c r="Q422" i="2" s="1"/>
  <c r="Q421" i="2" s="1"/>
  <c r="Q414" i="2" s="1"/>
  <c r="Q394" i="2" s="1"/>
  <c r="P413" i="2"/>
  <c r="P412" i="2" s="1"/>
  <c r="P411" i="2"/>
  <c r="P410" i="2" s="1"/>
  <c r="O387" i="2"/>
  <c r="O386" i="2" s="1"/>
  <c r="O385" i="2" s="1"/>
  <c r="O384" i="2" s="1"/>
  <c r="O383" i="2" s="1"/>
  <c r="O372" i="2" s="1"/>
  <c r="P407" i="2"/>
  <c r="P406" i="2" s="1"/>
  <c r="P405" i="2" s="1"/>
  <c r="Q382" i="2"/>
  <c r="Q381" i="2" s="1"/>
  <c r="Q380" i="2" s="1"/>
  <c r="Q374" i="2" s="1"/>
  <c r="Q373" i="2" s="1"/>
  <c r="Q372" i="2" s="1"/>
  <c r="O347" i="2"/>
  <c r="O346" i="2" s="1"/>
  <c r="O345" i="2"/>
  <c r="O344" i="2" s="1"/>
  <c r="O359" i="2"/>
  <c r="O358" i="2" s="1"/>
  <c r="O357" i="2" s="1"/>
  <c r="O356" i="2" s="1"/>
  <c r="O355" i="2" s="1"/>
  <c r="O353" i="2"/>
  <c r="O337" i="2"/>
  <c r="O336" i="2" s="1"/>
  <c r="P270" i="3"/>
  <c r="P269" i="3" s="1"/>
  <c r="P268" i="3" s="1"/>
  <c r="P267" i="3"/>
  <c r="P266" i="3" s="1"/>
  <c r="P265" i="3" s="1"/>
  <c r="O245" i="3"/>
  <c r="O244" i="3" s="1"/>
  <c r="O243" i="3" s="1"/>
  <c r="P224" i="3"/>
  <c r="P223" i="3" s="1"/>
  <c r="P222" i="3" s="1"/>
  <c r="P221" i="3"/>
  <c r="P220" i="3" s="1"/>
  <c r="P219" i="3" s="1"/>
  <c r="P218" i="3"/>
  <c r="P217" i="3" s="1"/>
  <c r="P216" i="3" s="1"/>
  <c r="O272" i="2"/>
  <c r="O271" i="2" s="1"/>
  <c r="O270" i="2" s="1"/>
  <c r="P196" i="3"/>
  <c r="P195" i="3" s="1"/>
  <c r="P194" i="3" s="1"/>
  <c r="Q231" i="2"/>
  <c r="Q230" i="2" s="1"/>
  <c r="Q229" i="2"/>
  <c r="Q228" i="2" s="1"/>
  <c r="P382" i="3"/>
  <c r="P381" i="3" s="1"/>
  <c r="P380" i="3" s="1"/>
  <c r="O371" i="3"/>
  <c r="O370" i="3" s="1"/>
  <c r="O369" i="3"/>
  <c r="O368" i="3" s="1"/>
  <c r="O176" i="2"/>
  <c r="O175" i="2" s="1"/>
  <c r="O174" i="2" s="1"/>
  <c r="O173" i="2" s="1"/>
  <c r="O91" i="2"/>
  <c r="O90" i="2" s="1"/>
  <c r="O89" i="2" s="1"/>
  <c r="O88" i="2" s="1"/>
  <c r="O87" i="2" s="1"/>
  <c r="O401" i="2"/>
  <c r="O400" i="2" s="1"/>
  <c r="O399" i="2" s="1"/>
  <c r="O395" i="2" s="1"/>
  <c r="O394" i="2" s="1"/>
  <c r="O23" i="2"/>
  <c r="O22" i="2" s="1"/>
  <c r="O21" i="2" s="1"/>
  <c r="O39" i="2"/>
  <c r="R249" i="3" l="1"/>
  <c r="M249" i="3"/>
  <c r="Q249" i="3"/>
  <c r="J249" i="3"/>
  <c r="N249" i="3"/>
  <c r="Q227" i="2"/>
  <c r="Q213" i="2" s="1"/>
  <c r="Q212" i="2" s="1"/>
  <c r="Q211" i="2" s="1"/>
  <c r="L252" i="3"/>
  <c r="L251" i="3" s="1"/>
  <c r="L250" i="3" s="1"/>
  <c r="L151" i="2"/>
  <c r="L150" i="2" s="1"/>
  <c r="L149" i="2" s="1"/>
  <c r="P31" i="3"/>
  <c r="P30" i="3" s="1"/>
  <c r="P29" i="3" s="1"/>
  <c r="O38" i="2"/>
  <c r="O37" i="2" s="1"/>
  <c r="P77" i="3"/>
  <c r="P76" i="3" s="1"/>
  <c r="P75" i="3" s="1"/>
  <c r="P42" i="2"/>
  <c r="P41" i="2" s="1"/>
  <c r="P40" i="2" s="1"/>
  <c r="P89" i="3"/>
  <c r="P88" i="3" s="1"/>
  <c r="P87" i="3" s="1"/>
  <c r="P74" i="2"/>
  <c r="P73" i="2" s="1"/>
  <c r="P72" i="2" s="1"/>
  <c r="P71" i="2" s="1"/>
  <c r="P70" i="2" s="1"/>
  <c r="P113" i="3"/>
  <c r="P112" i="3" s="1"/>
  <c r="P66" i="2"/>
  <c r="P65" i="2" s="1"/>
  <c r="P132" i="3"/>
  <c r="P131" i="3" s="1"/>
  <c r="P130" i="3" s="1"/>
  <c r="P129" i="3" s="1"/>
  <c r="P141" i="2"/>
  <c r="P140" i="2" s="1"/>
  <c r="P139" i="2" s="1"/>
  <c r="P138" i="2" s="1"/>
  <c r="P137" i="2" s="1"/>
  <c r="O172" i="2"/>
  <c r="O171" i="2"/>
  <c r="P307" i="3"/>
  <c r="P306" i="3" s="1"/>
  <c r="P305" i="3" s="1"/>
  <c r="P179" i="2"/>
  <c r="P178" i="2" s="1"/>
  <c r="P177" i="2" s="1"/>
  <c r="P310" i="3"/>
  <c r="P309" i="3" s="1"/>
  <c r="P308" i="3" s="1"/>
  <c r="P182" i="2"/>
  <c r="P181" i="2" s="1"/>
  <c r="P180" i="2" s="1"/>
  <c r="P341" i="3"/>
  <c r="P340" i="3" s="1"/>
  <c r="P339" i="3" s="1"/>
  <c r="P338" i="3" s="1"/>
  <c r="P247" i="2"/>
  <c r="P246" i="2" s="1"/>
  <c r="P245" i="2" s="1"/>
  <c r="P244" i="2" s="1"/>
  <c r="P243" i="2" s="1"/>
  <c r="P242" i="2" s="1"/>
  <c r="P348" i="3"/>
  <c r="P347" i="3" s="1"/>
  <c r="P346" i="3" s="1"/>
  <c r="P342" i="3" s="1"/>
  <c r="P398" i="2"/>
  <c r="P397" i="2" s="1"/>
  <c r="P396" i="2" s="1"/>
  <c r="P395" i="2" s="1"/>
  <c r="O352" i="3"/>
  <c r="O351" i="3" s="1"/>
  <c r="O350" i="3" s="1"/>
  <c r="O255" i="2"/>
  <c r="O254" i="2" s="1"/>
  <c r="O253" i="2" s="1"/>
  <c r="O249" i="2" s="1"/>
  <c r="O248" i="2" s="1"/>
  <c r="O242" i="2" s="1"/>
  <c r="O275" i="2"/>
  <c r="O274" i="2" s="1"/>
  <c r="O273" i="2" s="1"/>
  <c r="O212" i="3"/>
  <c r="O211" i="3" s="1"/>
  <c r="O210" i="3" s="1"/>
  <c r="O281" i="2"/>
  <c r="O280" i="2" s="1"/>
  <c r="O279" i="2" s="1"/>
  <c r="P215" i="3"/>
  <c r="P214" i="3" s="1"/>
  <c r="P213" i="3" s="1"/>
  <c r="P287" i="2"/>
  <c r="P286" i="2" s="1"/>
  <c r="P285" i="2" s="1"/>
  <c r="P264" i="3"/>
  <c r="P263" i="3" s="1"/>
  <c r="P262" i="3" s="1"/>
  <c r="P290" i="2"/>
  <c r="P289" i="2" s="1"/>
  <c r="P288" i="2" s="1"/>
  <c r="O335" i="2"/>
  <c r="O334" i="2" s="1"/>
  <c r="O333" i="2" s="1"/>
  <c r="O332" i="2" s="1"/>
  <c r="O331" i="2" s="1"/>
  <c r="P283" i="3"/>
  <c r="P282" i="3" s="1"/>
  <c r="P364" i="2"/>
  <c r="P363" i="2" s="1"/>
  <c r="P285" i="3"/>
  <c r="P284" i="3" s="1"/>
  <c r="P366" i="2"/>
  <c r="P365" i="2" s="1"/>
  <c r="P289" i="3"/>
  <c r="P288" i="3" s="1"/>
  <c r="P287" i="3" s="1"/>
  <c r="P267" i="2"/>
  <c r="P266" i="2" s="1"/>
  <c r="P265" i="2" s="1"/>
  <c r="P264" i="2" s="1"/>
  <c r="P263" i="2" s="1"/>
  <c r="P292" i="3"/>
  <c r="P291" i="3" s="1"/>
  <c r="P293" i="2"/>
  <c r="P292" i="2" s="1"/>
  <c r="P294" i="3"/>
  <c r="P293" i="3" s="1"/>
  <c r="P295" i="2"/>
  <c r="P294" i="2" s="1"/>
  <c r="P296" i="3"/>
  <c r="P295" i="3" s="1"/>
  <c r="P297" i="2"/>
  <c r="P296" i="2" s="1"/>
  <c r="O362" i="3"/>
  <c r="O354" i="2"/>
  <c r="O352" i="2" s="1"/>
  <c r="O351" i="2" s="1"/>
  <c r="P418" i="3"/>
  <c r="P417" i="3" s="1"/>
  <c r="P416" i="3" s="1"/>
  <c r="P415" i="3" s="1"/>
  <c r="P410" i="3" s="1"/>
  <c r="P393" i="2"/>
  <c r="P392" i="2" s="1"/>
  <c r="P391" i="2" s="1"/>
  <c r="P384" i="2" s="1"/>
  <c r="P383" i="2" s="1"/>
  <c r="P409" i="2"/>
  <c r="P408" i="2" s="1"/>
  <c r="P53" i="3"/>
  <c r="P52" i="3" s="1"/>
  <c r="P51" i="3" s="1"/>
  <c r="P417" i="2"/>
  <c r="P416" i="2" s="1"/>
  <c r="P415" i="2" s="1"/>
  <c r="P56" i="3"/>
  <c r="P55" i="3" s="1"/>
  <c r="P54" i="3" s="1"/>
  <c r="P420" i="2"/>
  <c r="P419" i="2" s="1"/>
  <c r="P418" i="2" s="1"/>
  <c r="P92" i="3"/>
  <c r="P90" i="3" s="1"/>
  <c r="P404" i="2"/>
  <c r="P403" i="2" s="1"/>
  <c r="P402" i="2" s="1"/>
  <c r="L326" i="3"/>
  <c r="L325" i="3" s="1"/>
  <c r="L324" i="3" s="1"/>
  <c r="L198" i="2"/>
  <c r="L197" i="2" s="1"/>
  <c r="L196" i="2" s="1"/>
  <c r="P18" i="3"/>
  <c r="P17" i="3" s="1"/>
  <c r="P16" i="3" s="1"/>
  <c r="P26" i="2"/>
  <c r="P25" i="2" s="1"/>
  <c r="P24" i="2" s="1"/>
  <c r="P21" i="3"/>
  <c r="P20" i="3" s="1"/>
  <c r="P29" i="2"/>
  <c r="P28" i="2" s="1"/>
  <c r="P23" i="3"/>
  <c r="P22" i="3" s="1"/>
  <c r="P31" i="2"/>
  <c r="P30" i="2" s="1"/>
  <c r="P25" i="3"/>
  <c r="P24" i="3" s="1"/>
  <c r="P33" i="2"/>
  <c r="P32" i="2" s="1"/>
  <c r="P28" i="3"/>
  <c r="P27" i="3" s="1"/>
  <c r="P26" i="3" s="1"/>
  <c r="P36" i="2"/>
  <c r="P35" i="2" s="1"/>
  <c r="P34" i="2" s="1"/>
  <c r="P34" i="3"/>
  <c r="P33" i="3" s="1"/>
  <c r="P32" i="3" s="1"/>
  <c r="P51" i="2"/>
  <c r="P50" i="2" s="1"/>
  <c r="P49" i="2" s="1"/>
  <c r="O71" i="3"/>
  <c r="O70" i="3" s="1"/>
  <c r="O15" i="2"/>
  <c r="O14" i="2" s="1"/>
  <c r="P80" i="3"/>
  <c r="P79" i="3" s="1"/>
  <c r="P78" i="3" s="1"/>
  <c r="P45" i="2"/>
  <c r="P44" i="2" s="1"/>
  <c r="P43" i="2" s="1"/>
  <c r="P83" i="3"/>
  <c r="P82" i="3" s="1"/>
  <c r="P81" i="3" s="1"/>
  <c r="P48" i="2"/>
  <c r="P47" i="2" s="1"/>
  <c r="P46" i="2" s="1"/>
  <c r="P86" i="3"/>
  <c r="P85" i="3" s="1"/>
  <c r="P84" i="3" s="1"/>
  <c r="P54" i="2"/>
  <c r="P53" i="2" s="1"/>
  <c r="P52" i="2" s="1"/>
  <c r="P111" i="3"/>
  <c r="P110" i="3" s="1"/>
  <c r="P64" i="2"/>
  <c r="P63" i="2" s="1"/>
  <c r="P128" i="3"/>
  <c r="P127" i="3" s="1"/>
  <c r="P126" i="3" s="1"/>
  <c r="P136" i="2"/>
  <c r="P135" i="2" s="1"/>
  <c r="P134" i="2" s="1"/>
  <c r="P146" i="3"/>
  <c r="P145" i="3" s="1"/>
  <c r="P144" i="3" s="1"/>
  <c r="P111" i="2"/>
  <c r="P110" i="2" s="1"/>
  <c r="P109" i="2" s="1"/>
  <c r="P252" i="3"/>
  <c r="P251" i="3" s="1"/>
  <c r="P250" i="3" s="1"/>
  <c r="P151" i="2"/>
  <c r="P150" i="2" s="1"/>
  <c r="P149" i="2" s="1"/>
  <c r="P255" i="3"/>
  <c r="P254" i="3" s="1"/>
  <c r="P253" i="3" s="1"/>
  <c r="P154" i="2"/>
  <c r="P153" i="2" s="1"/>
  <c r="P152" i="2" s="1"/>
  <c r="O261" i="3"/>
  <c r="O260" i="3" s="1"/>
  <c r="O259" i="3" s="1"/>
  <c r="O162" i="2"/>
  <c r="O161" i="2" s="1"/>
  <c r="O160" i="2" s="1"/>
  <c r="O159" i="2" s="1"/>
  <c r="O158" i="2" s="1"/>
  <c r="P336" i="3"/>
  <c r="P335" i="3" s="1"/>
  <c r="P334" i="3" s="1"/>
  <c r="P333" i="3" s="1"/>
  <c r="P210" i="2"/>
  <c r="P209" i="2" s="1"/>
  <c r="P208" i="2" s="1"/>
  <c r="P207" i="2" s="1"/>
  <c r="P187" i="3"/>
  <c r="P186" i="3" s="1"/>
  <c r="P185" i="3" s="1"/>
  <c r="P300" i="2"/>
  <c r="P299" i="2" s="1"/>
  <c r="P298" i="2" s="1"/>
  <c r="P190" i="3"/>
  <c r="P189" i="3" s="1"/>
  <c r="P188" i="3" s="1"/>
  <c r="P303" i="2"/>
  <c r="P302" i="2" s="1"/>
  <c r="P301" i="2" s="1"/>
  <c r="K261" i="3"/>
  <c r="K260" i="3" s="1"/>
  <c r="K259" i="3" s="1"/>
  <c r="K162" i="2"/>
  <c r="K161" i="2" s="1"/>
  <c r="K160" i="2" s="1"/>
  <c r="K159" i="2" s="1"/>
  <c r="K158" i="2" s="1"/>
  <c r="Q37" i="3"/>
  <c r="Q36" i="3" s="1"/>
  <c r="Q35" i="3" s="1"/>
  <c r="Q57" i="2"/>
  <c r="Q56" i="2" s="1"/>
  <c r="Q55" i="2" s="1"/>
  <c r="Q8" i="2" s="1"/>
  <c r="Q7" i="2" s="1"/>
  <c r="O69" i="3"/>
  <c r="O68" i="3" s="1"/>
  <c r="O13" i="2"/>
  <c r="O12" i="2" s="1"/>
  <c r="O104" i="3"/>
  <c r="O103" i="3" s="1"/>
  <c r="O98" i="3" s="1"/>
  <c r="O97" i="3" s="1"/>
  <c r="O96" i="3" s="1"/>
  <c r="O86" i="2"/>
  <c r="O85" i="2" s="1"/>
  <c r="O80" i="2" s="1"/>
  <c r="O79" i="2" s="1"/>
  <c r="O78" i="2" s="1"/>
  <c r="P109" i="3"/>
  <c r="P108" i="3" s="1"/>
  <c r="P62" i="2"/>
  <c r="P61" i="2" s="1"/>
  <c r="P125" i="3"/>
  <c r="P124" i="3" s="1"/>
  <c r="P123" i="3" s="1"/>
  <c r="P130" i="2"/>
  <c r="P129" i="2" s="1"/>
  <c r="P128" i="2" s="1"/>
  <c r="O138" i="3"/>
  <c r="O137" i="3" s="1"/>
  <c r="O20" i="2"/>
  <c r="O19" i="2" s="1"/>
  <c r="P143" i="3"/>
  <c r="P142" i="3" s="1"/>
  <c r="P141" i="3" s="1"/>
  <c r="P105" i="2"/>
  <c r="P104" i="2" s="1"/>
  <c r="P103" i="2" s="1"/>
  <c r="P150" i="3"/>
  <c r="P149" i="3" s="1"/>
  <c r="P148" i="3" s="1"/>
  <c r="P99" i="2"/>
  <c r="P98" i="2" s="1"/>
  <c r="P97" i="2" s="1"/>
  <c r="P156" i="3"/>
  <c r="P155" i="3" s="1"/>
  <c r="P154" i="3" s="1"/>
  <c r="P108" i="2"/>
  <c r="P107" i="2" s="1"/>
  <c r="P106" i="2" s="1"/>
  <c r="P315" i="3"/>
  <c r="P314" i="3" s="1"/>
  <c r="P187" i="2"/>
  <c r="P186" i="2" s="1"/>
  <c r="Q323" i="3"/>
  <c r="Q322" i="3" s="1"/>
  <c r="Q195" i="2"/>
  <c r="Q194" i="2" s="1"/>
  <c r="P391" i="3"/>
  <c r="P390" i="3" s="1"/>
  <c r="P216" i="2"/>
  <c r="P215" i="2" s="1"/>
  <c r="P393" i="3"/>
  <c r="P392" i="3" s="1"/>
  <c r="P218" i="2"/>
  <c r="P217" i="2" s="1"/>
  <c r="P401" i="3"/>
  <c r="P400" i="3" s="1"/>
  <c r="P399" i="3" s="1"/>
  <c r="P226" i="2"/>
  <c r="P225" i="2" s="1"/>
  <c r="P224" i="2" s="1"/>
  <c r="P193" i="3"/>
  <c r="P192" i="3" s="1"/>
  <c r="P191" i="3" s="1"/>
  <c r="P306" i="2"/>
  <c r="P305" i="2" s="1"/>
  <c r="P304" i="2" s="1"/>
  <c r="P227" i="3"/>
  <c r="P226" i="3" s="1"/>
  <c r="P225" i="3" s="1"/>
  <c r="P309" i="2"/>
  <c r="P308" i="2" s="1"/>
  <c r="P307" i="2" s="1"/>
  <c r="O343" i="2"/>
  <c r="O379" i="3"/>
  <c r="O378" i="3" s="1"/>
  <c r="O377" i="3" s="1"/>
  <c r="O350" i="2"/>
  <c r="O349" i="2" s="1"/>
  <c r="O348" i="2" s="1"/>
  <c r="P45" i="3"/>
  <c r="P44" i="3" s="1"/>
  <c r="P377" i="2"/>
  <c r="P376" i="2" s="1"/>
  <c r="P47" i="3"/>
  <c r="P46" i="3" s="1"/>
  <c r="P379" i="2"/>
  <c r="P378" i="2" s="1"/>
  <c r="L255" i="3"/>
  <c r="L254" i="3" s="1"/>
  <c r="L253" i="3" s="1"/>
  <c r="L154" i="2"/>
  <c r="L153" i="2" s="1"/>
  <c r="L152" i="2" s="1"/>
  <c r="O41" i="3"/>
  <c r="O40" i="3" s="1"/>
  <c r="O39" i="3" s="1"/>
  <c r="O38" i="3" s="1"/>
  <c r="O125" i="2"/>
  <c r="O124" i="2" s="1"/>
  <c r="O123" i="2" s="1"/>
  <c r="O122" i="2" s="1"/>
  <c r="O121" i="2" s="1"/>
  <c r="O67" i="3"/>
  <c r="O66" i="3" s="1"/>
  <c r="O65" i="3" s="1"/>
  <c r="O11" i="2"/>
  <c r="O10" i="2" s="1"/>
  <c r="Q100" i="3"/>
  <c r="Q99" i="3" s="1"/>
  <c r="Q82" i="2"/>
  <c r="Q81" i="2" s="1"/>
  <c r="Q102" i="3"/>
  <c r="Q101" i="3" s="1"/>
  <c r="Q84" i="2"/>
  <c r="Q83" i="2" s="1"/>
  <c r="P116" i="3"/>
  <c r="P115" i="3" s="1"/>
  <c r="P114" i="3" s="1"/>
  <c r="P69" i="2"/>
  <c r="P68" i="2" s="1"/>
  <c r="P67" i="2" s="1"/>
  <c r="O136" i="3"/>
  <c r="O135" i="3" s="1"/>
  <c r="O18" i="2"/>
  <c r="O17" i="2" s="1"/>
  <c r="P153" i="3"/>
  <c r="P152" i="3" s="1"/>
  <c r="P151" i="3" s="1"/>
  <c r="P102" i="2"/>
  <c r="P101" i="2" s="1"/>
  <c r="P100" i="2" s="1"/>
  <c r="O166" i="3"/>
  <c r="O165" i="3" s="1"/>
  <c r="O164" i="3" s="1"/>
  <c r="O96" i="2"/>
  <c r="O95" i="2" s="1"/>
  <c r="O94" i="2" s="1"/>
  <c r="O93" i="2" s="1"/>
  <c r="O92" i="2" s="1"/>
  <c r="P313" i="3"/>
  <c r="P312" i="3" s="1"/>
  <c r="P185" i="2"/>
  <c r="P184" i="2" s="1"/>
  <c r="P318" i="3"/>
  <c r="P317" i="3" s="1"/>
  <c r="P316" i="3" s="1"/>
  <c r="P190" i="2"/>
  <c r="P189" i="2" s="1"/>
  <c r="P188" i="2" s="1"/>
  <c r="Q321" i="3"/>
  <c r="Q320" i="3" s="1"/>
  <c r="Q193" i="2"/>
  <c r="Q192" i="2" s="1"/>
  <c r="P326" i="3"/>
  <c r="P325" i="3" s="1"/>
  <c r="P324" i="3" s="1"/>
  <c r="P198" i="2"/>
  <c r="P197" i="2" s="1"/>
  <c r="P196" i="2" s="1"/>
  <c r="P387" i="3"/>
  <c r="P386" i="3" s="1"/>
  <c r="P385" i="3" s="1"/>
  <c r="P384" i="3" s="1"/>
  <c r="P236" i="2"/>
  <c r="P235" i="2" s="1"/>
  <c r="P234" i="2" s="1"/>
  <c r="P233" i="2" s="1"/>
  <c r="P232" i="2" s="1"/>
  <c r="P396" i="3"/>
  <c r="P395" i="3" s="1"/>
  <c r="P221" i="2"/>
  <c r="P220" i="2" s="1"/>
  <c r="P398" i="3"/>
  <c r="P397" i="3" s="1"/>
  <c r="P223" i="2"/>
  <c r="P222" i="2" s="1"/>
  <c r="P184" i="3"/>
  <c r="P183" i="3" s="1"/>
  <c r="P182" i="3" s="1"/>
  <c r="P284" i="2"/>
  <c r="P283" i="2" s="1"/>
  <c r="P282" i="2" s="1"/>
  <c r="O345" i="3"/>
  <c r="O344" i="3" s="1"/>
  <c r="O343" i="3" s="1"/>
  <c r="O342" i="3" s="1"/>
  <c r="O342" i="2"/>
  <c r="O341" i="2" s="1"/>
  <c r="O340" i="2" s="1"/>
  <c r="O358" i="3"/>
  <c r="O357" i="3" s="1"/>
  <c r="O356" i="3" s="1"/>
  <c r="O278" i="2"/>
  <c r="O277" i="2" s="1"/>
  <c r="O276" i="2" s="1"/>
  <c r="O95" i="3"/>
  <c r="O94" i="3" s="1"/>
  <c r="O93" i="3" s="1"/>
  <c r="O121" i="3"/>
  <c r="O120" i="3" s="1"/>
  <c r="O119" i="3" s="1"/>
  <c r="O118" i="3" s="1"/>
  <c r="O209" i="3"/>
  <c r="O208" i="3" s="1"/>
  <c r="O207" i="3" s="1"/>
  <c r="O206" i="3" s="1"/>
  <c r="O361" i="3"/>
  <c r="O376" i="3"/>
  <c r="O375" i="3" s="1"/>
  <c r="O414" i="3"/>
  <c r="O413" i="3" s="1"/>
  <c r="O412" i="3" s="1"/>
  <c r="O411" i="3" s="1"/>
  <c r="O410" i="3" s="1"/>
  <c r="P14" i="3"/>
  <c r="P13" i="3" s="1"/>
  <c r="O74" i="3"/>
  <c r="O73" i="3" s="1"/>
  <c r="O72" i="3" s="1"/>
  <c r="O304" i="3"/>
  <c r="O303" i="3" s="1"/>
  <c r="O302" i="3" s="1"/>
  <c r="O279" i="3"/>
  <c r="O278" i="3" s="1"/>
  <c r="O277" i="3" s="1"/>
  <c r="O365" i="3"/>
  <c r="O364" i="3" s="1"/>
  <c r="O363" i="3" s="1"/>
  <c r="O374" i="3"/>
  <c r="O373" i="3" s="1"/>
  <c r="P12" i="3"/>
  <c r="P11" i="3" s="1"/>
  <c r="O205" i="3"/>
  <c r="O204" i="3" s="1"/>
  <c r="O203" i="3" s="1"/>
  <c r="O299" i="3"/>
  <c r="O298" i="3" s="1"/>
  <c r="O297" i="3" s="1"/>
  <c r="O181" i="3"/>
  <c r="O180" i="3" s="1"/>
  <c r="O179" i="3" s="1"/>
  <c r="Q404" i="3"/>
  <c r="Q403" i="3" s="1"/>
  <c r="Q406" i="3"/>
  <c r="Q405" i="3" s="1"/>
  <c r="Q402" i="3" s="1"/>
  <c r="P63" i="3"/>
  <c r="P62" i="3" s="1"/>
  <c r="P61" i="3" s="1"/>
  <c r="P60" i="3" s="1"/>
  <c r="Q50" i="3"/>
  <c r="Q49" i="3" s="1"/>
  <c r="Q48" i="3" s="1"/>
  <c r="Q59" i="3"/>
  <c r="Q58" i="3" s="1"/>
  <c r="Q57" i="3" s="1"/>
  <c r="Q394" i="3"/>
  <c r="O394" i="3"/>
  <c r="M394" i="3"/>
  <c r="K394" i="3"/>
  <c r="R389" i="3"/>
  <c r="N389" i="3"/>
  <c r="J389" i="3"/>
  <c r="Q367" i="3"/>
  <c r="M367" i="3"/>
  <c r="O402" i="3"/>
  <c r="K402" i="3"/>
  <c r="R394" i="3"/>
  <c r="J394" i="3"/>
  <c r="R43" i="3"/>
  <c r="R42" i="3" s="1"/>
  <c r="J43" i="3"/>
  <c r="N10" i="3"/>
  <c r="N9" i="3" s="1"/>
  <c r="R367" i="3"/>
  <c r="P367" i="3"/>
  <c r="N367" i="3"/>
  <c r="L367" i="3"/>
  <c r="J367" i="3"/>
  <c r="N91" i="3"/>
  <c r="N394" i="3"/>
  <c r="N134" i="3"/>
  <c r="N133" i="3" s="1"/>
  <c r="R91" i="3"/>
  <c r="J91" i="3"/>
  <c r="R402" i="3"/>
  <c r="P402" i="3"/>
  <c r="N402" i="3"/>
  <c r="L402" i="3"/>
  <c r="J402" i="3"/>
  <c r="Q389" i="3"/>
  <c r="M389" i="3"/>
  <c r="P372" i="3"/>
  <c r="L372" i="3"/>
  <c r="Q107" i="3"/>
  <c r="Q106" i="3" s="1"/>
  <c r="Q105" i="3" s="1"/>
  <c r="M107" i="3"/>
  <c r="M106" i="3" s="1"/>
  <c r="M105" i="3" s="1"/>
  <c r="P98" i="3"/>
  <c r="P97" i="3" s="1"/>
  <c r="P96" i="3" s="1"/>
  <c r="Q360" i="3"/>
  <c r="Q359" i="3" s="1"/>
  <c r="Q349" i="3" s="1"/>
  <c r="M360" i="3"/>
  <c r="M359" i="3" s="1"/>
  <c r="M349" i="3" s="1"/>
  <c r="R360" i="3"/>
  <c r="R359" i="3" s="1"/>
  <c r="R349" i="3" s="1"/>
  <c r="P360" i="3"/>
  <c r="P359" i="3" s="1"/>
  <c r="P349" i="3" s="1"/>
  <c r="N360" i="3"/>
  <c r="N359" i="3" s="1"/>
  <c r="N349" i="3" s="1"/>
  <c r="L360" i="3"/>
  <c r="L359" i="3" s="1"/>
  <c r="L349" i="3" s="1"/>
  <c r="J360" i="3"/>
  <c r="J359" i="3" s="1"/>
  <c r="J349" i="3" s="1"/>
  <c r="O319" i="3"/>
  <c r="K319" i="3"/>
  <c r="P134" i="3"/>
  <c r="P133" i="3" s="1"/>
  <c r="L134" i="3"/>
  <c r="L133" i="3" s="1"/>
  <c r="R134" i="3"/>
  <c r="R133" i="3" s="1"/>
  <c r="J134" i="3"/>
  <c r="J133" i="3" s="1"/>
  <c r="O122" i="3"/>
  <c r="K122" i="3"/>
  <c r="R98" i="3"/>
  <c r="R97" i="3" s="1"/>
  <c r="R96" i="3" s="1"/>
  <c r="N98" i="3"/>
  <c r="N97" i="3" s="1"/>
  <c r="N96" i="3" s="1"/>
  <c r="J98" i="3"/>
  <c r="J97" i="3" s="1"/>
  <c r="J96" i="3" s="1"/>
  <c r="N43" i="3"/>
  <c r="O19" i="3"/>
  <c r="O15" i="3" s="1"/>
  <c r="R10" i="3"/>
  <c r="R9" i="3" s="1"/>
  <c r="J10" i="3"/>
  <c r="J9" i="3" s="1"/>
  <c r="O389" i="3"/>
  <c r="K389" i="3"/>
  <c r="R372" i="3"/>
  <c r="N372" i="3"/>
  <c r="J372" i="3"/>
  <c r="O367" i="3"/>
  <c r="Q311" i="3"/>
  <c r="O311" i="3"/>
  <c r="M311" i="3"/>
  <c r="K311" i="3"/>
  <c r="R290" i="3"/>
  <c r="R286" i="3" s="1"/>
  <c r="N290" i="3"/>
  <c r="N286" i="3" s="1"/>
  <c r="J290" i="3"/>
  <c r="J286" i="3" s="1"/>
  <c r="O107" i="3"/>
  <c r="O106" i="3" s="1"/>
  <c r="O105" i="3" s="1"/>
  <c r="K107" i="3"/>
  <c r="K106" i="3" s="1"/>
  <c r="K105" i="3" s="1"/>
  <c r="L98" i="3"/>
  <c r="L97" i="3" s="1"/>
  <c r="L96" i="3" s="1"/>
  <c r="Q19" i="3"/>
  <c r="Q15" i="3" s="1"/>
  <c r="M19" i="3"/>
  <c r="K19" i="3"/>
  <c r="K15" i="3" s="1"/>
  <c r="Q163" i="3"/>
  <c r="M163" i="3"/>
  <c r="R122" i="3"/>
  <c r="N122" i="3"/>
  <c r="J122" i="3"/>
  <c r="P91" i="3"/>
  <c r="L91" i="3"/>
  <c r="Q410" i="3"/>
  <c r="M410" i="3"/>
  <c r="R410" i="3"/>
  <c r="N410" i="3"/>
  <c r="J410" i="3"/>
  <c r="Q372" i="3"/>
  <c r="M372" i="3"/>
  <c r="Q342" i="3"/>
  <c r="M342" i="3"/>
  <c r="R342" i="3"/>
  <c r="N342" i="3"/>
  <c r="J342" i="3"/>
  <c r="P319" i="3"/>
  <c r="L319" i="3"/>
  <c r="Q290" i="3"/>
  <c r="Q286" i="3" s="1"/>
  <c r="M290" i="3"/>
  <c r="M286" i="3" s="1"/>
  <c r="R206" i="3"/>
  <c r="N206" i="3"/>
  <c r="J206" i="3"/>
  <c r="Q178" i="3"/>
  <c r="M178" i="3"/>
  <c r="R319" i="3"/>
  <c r="N319" i="3"/>
  <c r="J319" i="3"/>
  <c r="R311" i="3"/>
  <c r="N311" i="3"/>
  <c r="J311" i="3"/>
  <c r="O290" i="3"/>
  <c r="K290" i="3"/>
  <c r="Q281" i="3"/>
  <c r="Q280" i="3" s="1"/>
  <c r="O281" i="3"/>
  <c r="O280" i="3" s="1"/>
  <c r="M281" i="3"/>
  <c r="M280" i="3" s="1"/>
  <c r="K281" i="3"/>
  <c r="K280" i="3" s="1"/>
  <c r="R281" i="3"/>
  <c r="R280" i="3" s="1"/>
  <c r="N281" i="3"/>
  <c r="N280" i="3" s="1"/>
  <c r="J281" i="3"/>
  <c r="J280" i="3" s="1"/>
  <c r="Q206" i="3"/>
  <c r="M206" i="3"/>
  <c r="R178" i="3"/>
  <c r="N178" i="3"/>
  <c r="J178" i="3"/>
  <c r="P163" i="3"/>
  <c r="L163" i="3"/>
  <c r="R140" i="3"/>
  <c r="P140" i="3"/>
  <c r="N140" i="3"/>
  <c r="J140" i="3"/>
  <c r="O140" i="3"/>
  <c r="K140" i="3"/>
  <c r="Q134" i="3"/>
  <c r="Q133" i="3" s="1"/>
  <c r="M134" i="3"/>
  <c r="M133" i="3" s="1"/>
  <c r="Q122" i="3"/>
  <c r="M122" i="3"/>
  <c r="O163" i="3"/>
  <c r="R163" i="3"/>
  <c r="N163" i="3"/>
  <c r="J163" i="3"/>
  <c r="Q147" i="3"/>
  <c r="O147" i="3"/>
  <c r="M147" i="3"/>
  <c r="K147" i="3"/>
  <c r="R147" i="3"/>
  <c r="N147" i="3"/>
  <c r="J147" i="3"/>
  <c r="Q140" i="3"/>
  <c r="M140" i="3"/>
  <c r="R107" i="3"/>
  <c r="R106" i="3" s="1"/>
  <c r="R105" i="3" s="1"/>
  <c r="N107" i="3"/>
  <c r="N106" i="3" s="1"/>
  <c r="N105" i="3" s="1"/>
  <c r="J107" i="3"/>
  <c r="J106" i="3" s="1"/>
  <c r="J105" i="3" s="1"/>
  <c r="Q91" i="3"/>
  <c r="O91" i="3"/>
  <c r="M91" i="3"/>
  <c r="K91" i="3"/>
  <c r="Q65" i="3"/>
  <c r="Q64" i="3" s="1"/>
  <c r="M65" i="3"/>
  <c r="M64" i="3" s="1"/>
  <c r="R65" i="3"/>
  <c r="R64" i="3" s="1"/>
  <c r="N65" i="3"/>
  <c r="N64" i="3" s="1"/>
  <c r="J65" i="3"/>
  <c r="J64" i="3" s="1"/>
  <c r="Q43" i="3"/>
  <c r="O43" i="3"/>
  <c r="O42" i="3" s="1"/>
  <c r="M43" i="3"/>
  <c r="K43" i="3"/>
  <c r="K42" i="3" s="1"/>
  <c r="N42" i="3"/>
  <c r="J42" i="3"/>
  <c r="R19" i="3"/>
  <c r="R15" i="3" s="1"/>
  <c r="N19" i="3"/>
  <c r="N15" i="3" s="1"/>
  <c r="J19" i="3"/>
  <c r="J15" i="3" s="1"/>
  <c r="Q10" i="3"/>
  <c r="Q9" i="3" s="1"/>
  <c r="O10" i="3"/>
  <c r="O9" i="3" s="1"/>
  <c r="M10" i="3"/>
  <c r="M9" i="3" s="1"/>
  <c r="K10" i="3"/>
  <c r="K9" i="3" s="1"/>
  <c r="P65" i="3"/>
  <c r="P64" i="3" s="1"/>
  <c r="L65" i="3"/>
  <c r="R366" i="3" l="1"/>
  <c r="O372" i="3"/>
  <c r="P122" i="3"/>
  <c r="P178" i="3"/>
  <c r="R388" i="3"/>
  <c r="R383" i="3" s="1"/>
  <c r="P117" i="3"/>
  <c r="P290" i="3"/>
  <c r="P286" i="3" s="1"/>
  <c r="O286" i="3"/>
  <c r="O360" i="3"/>
  <c r="O359" i="3" s="1"/>
  <c r="Q319" i="3"/>
  <c r="Q301" i="3" s="1"/>
  <c r="Q300" i="3" s="1"/>
  <c r="P311" i="3"/>
  <c r="P301" i="3" s="1"/>
  <c r="P300" i="3" s="1"/>
  <c r="O249" i="3"/>
  <c r="P249" i="3"/>
  <c r="O64" i="3"/>
  <c r="O8" i="3" s="1"/>
  <c r="P281" i="3"/>
  <c r="P280" i="3" s="1"/>
  <c r="L148" i="2"/>
  <c r="P148" i="2"/>
  <c r="P10" i="3"/>
  <c r="P9" i="3" s="1"/>
  <c r="R301" i="3"/>
  <c r="R300" i="3" s="1"/>
  <c r="M366" i="3"/>
  <c r="M337" i="3" s="1"/>
  <c r="N117" i="3"/>
  <c r="O134" i="3"/>
  <c r="O133" i="3" s="1"/>
  <c r="O178" i="3"/>
  <c r="P219" i="2"/>
  <c r="P389" i="3"/>
  <c r="N301" i="3"/>
  <c r="N300" i="3" s="1"/>
  <c r="P147" i="3"/>
  <c r="P139" i="3" s="1"/>
  <c r="P19" i="3"/>
  <c r="P15" i="3" s="1"/>
  <c r="P206" i="3"/>
  <c r="O349" i="3"/>
  <c r="P394" i="3"/>
  <c r="Q98" i="3"/>
  <c r="Q97" i="3" s="1"/>
  <c r="Q96" i="3" s="1"/>
  <c r="P43" i="3"/>
  <c r="P42" i="3" s="1"/>
  <c r="P107" i="3"/>
  <c r="P106" i="3" s="1"/>
  <c r="P105" i="3" s="1"/>
  <c r="O16" i="2"/>
  <c r="O9" i="2"/>
  <c r="P127" i="2"/>
  <c r="P126" i="2" s="1"/>
  <c r="Q42" i="3"/>
  <c r="Q8" i="3" s="1"/>
  <c r="J301" i="3"/>
  <c r="J300" i="3" s="1"/>
  <c r="R117" i="3"/>
  <c r="N366" i="3"/>
  <c r="O269" i="2"/>
  <c r="O268" i="2" s="1"/>
  <c r="O301" i="3"/>
  <c r="O300" i="3" s="1"/>
  <c r="J117" i="3"/>
  <c r="J366" i="3"/>
  <c r="J337" i="3" s="1"/>
  <c r="K388" i="3"/>
  <c r="K383" i="3" s="1"/>
  <c r="Q191" i="2"/>
  <c r="Q173" i="2" s="1"/>
  <c r="P183" i="2"/>
  <c r="P173" i="2" s="1"/>
  <c r="Q80" i="2"/>
  <c r="Q79" i="2" s="1"/>
  <c r="Q78" i="2" s="1"/>
  <c r="P375" i="2"/>
  <c r="P374" i="2" s="1"/>
  <c r="P373" i="2" s="1"/>
  <c r="P372" i="2" s="1"/>
  <c r="P414" i="2"/>
  <c r="P394" i="2" s="1"/>
  <c r="L147" i="2"/>
  <c r="Q388" i="3"/>
  <c r="Q383" i="3" s="1"/>
  <c r="P214" i="2"/>
  <c r="P93" i="2"/>
  <c r="P92" i="2" s="1"/>
  <c r="P60" i="2"/>
  <c r="P59" i="2" s="1"/>
  <c r="P58" i="2" s="1"/>
  <c r="P147" i="2"/>
  <c r="P362" i="2"/>
  <c r="P361" i="2" s="1"/>
  <c r="P360" i="2" s="1"/>
  <c r="O339" i="2"/>
  <c r="O338" i="2" s="1"/>
  <c r="P27" i="2"/>
  <c r="P8" i="2" s="1"/>
  <c r="P7" i="2" s="1"/>
  <c r="M117" i="3"/>
  <c r="P205" i="2"/>
  <c r="P206" i="2"/>
  <c r="P291" i="2"/>
  <c r="P269" i="2" s="1"/>
  <c r="P268" i="2" s="1"/>
  <c r="N388" i="3"/>
  <c r="N383" i="3" s="1"/>
  <c r="O117" i="3"/>
  <c r="P366" i="3"/>
  <c r="P337" i="3" s="1"/>
  <c r="J388" i="3"/>
  <c r="J383" i="3" s="1"/>
  <c r="Q366" i="3"/>
  <c r="Q337" i="3" s="1"/>
  <c r="O388" i="3"/>
  <c r="O383" i="3" s="1"/>
  <c r="M139" i="3"/>
  <c r="N337" i="3"/>
  <c r="R337" i="3"/>
  <c r="O366" i="3"/>
  <c r="J8" i="3"/>
  <c r="N8" i="3"/>
  <c r="R8" i="3"/>
  <c r="Q117" i="3"/>
  <c r="N177" i="3"/>
  <c r="Q139" i="3"/>
  <c r="O139" i="3"/>
  <c r="J139" i="3"/>
  <c r="N139" i="3"/>
  <c r="R139" i="3"/>
  <c r="J177" i="3"/>
  <c r="R177" i="3"/>
  <c r="Q177" i="3"/>
  <c r="M177" i="3"/>
  <c r="P177" i="3" l="1"/>
  <c r="O177" i="3"/>
  <c r="P8" i="3"/>
  <c r="P419" i="3" s="1"/>
  <c r="O8" i="2"/>
  <c r="O7" i="2" s="1"/>
  <c r="O6" i="2" s="1"/>
  <c r="P388" i="3"/>
  <c r="P383" i="3" s="1"/>
  <c r="P213" i="2"/>
  <c r="P212" i="2" s="1"/>
  <c r="P211" i="2" s="1"/>
  <c r="O337" i="3"/>
  <c r="O262" i="2"/>
  <c r="P262" i="2"/>
  <c r="Q172" i="2"/>
  <c r="Q171" i="2"/>
  <c r="Q6" i="2" s="1"/>
  <c r="Q424" i="2" s="1"/>
  <c r="Q425" i="2" s="1"/>
  <c r="P172" i="2"/>
  <c r="P171" i="2"/>
  <c r="P6" i="2" s="1"/>
  <c r="N419" i="3"/>
  <c r="R419" i="3"/>
  <c r="J419" i="3"/>
  <c r="Q419" i="3"/>
  <c r="Q420" i="3" s="1"/>
  <c r="O419" i="3" l="1"/>
  <c r="P420" i="3"/>
  <c r="O424" i="2"/>
  <c r="P424" i="2"/>
  <c r="P425" i="2" s="1"/>
  <c r="O425" i="2" l="1"/>
  <c r="O420" i="3"/>
  <c r="L151" i="1"/>
  <c r="K151" i="1"/>
  <c r="K150" i="1" s="1"/>
  <c r="J151" i="1"/>
  <c r="J150" i="1" s="1"/>
  <c r="L154" i="1"/>
  <c r="K154" i="1"/>
  <c r="K153" i="1" s="1"/>
  <c r="J154" i="1"/>
  <c r="J153" i="1" s="1"/>
  <c r="K160" i="1"/>
  <c r="K159" i="1" s="1"/>
  <c r="L160" i="1"/>
  <c r="J160" i="1"/>
  <c r="J159" i="1" s="1"/>
  <c r="J149" i="1" l="1"/>
  <c r="K149" i="1"/>
  <c r="K148" i="1" s="1"/>
  <c r="L159" i="1"/>
  <c r="L150" i="1"/>
  <c r="L153" i="1"/>
  <c r="J148" i="1"/>
  <c r="L23" i="1"/>
  <c r="K23" i="1"/>
  <c r="K22" i="1" s="1"/>
  <c r="J23" i="1"/>
  <c r="J22" i="1" s="1"/>
  <c r="L434" i="1"/>
  <c r="L431" i="1"/>
  <c r="L428" i="1"/>
  <c r="L422" i="1"/>
  <c r="L420" i="1"/>
  <c r="L414" i="1"/>
  <c r="L410" i="1"/>
  <c r="L405" i="1"/>
  <c r="L404" i="1"/>
  <c r="L401" i="1"/>
  <c r="L397" i="1"/>
  <c r="L394" i="1"/>
  <c r="L392" i="1"/>
  <c r="L386" i="1"/>
  <c r="L383" i="1"/>
  <c r="L381" i="1"/>
  <c r="L377" i="1"/>
  <c r="L373" i="1"/>
  <c r="L370" i="1"/>
  <c r="L366" i="1"/>
  <c r="L361" i="1"/>
  <c r="L358" i="1"/>
  <c r="L356" i="1"/>
  <c r="L354" i="1"/>
  <c r="L351" i="1"/>
  <c r="L347" i="1"/>
  <c r="L345" i="1"/>
  <c r="L341" i="1"/>
  <c r="L338" i="1"/>
  <c r="L335" i="1"/>
  <c r="L332" i="1"/>
  <c r="L329" i="1"/>
  <c r="L326" i="1"/>
  <c r="L322" i="1"/>
  <c r="L319" i="1"/>
  <c r="L316" i="1"/>
  <c r="L313" i="1"/>
  <c r="L310" i="1"/>
  <c r="L307" i="1"/>
  <c r="L304" i="1"/>
  <c r="L301" i="1"/>
  <c r="L298" i="1"/>
  <c r="L295" i="1"/>
  <c r="L292" i="1"/>
  <c r="L289" i="1"/>
  <c r="L286" i="1"/>
  <c r="L285" i="1" s="1"/>
  <c r="L283" i="1"/>
  <c r="L279" i="1"/>
  <c r="L276" i="1"/>
  <c r="L273" i="1"/>
  <c r="L270" i="1"/>
  <c r="L267" i="1"/>
  <c r="L264" i="1"/>
  <c r="L261" i="1"/>
  <c r="L258" i="1"/>
  <c r="L255" i="1"/>
  <c r="L249" i="1"/>
  <c r="L246" i="1"/>
  <c r="L244" i="1"/>
  <c r="L241" i="1"/>
  <c r="L238" i="1"/>
  <c r="L236" i="1"/>
  <c r="L233" i="1"/>
  <c r="L231" i="1"/>
  <c r="L227" i="1"/>
  <c r="L226" i="1" s="1"/>
  <c r="L222" i="1"/>
  <c r="L219" i="1"/>
  <c r="L217" i="1"/>
  <c r="L213" i="1"/>
  <c r="L210" i="1"/>
  <c r="L206" i="1"/>
  <c r="L202" i="1"/>
  <c r="L197" i="1"/>
  <c r="L193" i="1"/>
  <c r="L190" i="1"/>
  <c r="L187" i="1"/>
  <c r="L184" i="1"/>
  <c r="L182" i="1"/>
  <c r="L179" i="1"/>
  <c r="L176" i="1"/>
  <c r="L174" i="1"/>
  <c r="L171" i="1"/>
  <c r="L168" i="1"/>
  <c r="L165" i="1"/>
  <c r="L146" i="1"/>
  <c r="L143" i="1"/>
  <c r="L139" i="1"/>
  <c r="L136" i="1"/>
  <c r="L132" i="1"/>
  <c r="L129" i="1"/>
  <c r="L126" i="1"/>
  <c r="L123" i="1"/>
  <c r="L120" i="1"/>
  <c r="L117" i="1"/>
  <c r="L113" i="1"/>
  <c r="L110" i="1"/>
  <c r="L105" i="1"/>
  <c r="L103" i="1"/>
  <c r="L99" i="1"/>
  <c r="L95" i="1"/>
  <c r="L92" i="1"/>
  <c r="L88" i="1"/>
  <c r="L83" i="1"/>
  <c r="L80" i="1"/>
  <c r="L78" i="1"/>
  <c r="L76" i="1"/>
  <c r="L71" i="1"/>
  <c r="L69" i="1"/>
  <c r="L67" i="1"/>
  <c r="L62" i="1"/>
  <c r="L59" i="1"/>
  <c r="L56" i="1"/>
  <c r="L53" i="1"/>
  <c r="L50" i="1"/>
  <c r="L47" i="1"/>
  <c r="L44" i="1"/>
  <c r="L41" i="1"/>
  <c r="L39" i="1"/>
  <c r="L37" i="1"/>
  <c r="L33" i="1"/>
  <c r="L29" i="1"/>
  <c r="L26" i="1"/>
  <c r="L20" i="1"/>
  <c r="L17" i="1"/>
  <c r="L15" i="1"/>
  <c r="L13" i="1"/>
  <c r="L10" i="1"/>
  <c r="K434" i="1"/>
  <c r="K433" i="1" s="1"/>
  <c r="K431" i="1"/>
  <c r="K430" i="1" s="1"/>
  <c r="K428" i="1"/>
  <c r="K427" i="1" s="1"/>
  <c r="K422" i="1"/>
  <c r="K420" i="1"/>
  <c r="K414" i="1"/>
  <c r="K413" i="1" s="1"/>
  <c r="K412" i="1" s="1"/>
  <c r="K410" i="1"/>
  <c r="K409" i="1" s="1"/>
  <c r="K408" i="1" s="1"/>
  <c r="K405" i="1"/>
  <c r="K404" i="1"/>
  <c r="K403" i="1" s="1"/>
  <c r="K401" i="1"/>
  <c r="K400" i="1" s="1"/>
  <c r="K399" i="1" s="1"/>
  <c r="K397" i="1"/>
  <c r="K396" i="1" s="1"/>
  <c r="K394" i="1"/>
  <c r="K392" i="1"/>
  <c r="K386" i="1"/>
  <c r="K385" i="1" s="1"/>
  <c r="K383" i="1"/>
  <c r="K381" i="1"/>
  <c r="K377" i="1"/>
  <c r="K376" i="1" s="1"/>
  <c r="K373" i="1"/>
  <c r="K372" i="1" s="1"/>
  <c r="K370" i="1"/>
  <c r="K369" i="1" s="1"/>
  <c r="K366" i="1"/>
  <c r="K365" i="1" s="1"/>
  <c r="K364" i="1" s="1"/>
  <c r="K361" i="1"/>
  <c r="K360" i="1" s="1"/>
  <c r="K358" i="1"/>
  <c r="K356" i="1"/>
  <c r="K354" i="1"/>
  <c r="K351" i="1"/>
  <c r="K350" i="1" s="1"/>
  <c r="K347" i="1"/>
  <c r="K345" i="1"/>
  <c r="K341" i="1"/>
  <c r="K340" i="1" s="1"/>
  <c r="K338" i="1"/>
  <c r="K337" i="1" s="1"/>
  <c r="K335" i="1"/>
  <c r="K334" i="1" s="1"/>
  <c r="K332" i="1"/>
  <c r="K331" i="1" s="1"/>
  <c r="K329" i="1"/>
  <c r="K328" i="1" s="1"/>
  <c r="K326" i="1"/>
  <c r="K325" i="1" s="1"/>
  <c r="K322" i="1"/>
  <c r="K321" i="1" s="1"/>
  <c r="K319" i="1"/>
  <c r="K318" i="1" s="1"/>
  <c r="K316" i="1"/>
  <c r="K315" i="1" s="1"/>
  <c r="K313" i="1"/>
  <c r="K312" i="1" s="1"/>
  <c r="K310" i="1"/>
  <c r="K309" i="1" s="1"/>
  <c r="K307" i="1"/>
  <c r="K306" i="1" s="1"/>
  <c r="K304" i="1"/>
  <c r="K303" i="1" s="1"/>
  <c r="K301" i="1"/>
  <c r="K300" i="1" s="1"/>
  <c r="K298" i="1"/>
  <c r="K297" i="1" s="1"/>
  <c r="K295" i="1"/>
  <c r="K294" i="1" s="1"/>
  <c r="K292" i="1"/>
  <c r="K291" i="1" s="1"/>
  <c r="K289" i="1"/>
  <c r="K288" i="1" s="1"/>
  <c r="K286" i="1"/>
  <c r="K285" i="1" s="1"/>
  <c r="K283" i="1"/>
  <c r="K282" i="1" s="1"/>
  <c r="K279" i="1"/>
  <c r="K278" i="1" s="1"/>
  <c r="K276" i="1"/>
  <c r="K275" i="1" s="1"/>
  <c r="K273" i="1"/>
  <c r="K272" i="1" s="1"/>
  <c r="K270" i="1"/>
  <c r="K269" i="1" s="1"/>
  <c r="K267" i="1"/>
  <c r="K266" i="1" s="1"/>
  <c r="K264" i="1"/>
  <c r="K263" i="1" s="1"/>
  <c r="K261" i="1"/>
  <c r="K260" i="1" s="1"/>
  <c r="K258" i="1"/>
  <c r="K257" i="1" s="1"/>
  <c r="K255" i="1"/>
  <c r="K254" i="1" s="1"/>
  <c r="K249" i="1"/>
  <c r="K248" i="1" s="1"/>
  <c r="K246" i="1"/>
  <c r="K244" i="1"/>
  <c r="K241" i="1"/>
  <c r="K240" i="1" s="1"/>
  <c r="K238" i="1"/>
  <c r="K236" i="1"/>
  <c r="K233" i="1"/>
  <c r="K231" i="1"/>
  <c r="K227" i="1"/>
  <c r="K226" i="1" s="1"/>
  <c r="K225" i="1" s="1"/>
  <c r="K222" i="1"/>
  <c r="K221" i="1" s="1"/>
  <c r="K219" i="1"/>
  <c r="K217" i="1"/>
  <c r="K213" i="1"/>
  <c r="K212" i="1" s="1"/>
  <c r="K210" i="1"/>
  <c r="K209" i="1" s="1"/>
  <c r="K206" i="1"/>
  <c r="K205" i="1" s="1"/>
  <c r="K204" i="1" s="1"/>
  <c r="K202" i="1"/>
  <c r="K201" i="1" s="1"/>
  <c r="K200" i="1" s="1"/>
  <c r="K197" i="1"/>
  <c r="K196" i="1" s="1"/>
  <c r="K195" i="1" s="1"/>
  <c r="K193" i="1"/>
  <c r="K192" i="1" s="1"/>
  <c r="K190" i="1"/>
  <c r="K189" i="1" s="1"/>
  <c r="K187" i="1"/>
  <c r="K186" i="1" s="1"/>
  <c r="K184" i="1"/>
  <c r="K182" i="1"/>
  <c r="K179" i="1"/>
  <c r="K178" i="1" s="1"/>
  <c r="K176" i="1"/>
  <c r="K174" i="1"/>
  <c r="K171" i="1"/>
  <c r="K170" i="1" s="1"/>
  <c r="K168" i="1"/>
  <c r="K167" i="1" s="1"/>
  <c r="K165" i="1"/>
  <c r="K164" i="1" s="1"/>
  <c r="K146" i="1"/>
  <c r="K145" i="1" s="1"/>
  <c r="K143" i="1"/>
  <c r="K142" i="1" s="1"/>
  <c r="K139" i="1"/>
  <c r="K138" i="1" s="1"/>
  <c r="K136" i="1"/>
  <c r="K135" i="1" s="1"/>
  <c r="K132" i="1"/>
  <c r="K131" i="1" s="1"/>
  <c r="K129" i="1"/>
  <c r="K128" i="1" s="1"/>
  <c r="K126" i="1"/>
  <c r="K125" i="1" s="1"/>
  <c r="K123" i="1"/>
  <c r="K122" i="1" s="1"/>
  <c r="K120" i="1"/>
  <c r="K119" i="1" s="1"/>
  <c r="K117" i="1"/>
  <c r="K116" i="1" s="1"/>
  <c r="K113" i="1"/>
  <c r="K112" i="1" s="1"/>
  <c r="K110" i="1"/>
  <c r="K109" i="1" s="1"/>
  <c r="K105" i="1"/>
  <c r="K103" i="1"/>
  <c r="K99" i="1"/>
  <c r="K98" i="1" s="1"/>
  <c r="K97" i="1" s="1"/>
  <c r="K95" i="1"/>
  <c r="K94" i="1" s="1"/>
  <c r="K92" i="1"/>
  <c r="K91" i="1" s="1"/>
  <c r="K88" i="1"/>
  <c r="K87" i="1" s="1"/>
  <c r="K86" i="1" s="1"/>
  <c r="K83" i="1"/>
  <c r="K82" i="1" s="1"/>
  <c r="K80" i="1"/>
  <c r="K78" i="1"/>
  <c r="K76" i="1"/>
  <c r="K71" i="1"/>
  <c r="K69" i="1"/>
  <c r="K67" i="1"/>
  <c r="K62" i="1"/>
  <c r="K61" i="1" s="1"/>
  <c r="K59" i="1"/>
  <c r="K58" i="1" s="1"/>
  <c r="K56" i="1"/>
  <c r="K55" i="1" s="1"/>
  <c r="K53" i="1"/>
  <c r="K52" i="1" s="1"/>
  <c r="K50" i="1"/>
  <c r="K49" i="1" s="1"/>
  <c r="K47" i="1"/>
  <c r="K46" i="1" s="1"/>
  <c r="K44" i="1"/>
  <c r="K43" i="1" s="1"/>
  <c r="K41" i="1"/>
  <c r="K39" i="1"/>
  <c r="K37" i="1"/>
  <c r="K33" i="1"/>
  <c r="K32" i="1" s="1"/>
  <c r="K31" i="1" s="1"/>
  <c r="K29" i="1"/>
  <c r="K28" i="1" s="1"/>
  <c r="K26" i="1"/>
  <c r="K25" i="1" s="1"/>
  <c r="K20" i="1"/>
  <c r="K19" i="1" s="1"/>
  <c r="K17" i="1"/>
  <c r="K15" i="1"/>
  <c r="K13" i="1"/>
  <c r="K10" i="1"/>
  <c r="K9" i="1" s="1"/>
  <c r="M423" i="2"/>
  <c r="M422" i="2" s="1"/>
  <c r="M421" i="2" s="1"/>
  <c r="M414" i="2" s="1"/>
  <c r="M394" i="2" s="1"/>
  <c r="J434" i="1"/>
  <c r="J433" i="1" s="1"/>
  <c r="L420" i="2"/>
  <c r="L419" i="2" s="1"/>
  <c r="L418" i="2" s="1"/>
  <c r="J431" i="1"/>
  <c r="J430" i="1" s="1"/>
  <c r="L417" i="2"/>
  <c r="L416" i="2" s="1"/>
  <c r="L415" i="2" s="1"/>
  <c r="L414" i="2" s="1"/>
  <c r="J428" i="1"/>
  <c r="J427" i="1" s="1"/>
  <c r="J422" i="1"/>
  <c r="J420" i="1"/>
  <c r="L393" i="2"/>
  <c r="L392" i="2" s="1"/>
  <c r="L391" i="2" s="1"/>
  <c r="L384" i="2" s="1"/>
  <c r="L383" i="2" s="1"/>
  <c r="J414" i="1"/>
  <c r="J413" i="1" s="1"/>
  <c r="J412" i="1" s="1"/>
  <c r="K387" i="2"/>
  <c r="K386" i="2" s="1"/>
  <c r="K385" i="2" s="1"/>
  <c r="K384" i="2" s="1"/>
  <c r="K383" i="2" s="1"/>
  <c r="K372" i="2" s="1"/>
  <c r="J410" i="1"/>
  <c r="J409" i="1" s="1"/>
  <c r="J408" i="1" s="1"/>
  <c r="J405" i="1"/>
  <c r="J404" i="1"/>
  <c r="J403" i="1"/>
  <c r="L407" i="2"/>
  <c r="L406" i="2" s="1"/>
  <c r="L405" i="2" s="1"/>
  <c r="L402" i="2" s="1"/>
  <c r="J401" i="1"/>
  <c r="J400" i="1" s="1"/>
  <c r="J399" i="1" s="1"/>
  <c r="M382" i="2"/>
  <c r="M381" i="2" s="1"/>
  <c r="M380" i="2" s="1"/>
  <c r="M374" i="2" s="1"/>
  <c r="M373" i="2" s="1"/>
  <c r="M372" i="2" s="1"/>
  <c r="J397" i="1"/>
  <c r="J396" i="1" s="1"/>
  <c r="L379" i="2"/>
  <c r="L378" i="2" s="1"/>
  <c r="J394" i="1"/>
  <c r="L377" i="2"/>
  <c r="L376" i="2" s="1"/>
  <c r="J392" i="1"/>
  <c r="K350" i="2"/>
  <c r="K349" i="2" s="1"/>
  <c r="K348" i="2" s="1"/>
  <c r="J386" i="1"/>
  <c r="J385" i="1" s="1"/>
  <c r="K347" i="2"/>
  <c r="K346" i="2" s="1"/>
  <c r="J383" i="1"/>
  <c r="K345" i="2"/>
  <c r="K344" i="2" s="1"/>
  <c r="K343" i="2" s="1"/>
  <c r="J381" i="1"/>
  <c r="J380" i="1" s="1"/>
  <c r="J377" i="1"/>
  <c r="J376" i="1" s="1"/>
  <c r="J373" i="1"/>
  <c r="J372" i="1" s="1"/>
  <c r="K278" i="2"/>
  <c r="K277" i="2" s="1"/>
  <c r="K276" i="2" s="1"/>
  <c r="J370" i="1"/>
  <c r="J369" i="1" s="1"/>
  <c r="K342" i="2"/>
  <c r="K341" i="2" s="1"/>
  <c r="K340" i="2" s="1"/>
  <c r="J366" i="1"/>
  <c r="J365" i="1" s="1"/>
  <c r="J364" i="1" s="1"/>
  <c r="J361" i="1"/>
  <c r="J360" i="1" s="1"/>
  <c r="L297" i="2"/>
  <c r="L296" i="2" s="1"/>
  <c r="J358" i="1"/>
  <c r="L295" i="2"/>
  <c r="L294" i="2" s="1"/>
  <c r="J356" i="1"/>
  <c r="L293" i="2"/>
  <c r="L292" i="2" s="1"/>
  <c r="J354" i="1"/>
  <c r="J351" i="1"/>
  <c r="J350" i="1" s="1"/>
  <c r="L366" i="2"/>
  <c r="L365" i="2" s="1"/>
  <c r="J347" i="1"/>
  <c r="L364" i="2"/>
  <c r="L363" i="2" s="1"/>
  <c r="J345" i="1"/>
  <c r="J341" i="1"/>
  <c r="J340" i="1" s="1"/>
  <c r="J338" i="1"/>
  <c r="J337" i="1" s="1"/>
  <c r="J335" i="1"/>
  <c r="J334" i="1"/>
  <c r="L270" i="3"/>
  <c r="L269" i="3" s="1"/>
  <c r="L268" i="3" s="1"/>
  <c r="J332" i="1"/>
  <c r="J331" i="1" s="1"/>
  <c r="L267" i="3"/>
  <c r="L266" i="3" s="1"/>
  <c r="L265" i="3" s="1"/>
  <c r="J329" i="1"/>
  <c r="J328" i="1" s="1"/>
  <c r="L290" i="2"/>
  <c r="L289" i="2" s="1"/>
  <c r="L288" i="2" s="1"/>
  <c r="J326" i="1"/>
  <c r="J325" i="1" s="1"/>
  <c r="J322" i="1"/>
  <c r="J321" i="1"/>
  <c r="J319" i="1"/>
  <c r="J318" i="1" s="1"/>
  <c r="J316" i="1"/>
  <c r="J315" i="1" s="1"/>
  <c r="J313" i="1"/>
  <c r="J312" i="1"/>
  <c r="J310" i="1"/>
  <c r="J309" i="1" s="1"/>
  <c r="J307" i="1"/>
  <c r="J306" i="1"/>
  <c r="J304" i="1"/>
  <c r="J303" i="1" s="1"/>
  <c r="J301" i="1"/>
  <c r="J300" i="1" s="1"/>
  <c r="J298" i="1"/>
  <c r="J297" i="1" s="1"/>
  <c r="J295" i="1"/>
  <c r="J294" i="1" s="1"/>
  <c r="J292" i="1"/>
  <c r="J291" i="1" s="1"/>
  <c r="J289" i="1"/>
  <c r="J288" i="1" s="1"/>
  <c r="K281" i="2"/>
  <c r="K280" i="2" s="1"/>
  <c r="K279" i="2" s="1"/>
  <c r="J286" i="1"/>
  <c r="J285" i="1" s="1"/>
  <c r="K272" i="2"/>
  <c r="K271" i="2" s="1"/>
  <c r="K270" i="2" s="1"/>
  <c r="J283" i="1"/>
  <c r="J282" i="1" s="1"/>
  <c r="J279" i="1"/>
  <c r="J278" i="1" s="1"/>
  <c r="J276" i="1"/>
  <c r="J275" i="1" s="1"/>
  <c r="J273" i="1"/>
  <c r="J272" i="1" s="1"/>
  <c r="J270" i="1"/>
  <c r="J269" i="1" s="1"/>
  <c r="L306" i="2"/>
  <c r="L305" i="2" s="1"/>
  <c r="L304" i="2" s="1"/>
  <c r="J267" i="1"/>
  <c r="J266" i="1" s="1"/>
  <c r="J264" i="1"/>
  <c r="J263" i="1" s="1"/>
  <c r="J261" i="1"/>
  <c r="J260" i="1" s="1"/>
  <c r="L284" i="2"/>
  <c r="L283" i="2" s="1"/>
  <c r="L282" i="2" s="1"/>
  <c r="J258" i="1"/>
  <c r="J257" i="1" s="1"/>
  <c r="K275" i="2"/>
  <c r="K274" i="2" s="1"/>
  <c r="K273" i="2" s="1"/>
  <c r="J255" i="1"/>
  <c r="J254" i="1" s="1"/>
  <c r="J249" i="1"/>
  <c r="J248" i="1" s="1"/>
  <c r="M231" i="2"/>
  <c r="M230" i="2" s="1"/>
  <c r="J246" i="1"/>
  <c r="M229" i="2"/>
  <c r="M228" i="2" s="1"/>
  <c r="J244" i="1"/>
  <c r="J241" i="1"/>
  <c r="J240" i="1" s="1"/>
  <c r="L223" i="2"/>
  <c r="L222" i="2" s="1"/>
  <c r="J238" i="1"/>
  <c r="L221" i="2"/>
  <c r="L220" i="2" s="1"/>
  <c r="L219" i="2" s="1"/>
  <c r="J236" i="1"/>
  <c r="J233" i="1"/>
  <c r="J231" i="1"/>
  <c r="L236" i="2"/>
  <c r="L235" i="2" s="1"/>
  <c r="L234" i="2" s="1"/>
  <c r="L233" i="2" s="1"/>
  <c r="L232" i="2" s="1"/>
  <c r="J227" i="1"/>
  <c r="J226" i="1" s="1"/>
  <c r="J225" i="1" s="1"/>
  <c r="J222" i="1"/>
  <c r="J221" i="1" s="1"/>
  <c r="J219" i="1"/>
  <c r="J217" i="1"/>
  <c r="J213" i="1"/>
  <c r="J212" i="1" s="1"/>
  <c r="K255" i="2"/>
  <c r="K254" i="2" s="1"/>
  <c r="K253" i="2" s="1"/>
  <c r="K249" i="2" s="1"/>
  <c r="K248" i="2" s="1"/>
  <c r="K242" i="2" s="1"/>
  <c r="J210" i="1"/>
  <c r="J209" i="1" s="1"/>
  <c r="J206" i="1"/>
  <c r="J205" i="1" s="1"/>
  <c r="J204" i="1" s="1"/>
  <c r="J202" i="1"/>
  <c r="J201" i="1" s="1"/>
  <c r="J200" i="1" s="1"/>
  <c r="L210" i="2"/>
  <c r="L209" i="2" s="1"/>
  <c r="L208" i="2" s="1"/>
  <c r="L207" i="2" s="1"/>
  <c r="J197" i="1"/>
  <c r="J196" i="1" s="1"/>
  <c r="J195" i="1" s="1"/>
  <c r="J193" i="1"/>
  <c r="J192" i="1"/>
  <c r="J190" i="1"/>
  <c r="J189" i="1" s="1"/>
  <c r="J187" i="1"/>
  <c r="J186" i="1"/>
  <c r="M195" i="2"/>
  <c r="M194" i="2" s="1"/>
  <c r="J184" i="1"/>
  <c r="M193" i="2"/>
  <c r="M192" i="2" s="1"/>
  <c r="J182" i="1"/>
  <c r="J179" i="1"/>
  <c r="J178" i="1" s="1"/>
  <c r="J176" i="1"/>
  <c r="L185" i="2"/>
  <c r="L184" i="2" s="1"/>
  <c r="J174" i="1"/>
  <c r="J173" i="1" s="1"/>
  <c r="L182" i="2"/>
  <c r="L181" i="2" s="1"/>
  <c r="L180" i="2" s="1"/>
  <c r="J171" i="1"/>
  <c r="J170" i="1" s="1"/>
  <c r="J168" i="1"/>
  <c r="J167" i="1" s="1"/>
  <c r="K176" i="2"/>
  <c r="K175" i="2" s="1"/>
  <c r="K174" i="2" s="1"/>
  <c r="K173" i="2" s="1"/>
  <c r="J165" i="1"/>
  <c r="J164" i="1" s="1"/>
  <c r="J146" i="1"/>
  <c r="J145" i="1" s="1"/>
  <c r="J143" i="1"/>
  <c r="J142" i="1" s="1"/>
  <c r="J139" i="1"/>
  <c r="J138" i="1" s="1"/>
  <c r="K96" i="2"/>
  <c r="K95" i="2" s="1"/>
  <c r="K94" i="2" s="1"/>
  <c r="K93" i="2" s="1"/>
  <c r="K92" i="2" s="1"/>
  <c r="J136" i="1"/>
  <c r="J135" i="1" s="1"/>
  <c r="J132" i="1"/>
  <c r="J131" i="1" s="1"/>
  <c r="J129" i="1"/>
  <c r="J128" i="1" s="1"/>
  <c r="J126" i="1"/>
  <c r="J125" i="1" s="1"/>
  <c r="L108" i="2"/>
  <c r="L107" i="2" s="1"/>
  <c r="L106" i="2" s="1"/>
  <c r="J123" i="1"/>
  <c r="J122" i="1" s="1"/>
  <c r="J120" i="1"/>
  <c r="J119" i="1" s="1"/>
  <c r="J117" i="1"/>
  <c r="J116" i="1" s="1"/>
  <c r="L111" i="2"/>
  <c r="L110" i="2" s="1"/>
  <c r="L109" i="2" s="1"/>
  <c r="J113" i="1"/>
  <c r="J112" i="1" s="1"/>
  <c r="L105" i="2"/>
  <c r="L104" i="2" s="1"/>
  <c r="L103" i="2" s="1"/>
  <c r="J110" i="1"/>
  <c r="J109" i="1" s="1"/>
  <c r="K20" i="2"/>
  <c r="K19" i="2" s="1"/>
  <c r="J105" i="1"/>
  <c r="K18" i="2"/>
  <c r="K17" i="2" s="1"/>
  <c r="K16" i="2" s="1"/>
  <c r="J103" i="1"/>
  <c r="L141" i="2"/>
  <c r="L140" i="2" s="1"/>
  <c r="L139" i="2" s="1"/>
  <c r="L138" i="2" s="1"/>
  <c r="L137" i="2" s="1"/>
  <c r="J99" i="1"/>
  <c r="J98" i="1" s="1"/>
  <c r="J97" i="1" s="1"/>
  <c r="J95" i="1"/>
  <c r="J94" i="1" s="1"/>
  <c r="J92" i="1"/>
  <c r="J91" i="1" s="1"/>
  <c r="K91" i="2"/>
  <c r="K90" i="2" s="1"/>
  <c r="K89" i="2" s="1"/>
  <c r="K88" i="2" s="1"/>
  <c r="K87" i="2" s="1"/>
  <c r="J88" i="1"/>
  <c r="J87" i="1" s="1"/>
  <c r="J86" i="1" s="1"/>
  <c r="L69" i="2"/>
  <c r="L68" i="2" s="1"/>
  <c r="L67" i="2" s="1"/>
  <c r="J83" i="1"/>
  <c r="J82" i="1" s="1"/>
  <c r="J80" i="1"/>
  <c r="L64" i="2"/>
  <c r="L63" i="2" s="1"/>
  <c r="J78" i="1"/>
  <c r="L62" i="2"/>
  <c r="L61" i="2" s="1"/>
  <c r="J76" i="1"/>
  <c r="K86" i="2"/>
  <c r="K85" i="2" s="1"/>
  <c r="K80" i="2" s="1"/>
  <c r="K79" i="2" s="1"/>
  <c r="K78" i="2" s="1"/>
  <c r="J71" i="1"/>
  <c r="M84" i="2"/>
  <c r="M83" i="2" s="1"/>
  <c r="J69" i="1"/>
  <c r="M82" i="2"/>
  <c r="M81" i="2" s="1"/>
  <c r="M80" i="2" s="1"/>
  <c r="M79" i="2" s="1"/>
  <c r="M78" i="2" s="1"/>
  <c r="J67" i="1"/>
  <c r="K401" i="2"/>
  <c r="K400" i="2" s="1"/>
  <c r="K399" i="2" s="1"/>
  <c r="K395" i="2" s="1"/>
  <c r="K394" i="2" s="1"/>
  <c r="J62" i="1"/>
  <c r="J61" i="1" s="1"/>
  <c r="L74" i="2"/>
  <c r="L73" i="2" s="1"/>
  <c r="L72" i="2" s="1"/>
  <c r="L71" i="2" s="1"/>
  <c r="L70" i="2" s="1"/>
  <c r="J59" i="1"/>
  <c r="J58" i="1" s="1"/>
  <c r="L54" i="2"/>
  <c r="L53" i="2" s="1"/>
  <c r="L52" i="2" s="1"/>
  <c r="J56" i="1"/>
  <c r="J55" i="1" s="1"/>
  <c r="J53" i="1"/>
  <c r="J52" i="1" s="1"/>
  <c r="L45" i="2"/>
  <c r="L44" i="2" s="1"/>
  <c r="L43" i="2" s="1"/>
  <c r="J50" i="1"/>
  <c r="J49" i="1" s="1"/>
  <c r="L42" i="2"/>
  <c r="L41" i="2" s="1"/>
  <c r="L40" i="2" s="1"/>
  <c r="J47" i="1"/>
  <c r="J46" i="1" s="1"/>
  <c r="K23" i="2"/>
  <c r="K22" i="2" s="1"/>
  <c r="K21" i="2" s="1"/>
  <c r="J44" i="1"/>
  <c r="J43" i="1" s="1"/>
  <c r="K15" i="2"/>
  <c r="K14" i="2" s="1"/>
  <c r="J41" i="1"/>
  <c r="K13" i="2"/>
  <c r="K12" i="2" s="1"/>
  <c r="J39" i="1"/>
  <c r="K11" i="2"/>
  <c r="K10" i="2" s="1"/>
  <c r="J37" i="1"/>
  <c r="J36" i="1" s="1"/>
  <c r="K125" i="2"/>
  <c r="K124" i="2" s="1"/>
  <c r="K123" i="2" s="1"/>
  <c r="K122" i="2" s="1"/>
  <c r="K121" i="2" s="1"/>
  <c r="J33" i="1"/>
  <c r="J32" i="1" s="1"/>
  <c r="J31" i="1" s="1"/>
  <c r="M57" i="2"/>
  <c r="M56" i="2" s="1"/>
  <c r="M55" i="2" s="1"/>
  <c r="M8" i="2" s="1"/>
  <c r="M7" i="2" s="1"/>
  <c r="J29" i="1"/>
  <c r="J28" i="1" s="1"/>
  <c r="J26" i="1"/>
  <c r="J25" i="1" s="1"/>
  <c r="L36" i="2"/>
  <c r="L35" i="2" s="1"/>
  <c r="L34" i="2" s="1"/>
  <c r="J20" i="1"/>
  <c r="J19" i="1" s="1"/>
  <c r="L33" i="2"/>
  <c r="L32" i="2" s="1"/>
  <c r="J17" i="1"/>
  <c r="L31" i="2"/>
  <c r="L30" i="2" s="1"/>
  <c r="J15" i="1"/>
  <c r="J13" i="1"/>
  <c r="L26" i="2"/>
  <c r="L25" i="2" s="1"/>
  <c r="L24" i="2" s="1"/>
  <c r="J10" i="1"/>
  <c r="J9" i="1" s="1"/>
  <c r="J324" i="1" l="1"/>
  <c r="J141" i="1"/>
  <c r="J181" i="1"/>
  <c r="J344" i="1"/>
  <c r="J343" i="1" s="1"/>
  <c r="J75" i="1"/>
  <c r="M191" i="2"/>
  <c r="M173" i="2" s="1"/>
  <c r="M227" i="2"/>
  <c r="M213" i="2" s="1"/>
  <c r="M212" i="2" s="1"/>
  <c r="M211" i="2" s="1"/>
  <c r="L362" i="2"/>
  <c r="L361" i="2" s="1"/>
  <c r="L360" i="2" s="1"/>
  <c r="L375" i="2"/>
  <c r="L374" i="2" s="1"/>
  <c r="L373" i="2" s="1"/>
  <c r="L372" i="2" s="1"/>
  <c r="J134" i="1"/>
  <c r="K324" i="1"/>
  <c r="L291" i="2"/>
  <c r="L149" i="1"/>
  <c r="K9" i="2"/>
  <c r="K8" i="2" s="1"/>
  <c r="K7" i="2" s="1"/>
  <c r="J235" i="1"/>
  <c r="K391" i="1"/>
  <c r="L150" i="3"/>
  <c r="L149" i="3" s="1"/>
  <c r="L148" i="3" s="1"/>
  <c r="L99" i="2"/>
  <c r="L98" i="2" s="1"/>
  <c r="L97" i="2" s="1"/>
  <c r="K172" i="2"/>
  <c r="K171" i="2"/>
  <c r="L318" i="3"/>
  <c r="L317" i="3" s="1"/>
  <c r="L316" i="3" s="1"/>
  <c r="L190" i="2"/>
  <c r="L189" i="2" s="1"/>
  <c r="L188" i="2" s="1"/>
  <c r="M172" i="2"/>
  <c r="M171" i="2"/>
  <c r="M6" i="2" s="1"/>
  <c r="M424" i="2" s="1"/>
  <c r="L398" i="2"/>
  <c r="L397" i="2" s="1"/>
  <c r="L396" i="2" s="1"/>
  <c r="L395" i="2" s="1"/>
  <c r="L187" i="3"/>
  <c r="L186" i="3" s="1"/>
  <c r="L185" i="3" s="1"/>
  <c r="L300" i="2"/>
  <c r="L299" i="2" s="1"/>
  <c r="L298" i="2" s="1"/>
  <c r="K269" i="2"/>
  <c r="K268" i="2" s="1"/>
  <c r="K335" i="2"/>
  <c r="K334" i="2" s="1"/>
  <c r="K299" i="3"/>
  <c r="K298" i="3" s="1"/>
  <c r="K297" i="3" s="1"/>
  <c r="K286" i="3" s="1"/>
  <c r="K337" i="2"/>
  <c r="K336" i="2" s="1"/>
  <c r="K362" i="3"/>
  <c r="K354" i="2"/>
  <c r="K235" i="1"/>
  <c r="L83" i="3"/>
  <c r="L82" i="3" s="1"/>
  <c r="L81" i="3" s="1"/>
  <c r="L48" i="2"/>
  <c r="L47" i="2" s="1"/>
  <c r="L46" i="2" s="1"/>
  <c r="L153" i="3"/>
  <c r="L152" i="3" s="1"/>
  <c r="L151" i="3" s="1"/>
  <c r="L102" i="2"/>
  <c r="L101" i="2" s="1"/>
  <c r="L100" i="2" s="1"/>
  <c r="L391" i="3"/>
  <c r="L390" i="3" s="1"/>
  <c r="L216" i="2"/>
  <c r="L215" i="2" s="1"/>
  <c r="L393" i="3"/>
  <c r="L392" i="3" s="1"/>
  <c r="L218" i="2"/>
  <c r="L217" i="2" s="1"/>
  <c r="L401" i="3"/>
  <c r="L400" i="3" s="1"/>
  <c r="L399" i="3" s="1"/>
  <c r="L226" i="2"/>
  <c r="L225" i="2" s="1"/>
  <c r="L224" i="2" s="1"/>
  <c r="L215" i="3"/>
  <c r="L214" i="3" s="1"/>
  <c r="L213" i="3" s="1"/>
  <c r="L287" i="2"/>
  <c r="L286" i="2" s="1"/>
  <c r="L285" i="2" s="1"/>
  <c r="L227" i="3"/>
  <c r="L226" i="3" s="1"/>
  <c r="L225" i="3" s="1"/>
  <c r="L309" i="2"/>
  <c r="L308" i="2" s="1"/>
  <c r="L307" i="2" s="1"/>
  <c r="K365" i="3"/>
  <c r="K364" i="3" s="1"/>
  <c r="K363" i="3" s="1"/>
  <c r="K359" i="2"/>
  <c r="K358" i="2" s="1"/>
  <c r="K357" i="2" s="1"/>
  <c r="K356" i="2" s="1"/>
  <c r="K355" i="2" s="1"/>
  <c r="L21" i="3"/>
  <c r="L20" i="3" s="1"/>
  <c r="L29" i="2"/>
  <c r="L28" i="2" s="1"/>
  <c r="L27" i="2" s="1"/>
  <c r="L125" i="3"/>
  <c r="L124" i="3" s="1"/>
  <c r="L123" i="3" s="1"/>
  <c r="L130" i="2"/>
  <c r="L129" i="2" s="1"/>
  <c r="L128" i="2" s="1"/>
  <c r="J108" i="1"/>
  <c r="L307" i="3"/>
  <c r="L306" i="3" s="1"/>
  <c r="L305" i="3" s="1"/>
  <c r="L179" i="2"/>
  <c r="L178" i="2" s="1"/>
  <c r="L177" i="2" s="1"/>
  <c r="L205" i="2"/>
  <c r="L206" i="2"/>
  <c r="J230" i="1"/>
  <c r="L303" i="2"/>
  <c r="L302" i="2" s="1"/>
  <c r="L301" i="2" s="1"/>
  <c r="L12" i="3"/>
  <c r="L11" i="3" s="1"/>
  <c r="L411" i="2"/>
  <c r="L410" i="2" s="1"/>
  <c r="L14" i="3"/>
  <c r="L13" i="3" s="1"/>
  <c r="L413" i="2"/>
  <c r="L412" i="2" s="1"/>
  <c r="L31" i="3"/>
  <c r="L30" i="3" s="1"/>
  <c r="L29" i="3" s="1"/>
  <c r="L39" i="2"/>
  <c r="L38" i="2" s="1"/>
  <c r="L37" i="2" s="1"/>
  <c r="L34" i="3"/>
  <c r="L33" i="3" s="1"/>
  <c r="L32" i="3" s="1"/>
  <c r="L51" i="2"/>
  <c r="L50" i="2" s="1"/>
  <c r="L49" i="2" s="1"/>
  <c r="L113" i="3"/>
  <c r="L112" i="3" s="1"/>
  <c r="L66" i="2"/>
  <c r="L65" i="2" s="1"/>
  <c r="L60" i="2" s="1"/>
  <c r="L59" i="2" s="1"/>
  <c r="L58" i="2" s="1"/>
  <c r="L128" i="3"/>
  <c r="L127" i="3" s="1"/>
  <c r="L126" i="3" s="1"/>
  <c r="L136" i="2"/>
  <c r="L135" i="2" s="1"/>
  <c r="L134" i="2" s="1"/>
  <c r="L315" i="3"/>
  <c r="L314" i="3" s="1"/>
  <c r="L187" i="2"/>
  <c r="L186" i="2" s="1"/>
  <c r="L183" i="2" s="1"/>
  <c r="L341" i="3"/>
  <c r="L340" i="3" s="1"/>
  <c r="L339" i="3" s="1"/>
  <c r="L338" i="3" s="1"/>
  <c r="L247" i="2"/>
  <c r="L246" i="2" s="1"/>
  <c r="L245" i="2" s="1"/>
  <c r="L244" i="2" s="1"/>
  <c r="L243" i="2" s="1"/>
  <c r="L242" i="2" s="1"/>
  <c r="L289" i="3"/>
  <c r="L288" i="3" s="1"/>
  <c r="L287" i="3" s="1"/>
  <c r="L267" i="2"/>
  <c r="L266" i="2" s="1"/>
  <c r="L265" i="2" s="1"/>
  <c r="L264" i="2" s="1"/>
  <c r="L263" i="2" s="1"/>
  <c r="K361" i="3"/>
  <c r="K360" i="3" s="1"/>
  <c r="K359" i="3" s="1"/>
  <c r="K353" i="2"/>
  <c r="K352" i="2" s="1"/>
  <c r="K351" i="2" s="1"/>
  <c r="K339" i="2" s="1"/>
  <c r="K338" i="2" s="1"/>
  <c r="K41" i="3"/>
  <c r="K40" i="3" s="1"/>
  <c r="K39" i="3" s="1"/>
  <c r="K38" i="3" s="1"/>
  <c r="K67" i="3"/>
  <c r="K66" i="3" s="1"/>
  <c r="K69" i="3"/>
  <c r="K68" i="3" s="1"/>
  <c r="K71" i="3"/>
  <c r="K70" i="3" s="1"/>
  <c r="K95" i="3"/>
  <c r="K94" i="3" s="1"/>
  <c r="K93" i="3" s="1"/>
  <c r="M100" i="3"/>
  <c r="M99" i="3" s="1"/>
  <c r="M102" i="3"/>
  <c r="M101" i="3" s="1"/>
  <c r="K104" i="3"/>
  <c r="K103" i="3" s="1"/>
  <c r="K98" i="3" s="1"/>
  <c r="K97" i="3" s="1"/>
  <c r="K96" i="3" s="1"/>
  <c r="L109" i="3"/>
  <c r="L108" i="3" s="1"/>
  <c r="L111" i="3"/>
  <c r="L110" i="3" s="1"/>
  <c r="L143" i="3"/>
  <c r="L142" i="3" s="1"/>
  <c r="L141" i="3" s="1"/>
  <c r="K166" i="3"/>
  <c r="K165" i="3" s="1"/>
  <c r="K164" i="3" s="1"/>
  <c r="K163" i="3" s="1"/>
  <c r="K139" i="3" s="1"/>
  <c r="L310" i="3"/>
  <c r="L309" i="3" s="1"/>
  <c r="L308" i="3" s="1"/>
  <c r="L313" i="3"/>
  <c r="L312" i="3" s="1"/>
  <c r="K369" i="3"/>
  <c r="K368" i="3" s="1"/>
  <c r="K371" i="3"/>
  <c r="K370" i="3" s="1"/>
  <c r="L184" i="3"/>
  <c r="L183" i="3" s="1"/>
  <c r="L182" i="3" s="1"/>
  <c r="L193" i="3"/>
  <c r="L192" i="3" s="1"/>
  <c r="L191" i="3" s="1"/>
  <c r="L224" i="3"/>
  <c r="L223" i="3" s="1"/>
  <c r="L222" i="3" s="1"/>
  <c r="K358" i="3"/>
  <c r="K357" i="3" s="1"/>
  <c r="K356" i="3" s="1"/>
  <c r="K379" i="3"/>
  <c r="K378" i="3" s="1"/>
  <c r="K377" i="3" s="1"/>
  <c r="L63" i="3"/>
  <c r="L62" i="3" s="1"/>
  <c r="L61" i="3" s="1"/>
  <c r="L60" i="3" s="1"/>
  <c r="L25" i="1"/>
  <c r="L49" i="1"/>
  <c r="L61" i="1"/>
  <c r="L87" i="1"/>
  <c r="L116" i="1"/>
  <c r="L128" i="1"/>
  <c r="L142" i="1"/>
  <c r="L170" i="1"/>
  <c r="L181" i="1"/>
  <c r="L192" i="1"/>
  <c r="L209" i="1"/>
  <c r="L221" i="1"/>
  <c r="L230" i="1"/>
  <c r="L240" i="1"/>
  <c r="L254" i="1"/>
  <c r="L266" i="1"/>
  <c r="L278" i="1"/>
  <c r="L288" i="1"/>
  <c r="L300" i="1"/>
  <c r="L312" i="1"/>
  <c r="L325" i="1"/>
  <c r="L337" i="1"/>
  <c r="L372" i="1"/>
  <c r="L385" i="1"/>
  <c r="L400" i="1"/>
  <c r="L413" i="1"/>
  <c r="L430" i="1"/>
  <c r="L23" i="3"/>
  <c r="L22" i="3" s="1"/>
  <c r="L25" i="3"/>
  <c r="L24" i="3" s="1"/>
  <c r="L28" i="3"/>
  <c r="L27" i="3" s="1"/>
  <c r="L26" i="3" s="1"/>
  <c r="K74" i="3"/>
  <c r="K73" i="3" s="1"/>
  <c r="K72" i="3" s="1"/>
  <c r="L77" i="3"/>
  <c r="L76" i="3" s="1"/>
  <c r="L75" i="3" s="1"/>
  <c r="L156" i="3"/>
  <c r="L155" i="3" s="1"/>
  <c r="L154" i="3" s="1"/>
  <c r="K304" i="3"/>
  <c r="K303" i="3" s="1"/>
  <c r="K302" i="3" s="1"/>
  <c r="K301" i="3" s="1"/>
  <c r="K300" i="3" s="1"/>
  <c r="L348" i="3"/>
  <c r="L347" i="3" s="1"/>
  <c r="L346" i="3" s="1"/>
  <c r="L342" i="3" s="1"/>
  <c r="L382" i="3"/>
  <c r="L381" i="3" s="1"/>
  <c r="L380" i="3" s="1"/>
  <c r="L366" i="3" s="1"/>
  <c r="K205" i="3"/>
  <c r="K204" i="3" s="1"/>
  <c r="K203" i="3" s="1"/>
  <c r="L218" i="3"/>
  <c r="L217" i="3" s="1"/>
  <c r="L216" i="3" s="1"/>
  <c r="K279" i="3"/>
  <c r="K278" i="3" s="1"/>
  <c r="K277" i="3" s="1"/>
  <c r="K249" i="3" s="1"/>
  <c r="L283" i="3"/>
  <c r="L282" i="3" s="1"/>
  <c r="L285" i="3"/>
  <c r="L284" i="3" s="1"/>
  <c r="L45" i="3"/>
  <c r="L44" i="3" s="1"/>
  <c r="L47" i="3"/>
  <c r="L46" i="3" s="1"/>
  <c r="K414" i="3"/>
  <c r="K413" i="3" s="1"/>
  <c r="K412" i="3" s="1"/>
  <c r="K411" i="3" s="1"/>
  <c r="K410" i="3" s="1"/>
  <c r="L53" i="3"/>
  <c r="L52" i="3" s="1"/>
  <c r="L51" i="3" s="1"/>
  <c r="L28" i="1"/>
  <c r="L52" i="1"/>
  <c r="L75" i="1"/>
  <c r="L91" i="1"/>
  <c r="L119" i="1"/>
  <c r="L131" i="1"/>
  <c r="L145" i="1"/>
  <c r="L196" i="1"/>
  <c r="L212" i="1"/>
  <c r="L257" i="1"/>
  <c r="L269" i="1"/>
  <c r="L282" i="1"/>
  <c r="L291" i="1"/>
  <c r="L303" i="1"/>
  <c r="L315" i="1"/>
  <c r="L328" i="1"/>
  <c r="L340" i="1"/>
  <c r="L350" i="1"/>
  <c r="L360" i="1"/>
  <c r="L376" i="1"/>
  <c r="L403" i="1"/>
  <c r="L433" i="1"/>
  <c r="L80" i="3"/>
  <c r="L79" i="3" s="1"/>
  <c r="L78" i="3" s="1"/>
  <c r="K121" i="3"/>
  <c r="K120" i="3" s="1"/>
  <c r="K119" i="3" s="1"/>
  <c r="K118" i="3" s="1"/>
  <c r="L132" i="3"/>
  <c r="L131" i="3" s="1"/>
  <c r="L130" i="3" s="1"/>
  <c r="L129" i="3" s="1"/>
  <c r="L146" i="3"/>
  <c r="L145" i="3" s="1"/>
  <c r="L144" i="3" s="1"/>
  <c r="L336" i="3"/>
  <c r="L335" i="3" s="1"/>
  <c r="L334" i="3" s="1"/>
  <c r="L333" i="3" s="1"/>
  <c r="L387" i="3"/>
  <c r="L386" i="3" s="1"/>
  <c r="L385" i="3" s="1"/>
  <c r="L384" i="3" s="1"/>
  <c r="L196" i="3"/>
  <c r="L195" i="3" s="1"/>
  <c r="L194" i="3" s="1"/>
  <c r="K209" i="3"/>
  <c r="K208" i="3" s="1"/>
  <c r="K207" i="3" s="1"/>
  <c r="L221" i="3"/>
  <c r="L220" i="3" s="1"/>
  <c r="L219" i="3" s="1"/>
  <c r="K245" i="3"/>
  <c r="K244" i="3" s="1"/>
  <c r="K243" i="3" s="1"/>
  <c r="K345" i="3"/>
  <c r="K344" i="3" s="1"/>
  <c r="K343" i="3" s="1"/>
  <c r="K342" i="3" s="1"/>
  <c r="M50" i="3"/>
  <c r="M49" i="3" s="1"/>
  <c r="M48" i="3" s="1"/>
  <c r="L418" i="3"/>
  <c r="L417" i="3" s="1"/>
  <c r="L416" i="3" s="1"/>
  <c r="L415" i="3" s="1"/>
  <c r="L410" i="3" s="1"/>
  <c r="L56" i="3"/>
  <c r="L55" i="3" s="1"/>
  <c r="L54" i="3" s="1"/>
  <c r="K115" i="1"/>
  <c r="L32" i="1"/>
  <c r="L43" i="1"/>
  <c r="L55" i="1"/>
  <c r="L94" i="1"/>
  <c r="L109" i="1"/>
  <c r="L122" i="1"/>
  <c r="L135" i="1"/>
  <c r="L164" i="1"/>
  <c r="L186" i="1"/>
  <c r="L201" i="1"/>
  <c r="L225" i="1"/>
  <c r="L260" i="1"/>
  <c r="L272" i="1"/>
  <c r="L294" i="1"/>
  <c r="L306" i="1"/>
  <c r="L318" i="1"/>
  <c r="L331" i="1"/>
  <c r="L344" i="1"/>
  <c r="L365" i="1"/>
  <c r="L18" i="3"/>
  <c r="L17" i="3" s="1"/>
  <c r="L16" i="3" s="1"/>
  <c r="M37" i="3"/>
  <c r="M36" i="3" s="1"/>
  <c r="M35" i="3" s="1"/>
  <c r="M15" i="3" s="1"/>
  <c r="L86" i="3"/>
  <c r="L85" i="3" s="1"/>
  <c r="L84" i="3" s="1"/>
  <c r="L89" i="3"/>
  <c r="L88" i="3" s="1"/>
  <c r="L87" i="3" s="1"/>
  <c r="L116" i="3"/>
  <c r="L115" i="3" s="1"/>
  <c r="L114" i="3" s="1"/>
  <c r="K136" i="3"/>
  <c r="K135" i="3" s="1"/>
  <c r="K138" i="3"/>
  <c r="K137" i="3" s="1"/>
  <c r="M321" i="3"/>
  <c r="M320" i="3" s="1"/>
  <c r="M323" i="3"/>
  <c r="M322" i="3" s="1"/>
  <c r="K352" i="3"/>
  <c r="K351" i="3" s="1"/>
  <c r="K350" i="3" s="1"/>
  <c r="L396" i="3"/>
  <c r="L395" i="3" s="1"/>
  <c r="L398" i="3"/>
  <c r="L397" i="3" s="1"/>
  <c r="M404" i="3"/>
  <c r="M403" i="3" s="1"/>
  <c r="M406" i="3"/>
  <c r="M405" i="3" s="1"/>
  <c r="K181" i="3"/>
  <c r="K180" i="3" s="1"/>
  <c r="K179" i="3" s="1"/>
  <c r="L190" i="3"/>
  <c r="L189" i="3" s="1"/>
  <c r="L188" i="3" s="1"/>
  <c r="K212" i="3"/>
  <c r="K211" i="3" s="1"/>
  <c r="K210" i="3" s="1"/>
  <c r="L264" i="3"/>
  <c r="L263" i="3" s="1"/>
  <c r="L262" i="3" s="1"/>
  <c r="L249" i="3" s="1"/>
  <c r="L292" i="3"/>
  <c r="L291" i="3" s="1"/>
  <c r="L294" i="3"/>
  <c r="L293" i="3" s="1"/>
  <c r="L296" i="3"/>
  <c r="L295" i="3" s="1"/>
  <c r="K374" i="3"/>
  <c r="K373" i="3" s="1"/>
  <c r="K376" i="3"/>
  <c r="K375" i="3" s="1"/>
  <c r="M59" i="3"/>
  <c r="M58" i="3" s="1"/>
  <c r="M57" i="3" s="1"/>
  <c r="K344" i="1"/>
  <c r="K343" i="1" s="1"/>
  <c r="L9" i="1"/>
  <c r="L19" i="1"/>
  <c r="L46" i="1"/>
  <c r="L58" i="1"/>
  <c r="L82" i="1"/>
  <c r="L74" i="1" s="1"/>
  <c r="L98" i="1"/>
  <c r="L112" i="1"/>
  <c r="L108" i="1" s="1"/>
  <c r="L125" i="1"/>
  <c r="L138" i="1"/>
  <c r="L167" i="1"/>
  <c r="L178" i="1"/>
  <c r="L189" i="1"/>
  <c r="L205" i="1"/>
  <c r="L248" i="1"/>
  <c r="L263" i="1"/>
  <c r="L275" i="1"/>
  <c r="L297" i="1"/>
  <c r="L309" i="1"/>
  <c r="L321" i="1"/>
  <c r="L334" i="1"/>
  <c r="L324" i="1" s="1"/>
  <c r="L369" i="1"/>
  <c r="L396" i="1"/>
  <c r="L409" i="1"/>
  <c r="L427" i="1"/>
  <c r="L22" i="1"/>
  <c r="J426" i="1"/>
  <c r="J425" i="1" s="1"/>
  <c r="J424" i="1" s="1"/>
  <c r="K173" i="1"/>
  <c r="K380" i="1"/>
  <c r="L391" i="1"/>
  <c r="L419" i="1"/>
  <c r="J419" i="1"/>
  <c r="J418" i="1" s="1"/>
  <c r="J417" i="1" s="1"/>
  <c r="J416" i="1" s="1"/>
  <c r="K407" i="1"/>
  <c r="J407" i="1"/>
  <c r="J379" i="1"/>
  <c r="L380" i="1"/>
  <c r="J368" i="1"/>
  <c r="J363" i="1" s="1"/>
  <c r="K353" i="1"/>
  <c r="J281" i="1"/>
  <c r="K243" i="1"/>
  <c r="J243" i="1"/>
  <c r="L216" i="1"/>
  <c r="J208" i="1"/>
  <c r="K181" i="1"/>
  <c r="K163" i="1" s="1"/>
  <c r="K162" i="1" s="1"/>
  <c r="J253" i="1"/>
  <c r="J353" i="1"/>
  <c r="J349" i="1" s="1"/>
  <c r="K134" i="1"/>
  <c r="K208" i="1"/>
  <c r="K281" i="1"/>
  <c r="K390" i="1"/>
  <c r="K389" i="1" s="1"/>
  <c r="J102" i="1"/>
  <c r="J101" i="1" s="1"/>
  <c r="J216" i="1"/>
  <c r="J215" i="1" s="1"/>
  <c r="J199" i="1" s="1"/>
  <c r="J391" i="1"/>
  <c r="J390" i="1" s="1"/>
  <c r="J389" i="1" s="1"/>
  <c r="K102" i="1"/>
  <c r="K101" i="1" s="1"/>
  <c r="K216" i="1"/>
  <c r="K215" i="1" s="1"/>
  <c r="K230" i="1"/>
  <c r="K379" i="1"/>
  <c r="K419" i="1"/>
  <c r="K418" i="1" s="1"/>
  <c r="K417" i="1" s="1"/>
  <c r="K416" i="1" s="1"/>
  <c r="K426" i="1"/>
  <c r="K425" i="1" s="1"/>
  <c r="K424" i="1" s="1"/>
  <c r="L102" i="1"/>
  <c r="L173" i="1"/>
  <c r="L235" i="1"/>
  <c r="L243" i="1"/>
  <c r="L353" i="1"/>
  <c r="K141" i="1"/>
  <c r="L134" i="1"/>
  <c r="J90" i="1"/>
  <c r="J85" i="1" s="1"/>
  <c r="J74" i="1"/>
  <c r="J73" i="1" s="1"/>
  <c r="K75" i="1"/>
  <c r="K74" i="1" s="1"/>
  <c r="K73" i="1" s="1"/>
  <c r="L66" i="1"/>
  <c r="K66" i="1"/>
  <c r="K65" i="1" s="1"/>
  <c r="K64" i="1" s="1"/>
  <c r="J66" i="1"/>
  <c r="J65" i="1" s="1"/>
  <c r="J64" i="1" s="1"/>
  <c r="L36" i="1"/>
  <c r="K36" i="1"/>
  <c r="K35" i="1" s="1"/>
  <c r="L12" i="1"/>
  <c r="K12" i="1"/>
  <c r="K8" i="1" s="1"/>
  <c r="J12" i="1"/>
  <c r="J8" i="1" s="1"/>
  <c r="L368" i="1"/>
  <c r="L426" i="1"/>
  <c r="L349" i="1"/>
  <c r="K108" i="1"/>
  <c r="K368" i="1"/>
  <c r="K349" i="1"/>
  <c r="K90" i="1"/>
  <c r="K253" i="1"/>
  <c r="J35" i="1"/>
  <c r="J115" i="1"/>
  <c r="J163" i="1"/>
  <c r="J162" i="1" s="1"/>
  <c r="L163" i="1" l="1"/>
  <c r="L141" i="1"/>
  <c r="L390" i="1"/>
  <c r="J107" i="1"/>
  <c r="L208" i="1"/>
  <c r="L90" i="1"/>
  <c r="L122" i="3"/>
  <c r="L117" i="3" s="1"/>
  <c r="K6" i="2"/>
  <c r="L389" i="3"/>
  <c r="K178" i="3"/>
  <c r="L269" i="2"/>
  <c r="L268" i="2" s="1"/>
  <c r="L262" i="2" s="1"/>
  <c r="K85" i="1"/>
  <c r="K229" i="1"/>
  <c r="L311" i="3"/>
  <c r="L301" i="3" s="1"/>
  <c r="L300" i="3" s="1"/>
  <c r="J229" i="1"/>
  <c r="J224" i="1" s="1"/>
  <c r="L8" i="2"/>
  <c r="L7" i="2" s="1"/>
  <c r="L10" i="3"/>
  <c r="L9" i="3" s="1"/>
  <c r="L127" i="2"/>
  <c r="L126" i="2" s="1"/>
  <c r="L281" i="1"/>
  <c r="L115" i="1"/>
  <c r="L173" i="2"/>
  <c r="J388" i="1"/>
  <c r="K372" i="3"/>
  <c r="L147" i="3"/>
  <c r="L19" i="3"/>
  <c r="L15" i="3" s="1"/>
  <c r="L214" i="2"/>
  <c r="L213" i="2" s="1"/>
  <c r="L212" i="2" s="1"/>
  <c r="L211" i="2" s="1"/>
  <c r="K134" i="3"/>
  <c r="K133" i="3" s="1"/>
  <c r="K117" i="3" s="1"/>
  <c r="L409" i="2"/>
  <c r="L408" i="2" s="1"/>
  <c r="L394" i="2" s="1"/>
  <c r="K333" i="2"/>
  <c r="K332" i="2" s="1"/>
  <c r="K331" i="2" s="1"/>
  <c r="K262" i="2" s="1"/>
  <c r="L93" i="2"/>
  <c r="L92" i="2" s="1"/>
  <c r="K349" i="3"/>
  <c r="L337" i="3"/>
  <c r="M98" i="3"/>
  <c r="M97" i="3" s="1"/>
  <c r="M96" i="3" s="1"/>
  <c r="L281" i="3"/>
  <c r="L280" i="3" s="1"/>
  <c r="L206" i="3"/>
  <c r="K367" i="3"/>
  <c r="L73" i="1"/>
  <c r="L215" i="1"/>
  <c r="L408" i="1"/>
  <c r="L204" i="1"/>
  <c r="L364" i="1"/>
  <c r="L86" i="1"/>
  <c r="K65" i="3"/>
  <c r="K64" i="3" s="1"/>
  <c r="K8" i="3" s="1"/>
  <c r="L343" i="1"/>
  <c r="L200" i="1"/>
  <c r="L412" i="1"/>
  <c r="L178" i="3"/>
  <c r="L425" i="1"/>
  <c r="L379" i="1"/>
  <c r="L97" i="1"/>
  <c r="L290" i="3"/>
  <c r="L286" i="3" s="1"/>
  <c r="M402" i="3"/>
  <c r="M388" i="3" s="1"/>
  <c r="M383" i="3" s="1"/>
  <c r="L394" i="3"/>
  <c r="L148" i="1"/>
  <c r="M42" i="3"/>
  <c r="M8" i="3" s="1"/>
  <c r="K206" i="3"/>
  <c r="L195" i="1"/>
  <c r="L64" i="3"/>
  <c r="L140" i="3"/>
  <c r="L107" i="3"/>
  <c r="L106" i="3" s="1"/>
  <c r="L105" i="3" s="1"/>
  <c r="L162" i="1"/>
  <c r="L8" i="1"/>
  <c r="L35" i="1"/>
  <c r="L65" i="1"/>
  <c r="L229" i="1"/>
  <c r="L101" i="1"/>
  <c r="L253" i="1"/>
  <c r="L418" i="1"/>
  <c r="M319" i="3"/>
  <c r="M301" i="3" s="1"/>
  <c r="M300" i="3" s="1"/>
  <c r="L31" i="1"/>
  <c r="L43" i="3"/>
  <c r="L42" i="3" s="1"/>
  <c r="L399" i="1"/>
  <c r="K224" i="1"/>
  <c r="K107" i="1"/>
  <c r="K363" i="1"/>
  <c r="K199" i="1"/>
  <c r="K7" i="1"/>
  <c r="K388" i="1"/>
  <c r="J252" i="1"/>
  <c r="L107" i="1"/>
  <c r="K252" i="1"/>
  <c r="J7" i="1"/>
  <c r="L252" i="1" l="1"/>
  <c r="K177" i="3"/>
  <c r="K366" i="3"/>
  <c r="K337" i="3" s="1"/>
  <c r="K424" i="2"/>
  <c r="L139" i="3"/>
  <c r="L388" i="3"/>
  <c r="L383" i="3" s="1"/>
  <c r="L171" i="2"/>
  <c r="L6" i="2" s="1"/>
  <c r="L424" i="2" s="1"/>
  <c r="L172" i="2"/>
  <c r="L8" i="3"/>
  <c r="L177" i="3"/>
  <c r="M419" i="3"/>
  <c r="J6" i="1"/>
  <c r="L64" i="1"/>
  <c r="L363" i="1"/>
  <c r="L407" i="1"/>
  <c r="J251" i="1"/>
  <c r="L224" i="1"/>
  <c r="K6" i="1"/>
  <c r="L424" i="1"/>
  <c r="L389" i="1"/>
  <c r="L417" i="1"/>
  <c r="L7" i="1"/>
  <c r="L199" i="1"/>
  <c r="L85" i="1"/>
  <c r="K251" i="1"/>
  <c r="V167" i="2"/>
  <c r="V166" i="2" s="1"/>
  <c r="V165" i="2" s="1"/>
  <c r="V164" i="2" s="1"/>
  <c r="W167" i="2"/>
  <c r="W166" i="2" s="1"/>
  <c r="W165" i="2" s="1"/>
  <c r="W164" i="2" s="1"/>
  <c r="X167" i="2"/>
  <c r="X166" i="2" s="1"/>
  <c r="X165" i="2" s="1"/>
  <c r="X164" i="2" s="1"/>
  <c r="Y167" i="2"/>
  <c r="Y166" i="2" s="1"/>
  <c r="Y165" i="2" s="1"/>
  <c r="Y164" i="2" s="1"/>
  <c r="Z167" i="2"/>
  <c r="Z166" i="2" s="1"/>
  <c r="Z165" i="2" s="1"/>
  <c r="Z164" i="2" s="1"/>
  <c r="AA167" i="2"/>
  <c r="AA166" i="2" s="1"/>
  <c r="AA165" i="2" s="1"/>
  <c r="AA164" i="2" s="1"/>
  <c r="AB167" i="2"/>
  <c r="AB166" i="2" s="1"/>
  <c r="AB165" i="2" s="1"/>
  <c r="AB164" i="2" s="1"/>
  <c r="L251" i="1" l="1"/>
  <c r="M425" i="2"/>
  <c r="K419" i="3"/>
  <c r="M420" i="3"/>
  <c r="L419" i="3"/>
  <c r="K436" i="1"/>
  <c r="L6" i="1"/>
  <c r="J436" i="1"/>
  <c r="L416" i="1"/>
  <c r="L388" i="1"/>
  <c r="N425" i="2" l="1"/>
  <c r="N420" i="3"/>
  <c r="L420" i="3"/>
  <c r="J425" i="2"/>
  <c r="J420" i="3"/>
  <c r="L425" i="2"/>
  <c r="K425" i="2"/>
  <c r="K420" i="3"/>
  <c r="L436" i="1"/>
  <c r="R425" i="2" l="1"/>
  <c r="R420" i="3"/>
  <c r="V312" i="2"/>
  <c r="V311" i="2" s="1"/>
  <c r="V310" i="2" s="1"/>
  <c r="W312" i="2"/>
  <c r="W311" i="2" s="1"/>
  <c r="W310" i="2" s="1"/>
  <c r="X312" i="2"/>
  <c r="X311" i="2" s="1"/>
  <c r="X310" i="2" s="1"/>
  <c r="Y312" i="2"/>
  <c r="Y311" i="2" s="1"/>
  <c r="Y310" i="2" s="1"/>
  <c r="Z312" i="2"/>
  <c r="Z311" i="2" s="1"/>
  <c r="Z310" i="2" s="1"/>
  <c r="AA312" i="2"/>
  <c r="AA311" i="2" s="1"/>
  <c r="AA310" i="2" s="1"/>
  <c r="AB312" i="2"/>
  <c r="AB311" i="2" s="1"/>
  <c r="AB310" i="2" s="1"/>
  <c r="V96" i="2" l="1"/>
  <c r="V95" i="2" s="1"/>
  <c r="V94" i="2" s="1"/>
  <c r="V93" i="2" s="1"/>
  <c r="X96" i="2"/>
  <c r="X95" i="2" s="1"/>
  <c r="X94" i="2" s="1"/>
  <c r="X93" i="2" s="1"/>
  <c r="Y96" i="2"/>
  <c r="Y95" i="2" s="1"/>
  <c r="Y94" i="2" s="1"/>
  <c r="Y93" i="2" s="1"/>
  <c r="V281" i="2"/>
  <c r="V280" i="2" s="1"/>
  <c r="V279" i="2" s="1"/>
  <c r="W281" i="2"/>
  <c r="W280" i="2" s="1"/>
  <c r="W279" i="2" s="1"/>
  <c r="X281" i="2"/>
  <c r="X280" i="2" s="1"/>
  <c r="X279" i="2" s="1"/>
  <c r="Y281" i="2"/>
  <c r="Y280" i="2" s="1"/>
  <c r="Y279" i="2" s="1"/>
  <c r="Z281" i="2"/>
  <c r="Z280" i="2" s="1"/>
  <c r="Z279" i="2" s="1"/>
  <c r="AA281" i="2"/>
  <c r="AA280" i="2" s="1"/>
  <c r="AA279" i="2" s="1"/>
  <c r="AB281" i="2"/>
  <c r="AB280" i="2" s="1"/>
  <c r="AB279" i="2" s="1"/>
  <c r="V300" i="2"/>
  <c r="V299" i="2" s="1"/>
  <c r="V298" i="2" s="1"/>
  <c r="W300" i="2"/>
  <c r="W299" i="2" s="1"/>
  <c r="W298" i="2" s="1"/>
  <c r="X300" i="2"/>
  <c r="X299" i="2" s="1"/>
  <c r="X298" i="2" s="1"/>
  <c r="Y300" i="2"/>
  <c r="Y299" i="2" s="1"/>
  <c r="Y298" i="2" s="1"/>
  <c r="Z300" i="2"/>
  <c r="Z299" i="2" s="1"/>
  <c r="Z298" i="2" s="1"/>
  <c r="AA300" i="2"/>
  <c r="AA299" i="2" s="1"/>
  <c r="AA298" i="2" s="1"/>
  <c r="AB300" i="2"/>
  <c r="AB299" i="2" s="1"/>
  <c r="AB298" i="2" s="1"/>
  <c r="V315" i="2"/>
  <c r="V314" i="2" s="1"/>
  <c r="V313" i="2" s="1"/>
  <c r="W315" i="2"/>
  <c r="W314" i="2" s="1"/>
  <c r="W313" i="2" s="1"/>
  <c r="X315" i="2"/>
  <c r="X314" i="2" s="1"/>
  <c r="X313" i="2" s="1"/>
  <c r="Y315" i="2"/>
  <c r="Y314" i="2" s="1"/>
  <c r="Y313" i="2" s="1"/>
  <c r="Z315" i="2"/>
  <c r="Z314" i="2" s="1"/>
  <c r="Z313" i="2" s="1"/>
  <c r="AA315" i="2"/>
  <c r="AA314" i="2" s="1"/>
  <c r="AA313" i="2" s="1"/>
  <c r="AB315" i="2"/>
  <c r="AB314" i="2" s="1"/>
  <c r="AB313" i="2" s="1"/>
  <c r="V324" i="2"/>
  <c r="V323" i="2" s="1"/>
  <c r="V322" i="2" s="1"/>
  <c r="W324" i="2"/>
  <c r="W323" i="2" s="1"/>
  <c r="W322" i="2" s="1"/>
  <c r="X324" i="2"/>
  <c r="X323" i="2" s="1"/>
  <c r="X322" i="2" s="1"/>
  <c r="Y324" i="2"/>
  <c r="Y323" i="2" s="1"/>
  <c r="Y322" i="2" s="1"/>
  <c r="Z324" i="2"/>
  <c r="Z323" i="2" s="1"/>
  <c r="Z322" i="2" s="1"/>
  <c r="AA324" i="2"/>
  <c r="AA323" i="2" s="1"/>
  <c r="AA322" i="2" s="1"/>
  <c r="AB324" i="2"/>
  <c r="AB323" i="2" s="1"/>
  <c r="AB322" i="2" s="1"/>
  <c r="V327" i="2"/>
  <c r="V326" i="2" s="1"/>
  <c r="V325" i="2" s="1"/>
  <c r="W327" i="2"/>
  <c r="W326" i="2" s="1"/>
  <c r="W325" i="2" s="1"/>
  <c r="X327" i="2"/>
  <c r="X326" i="2" s="1"/>
  <c r="X325" i="2" s="1"/>
  <c r="Y327" i="2"/>
  <c r="Y326" i="2" s="1"/>
  <c r="Y325" i="2" s="1"/>
  <c r="Z327" i="2"/>
  <c r="Z326" i="2" s="1"/>
  <c r="Z325" i="2" s="1"/>
  <c r="AA327" i="2"/>
  <c r="AA326" i="2" s="1"/>
  <c r="AA325" i="2" s="1"/>
  <c r="AB327" i="2"/>
  <c r="AB326" i="2" s="1"/>
  <c r="AB325" i="2" s="1"/>
  <c r="V398" i="2"/>
  <c r="W398" i="2"/>
  <c r="X398" i="2"/>
  <c r="Y398" i="2"/>
  <c r="Z398" i="2"/>
  <c r="AA398" i="2"/>
  <c r="AB398" i="2"/>
  <c r="V401" i="2"/>
  <c r="V400" i="2" s="1"/>
  <c r="V399" i="2" s="1"/>
  <c r="V395" i="2" s="1"/>
  <c r="W401" i="2"/>
  <c r="W400" i="2" s="1"/>
  <c r="W399" i="2" s="1"/>
  <c r="W395" i="2" s="1"/>
  <c r="X401" i="2"/>
  <c r="X400" i="2" s="1"/>
  <c r="X399" i="2" s="1"/>
  <c r="X395" i="2" s="1"/>
  <c r="Y401" i="2"/>
  <c r="Y400" i="2" s="1"/>
  <c r="Y399" i="2" s="1"/>
  <c r="Y395" i="2" s="1"/>
  <c r="Z401" i="2"/>
  <c r="Z400" i="2" s="1"/>
  <c r="Z399" i="2" s="1"/>
  <c r="Z395" i="2" s="1"/>
  <c r="AA401" i="2"/>
  <c r="AA400" i="2" s="1"/>
  <c r="AA399" i="2" s="1"/>
  <c r="AA395" i="2" s="1"/>
  <c r="AB401" i="2"/>
  <c r="AB400" i="2" s="1"/>
  <c r="AB399" i="2" s="1"/>
  <c r="AB395" i="2" s="1"/>
  <c r="V426" i="2"/>
  <c r="W426" i="2"/>
  <c r="X426" i="2"/>
  <c r="Y426" i="2"/>
  <c r="Z426" i="2"/>
  <c r="AA426" i="2"/>
  <c r="AB426" i="2"/>
  <c r="AA269" i="2" l="1"/>
  <c r="W269" i="2"/>
  <c r="Z269" i="2"/>
  <c r="V269" i="2"/>
  <c r="Y269" i="2"/>
  <c r="AB269" i="2"/>
  <c r="X269" i="2"/>
  <c r="Z96" i="2" l="1"/>
  <c r="Z95" i="2" s="1"/>
  <c r="Z94" i="2" s="1"/>
  <c r="Z93" i="2" s="1"/>
  <c r="W96" i="2"/>
  <c r="W95" i="2" s="1"/>
  <c r="W94" i="2" s="1"/>
  <c r="W93" i="2" s="1"/>
  <c r="AB96" i="2"/>
  <c r="AB95" i="2" s="1"/>
  <c r="AB94" i="2" s="1"/>
  <c r="AB93" i="2" s="1"/>
  <c r="AA96" i="2"/>
  <c r="AA95" i="2" s="1"/>
  <c r="AA94" i="2" s="1"/>
  <c r="AA93" i="2" s="1"/>
</calcChain>
</file>

<file path=xl/sharedStrings.xml><?xml version="1.0" encoding="utf-8"?>
<sst xmlns="http://schemas.openxmlformats.org/spreadsheetml/2006/main" count="5817" uniqueCount="495">
  <si>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</si>
  <si>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</si>
  <si>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</si>
  <si>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</si>
  <si>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</si>
  <si>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</si>
  <si>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</si>
  <si>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</si>
  <si>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</si>
  <si>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</si>
  <si>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</si>
  <si>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</si>
  <si>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</si>
  <si>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</si>
  <si>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</si>
  <si>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</si>
  <si>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</si>
  <si>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</si>
  <si>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</si>
  <si>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</si>
  <si>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</si>
  <si>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</si>
  <si>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</si>
  <si>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</si>
  <si>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</si>
  <si>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</si>
  <si>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</si>
  <si>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</si>
  <si>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</si>
  <si>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</si>
  <si>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</si>
  <si>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</si>
  <si>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</si>
  <si>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</si>
  <si>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</si>
  <si>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</si>
  <si>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</si>
  <si>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</si>
  <si>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</si>
  <si>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</si>
  <si>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</si>
  <si>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</si>
  <si>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</si>
  <si>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</si>
  <si>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</si>
  <si>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</si>
  <si>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</si>
  <si>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</si>
  <si>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</si>
  <si>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</si>
  <si>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</si>
  <si>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</si>
  <si>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</si>
  <si>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</si>
  <si>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</si>
  <si>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</si>
  <si>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</si>
  <si>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</si>
  <si>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</si>
  <si>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</si>
  <si>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</si>
  <si>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</si>
  <si>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</si>
  <si>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</si>
  <si>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</si>
  <si>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</si>
  <si>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</si>
  <si>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</si>
  <si>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</si>
  <si>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</si>
  <si>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</si>
  <si>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</si>
  <si>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</si>
  <si>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</si>
  <si>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</si>
  <si>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</si>
  <si>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</si>
  <si>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</si>
  <si>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</si>
  <si>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</si>
  <si>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</si>
  <si>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</si>
  <si>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</si>
  <si>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</si>
  <si>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</si>
  <si>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</si>
  <si>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</si>
  <si>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</si>
  <si>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</si>
  <si>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</si>
  <si>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</si>
  <si>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</si>
  <si>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</si>
  <si>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</si>
  <si>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</si>
  <si>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</si>
  <si>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</si>
  <si>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</si>
  <si>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</si>
  <si>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</si>
  <si>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</si>
  <si>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</si>
  <si>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</si>
  <si>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</si>
  <si>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</si>
  <si>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</si>
  <si>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</si>
  <si>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</si>
  <si>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</si>
  <si>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</si>
  <si>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</si>
  <si>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</si>
  <si>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</si>
  <si>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</si>
  <si>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</si>
  <si>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</si>
  <si>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</si>
  <si>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</si>
  <si>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</si>
  <si>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</si>
  <si>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</si>
  <si>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</si>
  <si>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</si>
  <si>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</si>
  <si>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</si>
  <si>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</si>
  <si>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</si>
  <si>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</si>
  <si>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</si>
  <si>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</si>
  <si>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</si>
  <si>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</si>
  <si>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</si>
  <si>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</si>
  <si>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</si>
  <si>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</si>
  <si>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</si>
  <si>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</si>
  <si>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</si>
  <si>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</si>
  <si>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</si>
  <si>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</si>
  <si>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</si>
  <si>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</si>
  <si>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</si>
  <si>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</si>
  <si>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</si>
  <si>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</si>
  <si>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</si>
  <si>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</si>
  <si>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</si>
  <si>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</si>
  <si>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</si>
  <si>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</si>
  <si>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</si>
  <si>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</si>
  <si>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</si>
  <si>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</si>
  <si>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</si>
  <si>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</si>
  <si>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</si>
  <si>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</si>
  <si>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</si>
  <si>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</si>
  <si>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</si>
  <si>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</si>
  <si>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</si>
  <si>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</si>
  <si>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</si>
  <si>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</si>
  <si>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</si>
  <si>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</si>
  <si>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</si>
  <si>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</si>
  <si>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</si>
  <si>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</si>
  <si>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</si>
  <si>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</si>
  <si>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</si>
  <si>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</si>
  <si>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</si>
  <si>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</si>
  <si>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</si>
  <si>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</si>
  <si>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</si>
  <si>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</si>
  <si>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</si>
  <si>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</si>
  <si>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</si>
  <si>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</si>
  <si>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</si>
  <si>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</si>
  <si>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</si>
  <si>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</si>
  <si>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</si>
  <si>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</si>
  <si>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</si>
  <si>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</si>
  <si>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</si>
  <si>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</si>
  <si>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</si>
  <si>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</si>
  <si>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</si>
  <si>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</si>
  <si>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</si>
  <si>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</si>
  <si>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</si>
  <si>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</si>
  <si>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</si>
  <si>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</si>
  <si>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</si>
  <si>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</si>
  <si>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</si>
  <si>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</si>
  <si>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</si>
  <si>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</si>
  <si>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</si>
  <si>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</si>
  <si>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</si>
  <si>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</si>
  <si>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</si>
  <si>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</si>
  <si>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</si>
  <si>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</si>
  <si>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</si>
  <si>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</si>
  <si>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</si>
  <si>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</si>
  <si>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</si>
  <si>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</si>
  <si>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</si>
  <si>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</si>
  <si>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</si>
  <si>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</si>
  <si>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</si>
  <si>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</si>
  <si>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</si>
  <si>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</si>
  <si>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</si>
  <si>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</si>
  <si>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</si>
  <si>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</si>
  <si>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</si>
  <si>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</si>
  <si>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</si>
  <si>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</si>
  <si>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</si>
  <si>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</si>
  <si>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</si>
  <si>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</si>
  <si>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</si>
  <si>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</si>
  <si>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</si>
  <si>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</si>
  <si>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</si>
  <si>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</si>
  <si>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</si>
  <si>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</si>
  <si>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</si>
  <si>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</si>
  <si>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</si>
  <si>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</si>
  <si>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</si>
  <si>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</si>
  <si>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</si>
  <si>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</si>
  <si>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</si>
  <si>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</si>
  <si>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</si>
  <si>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</si>
  <si>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</si>
  <si>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</si>
  <si>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</si>
  <si>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</si>
  <si>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</si>
  <si>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</si>
  <si>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</si>
  <si>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</si>
  <si>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</si>
  <si>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</si>
  <si>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</si>
  <si>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</si>
  <si>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</si>
  <si>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</si>
  <si>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</si>
  <si>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</si>
  <si>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</si>
  <si>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</si>
  <si>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</si>
  <si>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</si>
  <si>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</si>
  <si>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</si>
  <si>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</si>
  <si>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</si>
  <si>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</si>
  <si>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</si>
  <si>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</si>
  <si>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</si>
  <si>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</si>
  <si>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</si>
  <si>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</si>
  <si>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</si>
  <si>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</si>
  <si>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</si>
  <si>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</si>
  <si>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</si>
  <si>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</si>
  <si>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</si>
  <si>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L4970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</si>
  <si>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</si>
  <si>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</si>
  <si>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</si>
  <si>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</si>
  <si>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</si>
  <si>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</si>
  <si>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</si>
  <si>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</si>
  <si>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</si>
  <si>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</si>
  <si>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</si>
  <si>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</si>
  <si>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</si>
  <si>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</si>
  <si>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</si>
  <si>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</si>
  <si>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</si>
  <si>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</si>
  <si>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</si>
  <si>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</si>
  <si>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</si>
  <si>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</si>
  <si>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</si>
  <si>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</si>
  <si>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</si>
  <si>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</si>
  <si>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</si>
  <si>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</si>
  <si>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</si>
  <si>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</si>
  <si>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</si>
  <si>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</si>
  <si>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</si>
  <si>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</si>
  <si>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</si>
  <si>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</si>
  <si>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</si>
  <si>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</si>
  <si>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</si>
  <si>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</si>
  <si>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</si>
  <si>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</si>
  <si>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</si>
  <si>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Условно утвержденные расходы</t>
  </si>
  <si>
    <t>Прочие мероприятия в области развития транспортной инфраструктуры</t>
  </si>
  <si>
    <t>84400</t>
  </si>
  <si>
    <t>81650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</si>
  <si>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</si>
  <si>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</si>
  <si>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70 0 00 80080</t>
  </si>
  <si>
    <t>80080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</si>
  <si>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</si>
  <si>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</si>
  <si>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</si>
  <si>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</si>
  <si>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</si>
  <si>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</si>
  <si>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</si>
  <si>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</si>
  <si>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G5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</si>
  <si>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</si>
  <si>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</si>
  <si>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</si>
  <si>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</si>
  <si>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</si>
  <si>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</si>
  <si>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52430</t>
  </si>
  <si>
    <t>Оснащение объектов спортивной инфраструктуры спортивно-технологическим оборудованием</t>
  </si>
  <si>
    <t>851</t>
  </si>
  <si>
    <t>51 4 Р5 52280</t>
  </si>
  <si>
    <t>Благоустройство</t>
  </si>
  <si>
    <t>51 0 71 L2990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</si>
  <si>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</si>
  <si>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</si>
  <si>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</si>
  <si>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</si>
  <si>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</si>
  <si>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</si>
  <si>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</si>
  <si>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</si>
  <si>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</si>
  <si>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Региональный проект "Чистая вода"</t>
  </si>
  <si>
    <t>S3450</t>
  </si>
  <si>
    <t>Приложение 6</t>
  </si>
  <si>
    <t>Приложение 7</t>
  </si>
  <si>
    <t>Приложение 8</t>
  </si>
  <si>
    <t>2021 год</t>
  </si>
  <si>
    <t>2022 год</t>
  </si>
  <si>
    <t xml:space="preserve"> </t>
  </si>
  <si>
    <t>Р5</t>
  </si>
  <si>
    <t>Региональный проект "Спорт - норма жизни"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</si>
  <si>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</si>
  <si>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</si>
  <si>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</si>
  <si>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</si>
  <si>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</si>
  <si>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</si>
  <si>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</si>
  <si>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</si>
  <si>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</si>
  <si>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</si>
  <si>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</si>
  <si>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</si>
  <si>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</si>
  <si>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</si>
  <si>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</si>
  <si>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</si>
  <si>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</si>
  <si>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</si>
  <si>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</si>
  <si>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</si>
  <si>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</si>
  <si>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</si>
  <si>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</si>
  <si>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</si>
  <si>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</si>
  <si>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</si>
  <si>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</si>
  <si>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</si>
  <si>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</si>
  <si>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</si>
  <si>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</si>
  <si>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</si>
  <si>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</si>
  <si>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</si>
  <si>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</si>
  <si>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</si>
  <si>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</si>
  <si>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Развитие молодежной политики, физической культуры и спорта Клетнянского райрона</t>
  </si>
  <si>
    <t>S4860</t>
  </si>
  <si>
    <t>82430</t>
  </si>
  <si>
    <t>Отдельные мероприятия по развитию спорта</t>
  </si>
  <si>
    <t>52 0 12 S7640</t>
  </si>
  <si>
    <t>S7640</t>
  </si>
  <si>
    <t>52 0 12 S4910</t>
  </si>
  <si>
    <t>S4910</t>
  </si>
  <si>
    <t>52 0 12 S4900</t>
  </si>
  <si>
    <t>S4900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</si>
  <si>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</si>
  <si>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</si>
  <si>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51 0 11 54690</t>
  </si>
  <si>
    <t>Проведение Всероссийской переписи населения 2020 года</t>
  </si>
  <si>
    <t>54690</t>
  </si>
  <si>
    <t>Мероприятия, направленные на профилактику и устранение последствий распространения коронавирусной инфекции</t>
  </si>
  <si>
    <t>52 0 12 81430</t>
  </si>
  <si>
    <t>81430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</si>
  <si>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</si>
  <si>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</si>
  <si>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</si>
  <si>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70 0 W0 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</si>
  <si>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</si>
  <si>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58530</t>
  </si>
  <si>
    <t>51 0 G5 11270</t>
  </si>
  <si>
    <t>11270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</si>
  <si>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</si>
  <si>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</si>
  <si>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</si>
  <si>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</si>
  <si>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51 0 31 13300</t>
  </si>
  <si>
    <t>13300</t>
  </si>
  <si>
    <t>14823</t>
  </si>
  <si>
    <t>53 0 12 82610</t>
  </si>
  <si>
    <t>Обеспечение функционирования модели персонифицированного финансирования дополнительного образования детей</t>
  </si>
  <si>
    <t>82610</t>
  </si>
  <si>
    <t>2023 год</t>
  </si>
  <si>
    <t>51 0 11 80100</t>
  </si>
  <si>
    <t>51 0 81 80320</t>
  </si>
  <si>
    <t>51 0 81 82330</t>
  </si>
  <si>
    <t>51 0 82 14723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</si>
  <si>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2021 год и на плановый период 2022 и 2023 годов" </t>
  </si>
  <si>
    <t>Ведомственная структура расходов бюджета Клетнянского муниципального района Брянской области на 2021 год и на плановый период 2022 и 2023 годов</t>
  </si>
  <si>
    <t>Повышение доступности и качества предоставления дополнительного образования детей</t>
  </si>
  <si>
    <t>81</t>
  </si>
  <si>
    <t>14723</t>
  </si>
  <si>
    <t>82</t>
  </si>
  <si>
    <t>80100</t>
  </si>
  <si>
    <t xml:space="preserve">Распределение расходов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 </t>
  </si>
  <si>
    <t>к Решению Клетнянского районного Совета народных депутатов "О бюджете Клетнянского муниципального района Брянской области на 2021 год и на плановый период 2022 и 2023 годов"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</si>
  <si>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2021 год и на плановый период 2022 и 2023 годов 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</si>
  <si>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</si>
  <si>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Приведение в соответствии с брендбуком "Точка роста" помещений муниципальных общеобразовательных организаций</t>
  </si>
  <si>
    <t>Защита населения и территории от чрезвычайных ситуаций природного и техногенного характера, пожарная безопасность</t>
  </si>
  <si>
    <t>Управление муниципальными финансами Клетнянского муниципальногой района</t>
  </si>
  <si>
    <t>Опубликование нормативных правовых актов муниципальных образований и иной официальной информации</t>
  </si>
  <si>
    <t>51 0 81 82610</t>
  </si>
  <si>
    <t>52 0 12 82610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</si>
</sst>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10">
      <alignment horizontal="left" wrapText="1" indent="2"/>
    </xf>
    <xf numFmtId="49" fontId="11" fillId="0" borderId="6">
      <alignment horizontal="center"/>
    </xf>
  </cellStyleXfs>
  <cellXfs count="147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0066"/>
      <color rgb="FFFFCC99"/>
      <color rgb="FF0000FF"/>
      <color rgb="FFCCFF99"/>
      <color rgb="FFFFCCFF"/>
      <color rgb="FF66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L965"/>
  <sheetViews>
    <sheetView tabSelected="1" zoomScale="110" zoomScaleNormal="110" workbookViewId="0">
      <pane xSplit="9" ySplit="5" topLeftCell="J436" activePane="bottomRight" state="frozen"/>
      <selection activeCell="B11" sqref="B11"/>
      <selection pane="topRight" activeCell="B11" sqref="B11"/>
      <selection pane="bottomLeft" activeCell="B11" sqref="B11"/>
      <selection pane="bottomRight" activeCell="G445" sqref="G444:G445"/>
    </sheetView>
  </sheetViews>
  <sheetFormatPr defaultRowHeight="15" x14ac:dyDescent="0.25"/>
  <cols>
    <col min="1" max="1" width="29.140625" style="2" customWidth="1"/>
    <col min="2" max="4" width="4" style="9" hidden="1" customWidth="1"/>
    <col min="5" max="5" width="4.42578125" style="8" customWidth="1"/>
    <col min="6" max="7" width="3.7109375" style="8" customWidth="1"/>
    <col min="8" max="8" width="13.85546875" style="2" customWidth="1"/>
    <col min="9" max="9" width="4.5703125" style="8" customWidth="1"/>
    <col min="10" max="10" width="16" style="9" customWidth="1"/>
    <col min="11" max="12" width="16" style="8" customWidth="1"/>
    <col min="13" max="126" width="9.140625" style="9"/>
    <col min="127" max="127" width="1.42578125" style="9" customWidth="1"/>
    <col min="128" max="128" width="59.5703125" style="9" customWidth="1"/>
    <col min="129" max="129" width="9.140625" style="9" customWidth="1"/>
    <col min="130" max="131" width="3.85546875" style="9" customWidth="1"/>
    <col min="132" max="132" width="10.5703125" style="9" customWidth="1"/>
    <col min="133" max="133" width="3.85546875" style="9" customWidth="1"/>
    <col min="134" max="136" width="14.42578125" style="9" customWidth="1"/>
    <col min="137" max="137" width="4.140625" style="9" customWidth="1"/>
    <col min="138" max="138" width="15" style="9" customWidth="1"/>
    <col min="139" max="140" width="9.140625" style="9" customWidth="1"/>
    <col min="141" max="141" width="11.5703125" style="9" customWidth="1"/>
    <col min="142" max="142" width="18.140625" style="9" customWidth="1"/>
    <col min="143" max="143" width="13.140625" style="9" customWidth="1"/>
    <col min="144" max="144" width="12.28515625" style="9" customWidth="1"/>
    <col min="145" max="382" width="9.140625" style="9"/>
    <col min="383" max="383" width="1.42578125" style="9" customWidth="1"/>
    <col min="384" max="384" width="59.5703125" style="9" customWidth="1"/>
    <col min="385" max="385" width="9.140625" style="9" customWidth="1"/>
    <col min="386" max="387" width="3.85546875" style="9" customWidth="1"/>
    <col min="388" max="388" width="10.5703125" style="9" customWidth="1"/>
    <col min="389" max="389" width="3.85546875" style="9" customWidth="1"/>
    <col min="390" max="392" width="14.42578125" style="9" customWidth="1"/>
    <col min="393" max="393" width="4.140625" style="9" customWidth="1"/>
    <col min="394" max="394" width="15" style="9" customWidth="1"/>
    <col min="395" max="396" width="9.140625" style="9" customWidth="1"/>
    <col min="397" max="397" width="11.5703125" style="9" customWidth="1"/>
    <col min="398" max="398" width="18.140625" style="9" customWidth="1"/>
    <col min="399" max="399" width="13.140625" style="9" customWidth="1"/>
    <col min="400" max="400" width="12.28515625" style="9" customWidth="1"/>
    <col min="401" max="638" width="9.140625" style="9"/>
    <col min="639" max="639" width="1.42578125" style="9" customWidth="1"/>
    <col min="640" max="640" width="59.5703125" style="9" customWidth="1"/>
    <col min="641" max="641" width="9.140625" style="9" customWidth="1"/>
    <col min="642" max="643" width="3.85546875" style="9" customWidth="1"/>
    <col min="644" max="644" width="10.5703125" style="9" customWidth="1"/>
    <col min="645" max="645" width="3.85546875" style="9" customWidth="1"/>
    <col min="646" max="648" width="14.42578125" style="9" customWidth="1"/>
    <col min="649" max="649" width="4.140625" style="9" customWidth="1"/>
    <col min="650" max="650" width="15" style="9" customWidth="1"/>
    <col min="651" max="652" width="9.140625" style="9" customWidth="1"/>
    <col min="653" max="653" width="11.5703125" style="9" customWidth="1"/>
    <col min="654" max="654" width="18.140625" style="9" customWidth="1"/>
    <col min="655" max="655" width="13.140625" style="9" customWidth="1"/>
    <col min="656" max="656" width="12.28515625" style="9" customWidth="1"/>
    <col min="657" max="894" width="9.140625" style="9"/>
    <col min="895" max="895" width="1.42578125" style="9" customWidth="1"/>
    <col min="896" max="896" width="59.5703125" style="9" customWidth="1"/>
    <col min="897" max="897" width="9.140625" style="9" customWidth="1"/>
    <col min="898" max="899" width="3.85546875" style="9" customWidth="1"/>
    <col min="900" max="900" width="10.5703125" style="9" customWidth="1"/>
    <col min="901" max="901" width="3.85546875" style="9" customWidth="1"/>
    <col min="902" max="904" width="14.42578125" style="9" customWidth="1"/>
    <col min="905" max="905" width="4.140625" style="9" customWidth="1"/>
    <col min="906" max="906" width="15" style="9" customWidth="1"/>
    <col min="907" max="908" width="9.140625" style="9" customWidth="1"/>
    <col min="909" max="909" width="11.5703125" style="9" customWidth="1"/>
    <col min="910" max="910" width="18.140625" style="9" customWidth="1"/>
    <col min="911" max="911" width="13.140625" style="9" customWidth="1"/>
    <col min="912" max="912" width="12.28515625" style="9" customWidth="1"/>
    <col min="913" max="1150" width="9.140625" style="9"/>
    <col min="1151" max="1151" width="1.42578125" style="9" customWidth="1"/>
    <col min="1152" max="1152" width="59.5703125" style="9" customWidth="1"/>
    <col min="1153" max="1153" width="9.140625" style="9" customWidth="1"/>
    <col min="1154" max="1155" width="3.85546875" style="9" customWidth="1"/>
    <col min="1156" max="1156" width="10.5703125" style="9" customWidth="1"/>
    <col min="1157" max="1157" width="3.85546875" style="9" customWidth="1"/>
    <col min="1158" max="1160" width="14.42578125" style="9" customWidth="1"/>
    <col min="1161" max="1161" width="4.140625" style="9" customWidth="1"/>
    <col min="1162" max="1162" width="15" style="9" customWidth="1"/>
    <col min="1163" max="1164" width="9.140625" style="9" customWidth="1"/>
    <col min="1165" max="1165" width="11.5703125" style="9" customWidth="1"/>
    <col min="1166" max="1166" width="18.140625" style="9" customWidth="1"/>
    <col min="1167" max="1167" width="13.140625" style="9" customWidth="1"/>
    <col min="1168" max="1168" width="12.28515625" style="9" customWidth="1"/>
    <col min="1169" max="1406" width="9.140625" style="9"/>
    <col min="1407" max="1407" width="1.42578125" style="9" customWidth="1"/>
    <col min="1408" max="1408" width="59.5703125" style="9" customWidth="1"/>
    <col min="1409" max="1409" width="9.140625" style="9" customWidth="1"/>
    <col min="1410" max="1411" width="3.85546875" style="9" customWidth="1"/>
    <col min="1412" max="1412" width="10.5703125" style="9" customWidth="1"/>
    <col min="1413" max="1413" width="3.85546875" style="9" customWidth="1"/>
    <col min="1414" max="1416" width="14.42578125" style="9" customWidth="1"/>
    <col min="1417" max="1417" width="4.140625" style="9" customWidth="1"/>
    <col min="1418" max="1418" width="15" style="9" customWidth="1"/>
    <col min="1419" max="1420" width="9.140625" style="9" customWidth="1"/>
    <col min="1421" max="1421" width="11.5703125" style="9" customWidth="1"/>
    <col min="1422" max="1422" width="18.140625" style="9" customWidth="1"/>
    <col min="1423" max="1423" width="13.140625" style="9" customWidth="1"/>
    <col min="1424" max="1424" width="12.28515625" style="9" customWidth="1"/>
    <col min="1425" max="1662" width="9.140625" style="9"/>
    <col min="1663" max="1663" width="1.42578125" style="9" customWidth="1"/>
    <col min="1664" max="1664" width="59.5703125" style="9" customWidth="1"/>
    <col min="1665" max="1665" width="9.140625" style="9" customWidth="1"/>
    <col min="1666" max="1667" width="3.85546875" style="9" customWidth="1"/>
    <col min="1668" max="1668" width="10.5703125" style="9" customWidth="1"/>
    <col min="1669" max="1669" width="3.85546875" style="9" customWidth="1"/>
    <col min="1670" max="1672" width="14.42578125" style="9" customWidth="1"/>
    <col min="1673" max="1673" width="4.140625" style="9" customWidth="1"/>
    <col min="1674" max="1674" width="15" style="9" customWidth="1"/>
    <col min="1675" max="1676" width="9.140625" style="9" customWidth="1"/>
    <col min="1677" max="1677" width="11.5703125" style="9" customWidth="1"/>
    <col min="1678" max="1678" width="18.140625" style="9" customWidth="1"/>
    <col min="1679" max="1679" width="13.140625" style="9" customWidth="1"/>
    <col min="1680" max="1680" width="12.28515625" style="9" customWidth="1"/>
    <col min="1681" max="1918" width="9.140625" style="9"/>
    <col min="1919" max="1919" width="1.42578125" style="9" customWidth="1"/>
    <col min="1920" max="1920" width="59.5703125" style="9" customWidth="1"/>
    <col min="1921" max="1921" width="9.140625" style="9" customWidth="1"/>
    <col min="1922" max="1923" width="3.85546875" style="9" customWidth="1"/>
    <col min="1924" max="1924" width="10.5703125" style="9" customWidth="1"/>
    <col min="1925" max="1925" width="3.85546875" style="9" customWidth="1"/>
    <col min="1926" max="1928" width="14.42578125" style="9" customWidth="1"/>
    <col min="1929" max="1929" width="4.140625" style="9" customWidth="1"/>
    <col min="1930" max="1930" width="15" style="9" customWidth="1"/>
    <col min="1931" max="1932" width="9.140625" style="9" customWidth="1"/>
    <col min="1933" max="1933" width="11.5703125" style="9" customWidth="1"/>
    <col min="1934" max="1934" width="18.140625" style="9" customWidth="1"/>
    <col min="1935" max="1935" width="13.140625" style="9" customWidth="1"/>
    <col min="1936" max="1936" width="12.28515625" style="9" customWidth="1"/>
    <col min="1937" max="2174" width="9.140625" style="9"/>
    <col min="2175" max="2175" width="1.42578125" style="9" customWidth="1"/>
    <col min="2176" max="2176" width="59.5703125" style="9" customWidth="1"/>
    <col min="2177" max="2177" width="9.140625" style="9" customWidth="1"/>
    <col min="2178" max="2179" width="3.85546875" style="9" customWidth="1"/>
    <col min="2180" max="2180" width="10.5703125" style="9" customWidth="1"/>
    <col min="2181" max="2181" width="3.85546875" style="9" customWidth="1"/>
    <col min="2182" max="2184" width="14.42578125" style="9" customWidth="1"/>
    <col min="2185" max="2185" width="4.140625" style="9" customWidth="1"/>
    <col min="2186" max="2186" width="15" style="9" customWidth="1"/>
    <col min="2187" max="2188" width="9.140625" style="9" customWidth="1"/>
    <col min="2189" max="2189" width="11.5703125" style="9" customWidth="1"/>
    <col min="2190" max="2190" width="18.140625" style="9" customWidth="1"/>
    <col min="2191" max="2191" width="13.140625" style="9" customWidth="1"/>
    <col min="2192" max="2192" width="12.28515625" style="9" customWidth="1"/>
    <col min="2193" max="2430" width="9.140625" style="9"/>
    <col min="2431" max="2431" width="1.42578125" style="9" customWidth="1"/>
    <col min="2432" max="2432" width="59.5703125" style="9" customWidth="1"/>
    <col min="2433" max="2433" width="9.140625" style="9" customWidth="1"/>
    <col min="2434" max="2435" width="3.85546875" style="9" customWidth="1"/>
    <col min="2436" max="2436" width="10.5703125" style="9" customWidth="1"/>
    <col min="2437" max="2437" width="3.85546875" style="9" customWidth="1"/>
    <col min="2438" max="2440" width="14.42578125" style="9" customWidth="1"/>
    <col min="2441" max="2441" width="4.140625" style="9" customWidth="1"/>
    <col min="2442" max="2442" width="15" style="9" customWidth="1"/>
    <col min="2443" max="2444" width="9.140625" style="9" customWidth="1"/>
    <col min="2445" max="2445" width="11.5703125" style="9" customWidth="1"/>
    <col min="2446" max="2446" width="18.140625" style="9" customWidth="1"/>
    <col min="2447" max="2447" width="13.140625" style="9" customWidth="1"/>
    <col min="2448" max="2448" width="12.28515625" style="9" customWidth="1"/>
    <col min="2449" max="2686" width="9.140625" style="9"/>
    <col min="2687" max="2687" width="1.42578125" style="9" customWidth="1"/>
    <col min="2688" max="2688" width="59.5703125" style="9" customWidth="1"/>
    <col min="2689" max="2689" width="9.140625" style="9" customWidth="1"/>
    <col min="2690" max="2691" width="3.85546875" style="9" customWidth="1"/>
    <col min="2692" max="2692" width="10.5703125" style="9" customWidth="1"/>
    <col min="2693" max="2693" width="3.85546875" style="9" customWidth="1"/>
    <col min="2694" max="2696" width="14.42578125" style="9" customWidth="1"/>
    <col min="2697" max="2697" width="4.140625" style="9" customWidth="1"/>
    <col min="2698" max="2698" width="15" style="9" customWidth="1"/>
    <col min="2699" max="2700" width="9.140625" style="9" customWidth="1"/>
    <col min="2701" max="2701" width="11.5703125" style="9" customWidth="1"/>
    <col min="2702" max="2702" width="18.140625" style="9" customWidth="1"/>
    <col min="2703" max="2703" width="13.140625" style="9" customWidth="1"/>
    <col min="2704" max="2704" width="12.28515625" style="9" customWidth="1"/>
    <col min="2705" max="2942" width="9.140625" style="9"/>
    <col min="2943" max="2943" width="1.42578125" style="9" customWidth="1"/>
    <col min="2944" max="2944" width="59.5703125" style="9" customWidth="1"/>
    <col min="2945" max="2945" width="9.140625" style="9" customWidth="1"/>
    <col min="2946" max="2947" width="3.85546875" style="9" customWidth="1"/>
    <col min="2948" max="2948" width="10.5703125" style="9" customWidth="1"/>
    <col min="2949" max="2949" width="3.85546875" style="9" customWidth="1"/>
    <col min="2950" max="2952" width="14.42578125" style="9" customWidth="1"/>
    <col min="2953" max="2953" width="4.140625" style="9" customWidth="1"/>
    <col min="2954" max="2954" width="15" style="9" customWidth="1"/>
    <col min="2955" max="2956" width="9.140625" style="9" customWidth="1"/>
    <col min="2957" max="2957" width="11.5703125" style="9" customWidth="1"/>
    <col min="2958" max="2958" width="18.140625" style="9" customWidth="1"/>
    <col min="2959" max="2959" width="13.140625" style="9" customWidth="1"/>
    <col min="2960" max="2960" width="12.28515625" style="9" customWidth="1"/>
    <col min="2961" max="3198" width="9.140625" style="9"/>
    <col min="3199" max="3199" width="1.42578125" style="9" customWidth="1"/>
    <col min="3200" max="3200" width="59.5703125" style="9" customWidth="1"/>
    <col min="3201" max="3201" width="9.140625" style="9" customWidth="1"/>
    <col min="3202" max="3203" width="3.85546875" style="9" customWidth="1"/>
    <col min="3204" max="3204" width="10.5703125" style="9" customWidth="1"/>
    <col min="3205" max="3205" width="3.85546875" style="9" customWidth="1"/>
    <col min="3206" max="3208" width="14.42578125" style="9" customWidth="1"/>
    <col min="3209" max="3209" width="4.140625" style="9" customWidth="1"/>
    <col min="3210" max="3210" width="15" style="9" customWidth="1"/>
    <col min="3211" max="3212" width="9.140625" style="9" customWidth="1"/>
    <col min="3213" max="3213" width="11.5703125" style="9" customWidth="1"/>
    <col min="3214" max="3214" width="18.140625" style="9" customWidth="1"/>
    <col min="3215" max="3215" width="13.140625" style="9" customWidth="1"/>
    <col min="3216" max="3216" width="12.28515625" style="9" customWidth="1"/>
    <col min="3217" max="3454" width="9.140625" style="9"/>
    <col min="3455" max="3455" width="1.42578125" style="9" customWidth="1"/>
    <col min="3456" max="3456" width="59.5703125" style="9" customWidth="1"/>
    <col min="3457" max="3457" width="9.140625" style="9" customWidth="1"/>
    <col min="3458" max="3459" width="3.85546875" style="9" customWidth="1"/>
    <col min="3460" max="3460" width="10.5703125" style="9" customWidth="1"/>
    <col min="3461" max="3461" width="3.85546875" style="9" customWidth="1"/>
    <col min="3462" max="3464" width="14.42578125" style="9" customWidth="1"/>
    <col min="3465" max="3465" width="4.140625" style="9" customWidth="1"/>
    <col min="3466" max="3466" width="15" style="9" customWidth="1"/>
    <col min="3467" max="3468" width="9.140625" style="9" customWidth="1"/>
    <col min="3469" max="3469" width="11.5703125" style="9" customWidth="1"/>
    <col min="3470" max="3470" width="18.140625" style="9" customWidth="1"/>
    <col min="3471" max="3471" width="13.140625" style="9" customWidth="1"/>
    <col min="3472" max="3472" width="12.28515625" style="9" customWidth="1"/>
    <col min="3473" max="3710" width="9.140625" style="9"/>
    <col min="3711" max="3711" width="1.42578125" style="9" customWidth="1"/>
    <col min="3712" max="3712" width="59.5703125" style="9" customWidth="1"/>
    <col min="3713" max="3713" width="9.140625" style="9" customWidth="1"/>
    <col min="3714" max="3715" width="3.85546875" style="9" customWidth="1"/>
    <col min="3716" max="3716" width="10.5703125" style="9" customWidth="1"/>
    <col min="3717" max="3717" width="3.85546875" style="9" customWidth="1"/>
    <col min="3718" max="3720" width="14.42578125" style="9" customWidth="1"/>
    <col min="3721" max="3721" width="4.140625" style="9" customWidth="1"/>
    <col min="3722" max="3722" width="15" style="9" customWidth="1"/>
    <col min="3723" max="3724" width="9.140625" style="9" customWidth="1"/>
    <col min="3725" max="3725" width="11.5703125" style="9" customWidth="1"/>
    <col min="3726" max="3726" width="18.140625" style="9" customWidth="1"/>
    <col min="3727" max="3727" width="13.140625" style="9" customWidth="1"/>
    <col min="3728" max="3728" width="12.28515625" style="9" customWidth="1"/>
    <col min="3729" max="3966" width="9.140625" style="9"/>
    <col min="3967" max="3967" width="1.42578125" style="9" customWidth="1"/>
    <col min="3968" max="3968" width="59.5703125" style="9" customWidth="1"/>
    <col min="3969" max="3969" width="9.140625" style="9" customWidth="1"/>
    <col min="3970" max="3971" width="3.85546875" style="9" customWidth="1"/>
    <col min="3972" max="3972" width="10.5703125" style="9" customWidth="1"/>
    <col min="3973" max="3973" width="3.85546875" style="9" customWidth="1"/>
    <col min="3974" max="3976" width="14.42578125" style="9" customWidth="1"/>
    <col min="3977" max="3977" width="4.140625" style="9" customWidth="1"/>
    <col min="3978" max="3978" width="15" style="9" customWidth="1"/>
    <col min="3979" max="3980" width="9.140625" style="9" customWidth="1"/>
    <col min="3981" max="3981" width="11.5703125" style="9" customWidth="1"/>
    <col min="3982" max="3982" width="18.140625" style="9" customWidth="1"/>
    <col min="3983" max="3983" width="13.140625" style="9" customWidth="1"/>
    <col min="3984" max="3984" width="12.28515625" style="9" customWidth="1"/>
    <col min="3985" max="4222" width="9.140625" style="9"/>
    <col min="4223" max="4223" width="1.42578125" style="9" customWidth="1"/>
    <col min="4224" max="4224" width="59.5703125" style="9" customWidth="1"/>
    <col min="4225" max="4225" width="9.140625" style="9" customWidth="1"/>
    <col min="4226" max="4227" width="3.85546875" style="9" customWidth="1"/>
    <col min="4228" max="4228" width="10.5703125" style="9" customWidth="1"/>
    <col min="4229" max="4229" width="3.85546875" style="9" customWidth="1"/>
    <col min="4230" max="4232" width="14.42578125" style="9" customWidth="1"/>
    <col min="4233" max="4233" width="4.140625" style="9" customWidth="1"/>
    <col min="4234" max="4234" width="15" style="9" customWidth="1"/>
    <col min="4235" max="4236" width="9.140625" style="9" customWidth="1"/>
    <col min="4237" max="4237" width="11.5703125" style="9" customWidth="1"/>
    <col min="4238" max="4238" width="18.140625" style="9" customWidth="1"/>
    <col min="4239" max="4239" width="13.140625" style="9" customWidth="1"/>
    <col min="4240" max="4240" width="12.28515625" style="9" customWidth="1"/>
    <col min="4241" max="4478" width="9.140625" style="9"/>
    <col min="4479" max="4479" width="1.42578125" style="9" customWidth="1"/>
    <col min="4480" max="4480" width="59.5703125" style="9" customWidth="1"/>
    <col min="4481" max="4481" width="9.140625" style="9" customWidth="1"/>
    <col min="4482" max="4483" width="3.85546875" style="9" customWidth="1"/>
    <col min="4484" max="4484" width="10.5703125" style="9" customWidth="1"/>
    <col min="4485" max="4485" width="3.85546875" style="9" customWidth="1"/>
    <col min="4486" max="4488" width="14.42578125" style="9" customWidth="1"/>
    <col min="4489" max="4489" width="4.140625" style="9" customWidth="1"/>
    <col min="4490" max="4490" width="15" style="9" customWidth="1"/>
    <col min="4491" max="4492" width="9.140625" style="9" customWidth="1"/>
    <col min="4493" max="4493" width="11.5703125" style="9" customWidth="1"/>
    <col min="4494" max="4494" width="18.140625" style="9" customWidth="1"/>
    <col min="4495" max="4495" width="13.140625" style="9" customWidth="1"/>
    <col min="4496" max="4496" width="12.28515625" style="9" customWidth="1"/>
    <col min="4497" max="4734" width="9.140625" style="9"/>
    <col min="4735" max="4735" width="1.42578125" style="9" customWidth="1"/>
    <col min="4736" max="4736" width="59.5703125" style="9" customWidth="1"/>
    <col min="4737" max="4737" width="9.140625" style="9" customWidth="1"/>
    <col min="4738" max="4739" width="3.85546875" style="9" customWidth="1"/>
    <col min="4740" max="4740" width="10.5703125" style="9" customWidth="1"/>
    <col min="4741" max="4741" width="3.85546875" style="9" customWidth="1"/>
    <col min="4742" max="4744" width="14.42578125" style="9" customWidth="1"/>
    <col min="4745" max="4745" width="4.140625" style="9" customWidth="1"/>
    <col min="4746" max="4746" width="15" style="9" customWidth="1"/>
    <col min="4747" max="4748" width="9.140625" style="9" customWidth="1"/>
    <col min="4749" max="4749" width="11.5703125" style="9" customWidth="1"/>
    <col min="4750" max="4750" width="18.140625" style="9" customWidth="1"/>
    <col min="4751" max="4751" width="13.140625" style="9" customWidth="1"/>
    <col min="4752" max="4752" width="12.28515625" style="9" customWidth="1"/>
    <col min="4753" max="4990" width="9.140625" style="9"/>
    <col min="4991" max="4991" width="1.42578125" style="9" customWidth="1"/>
    <col min="4992" max="4992" width="59.5703125" style="9" customWidth="1"/>
    <col min="4993" max="4993" width="9.140625" style="9" customWidth="1"/>
    <col min="4994" max="4995" width="3.85546875" style="9" customWidth="1"/>
    <col min="4996" max="4996" width="10.5703125" style="9" customWidth="1"/>
    <col min="4997" max="4997" width="3.85546875" style="9" customWidth="1"/>
    <col min="4998" max="5000" width="14.42578125" style="9" customWidth="1"/>
    <col min="5001" max="5001" width="4.140625" style="9" customWidth="1"/>
    <col min="5002" max="5002" width="15" style="9" customWidth="1"/>
    <col min="5003" max="5004" width="9.140625" style="9" customWidth="1"/>
    <col min="5005" max="5005" width="11.5703125" style="9" customWidth="1"/>
    <col min="5006" max="5006" width="18.140625" style="9" customWidth="1"/>
    <col min="5007" max="5007" width="13.140625" style="9" customWidth="1"/>
    <col min="5008" max="5008" width="12.28515625" style="9" customWidth="1"/>
    <col min="5009" max="5246" width="9.140625" style="9"/>
    <col min="5247" max="5247" width="1.42578125" style="9" customWidth="1"/>
    <col min="5248" max="5248" width="59.5703125" style="9" customWidth="1"/>
    <col min="5249" max="5249" width="9.140625" style="9" customWidth="1"/>
    <col min="5250" max="5251" width="3.85546875" style="9" customWidth="1"/>
    <col min="5252" max="5252" width="10.5703125" style="9" customWidth="1"/>
    <col min="5253" max="5253" width="3.85546875" style="9" customWidth="1"/>
    <col min="5254" max="5256" width="14.42578125" style="9" customWidth="1"/>
    <col min="5257" max="5257" width="4.140625" style="9" customWidth="1"/>
    <col min="5258" max="5258" width="15" style="9" customWidth="1"/>
    <col min="5259" max="5260" width="9.140625" style="9" customWidth="1"/>
    <col min="5261" max="5261" width="11.5703125" style="9" customWidth="1"/>
    <col min="5262" max="5262" width="18.140625" style="9" customWidth="1"/>
    <col min="5263" max="5263" width="13.140625" style="9" customWidth="1"/>
    <col min="5264" max="5264" width="12.28515625" style="9" customWidth="1"/>
    <col min="5265" max="5502" width="9.140625" style="9"/>
    <col min="5503" max="5503" width="1.42578125" style="9" customWidth="1"/>
    <col min="5504" max="5504" width="59.5703125" style="9" customWidth="1"/>
    <col min="5505" max="5505" width="9.140625" style="9" customWidth="1"/>
    <col min="5506" max="5507" width="3.85546875" style="9" customWidth="1"/>
    <col min="5508" max="5508" width="10.5703125" style="9" customWidth="1"/>
    <col min="5509" max="5509" width="3.85546875" style="9" customWidth="1"/>
    <col min="5510" max="5512" width="14.42578125" style="9" customWidth="1"/>
    <col min="5513" max="5513" width="4.140625" style="9" customWidth="1"/>
    <col min="5514" max="5514" width="15" style="9" customWidth="1"/>
    <col min="5515" max="5516" width="9.140625" style="9" customWidth="1"/>
    <col min="5517" max="5517" width="11.5703125" style="9" customWidth="1"/>
    <col min="5518" max="5518" width="18.140625" style="9" customWidth="1"/>
    <col min="5519" max="5519" width="13.140625" style="9" customWidth="1"/>
    <col min="5520" max="5520" width="12.28515625" style="9" customWidth="1"/>
    <col min="5521" max="5758" width="9.140625" style="9"/>
    <col min="5759" max="5759" width="1.42578125" style="9" customWidth="1"/>
    <col min="5760" max="5760" width="59.5703125" style="9" customWidth="1"/>
    <col min="5761" max="5761" width="9.140625" style="9" customWidth="1"/>
    <col min="5762" max="5763" width="3.85546875" style="9" customWidth="1"/>
    <col min="5764" max="5764" width="10.5703125" style="9" customWidth="1"/>
    <col min="5765" max="5765" width="3.85546875" style="9" customWidth="1"/>
    <col min="5766" max="5768" width="14.42578125" style="9" customWidth="1"/>
    <col min="5769" max="5769" width="4.140625" style="9" customWidth="1"/>
    <col min="5770" max="5770" width="15" style="9" customWidth="1"/>
    <col min="5771" max="5772" width="9.140625" style="9" customWidth="1"/>
    <col min="5773" max="5773" width="11.5703125" style="9" customWidth="1"/>
    <col min="5774" max="5774" width="18.140625" style="9" customWidth="1"/>
    <col min="5775" max="5775" width="13.140625" style="9" customWidth="1"/>
    <col min="5776" max="5776" width="12.28515625" style="9" customWidth="1"/>
    <col min="5777" max="6014" width="9.140625" style="9"/>
    <col min="6015" max="6015" width="1.42578125" style="9" customWidth="1"/>
    <col min="6016" max="6016" width="59.5703125" style="9" customWidth="1"/>
    <col min="6017" max="6017" width="9.140625" style="9" customWidth="1"/>
    <col min="6018" max="6019" width="3.85546875" style="9" customWidth="1"/>
    <col min="6020" max="6020" width="10.5703125" style="9" customWidth="1"/>
    <col min="6021" max="6021" width="3.85546875" style="9" customWidth="1"/>
    <col min="6022" max="6024" width="14.42578125" style="9" customWidth="1"/>
    <col min="6025" max="6025" width="4.140625" style="9" customWidth="1"/>
    <col min="6026" max="6026" width="15" style="9" customWidth="1"/>
    <col min="6027" max="6028" width="9.140625" style="9" customWidth="1"/>
    <col min="6029" max="6029" width="11.5703125" style="9" customWidth="1"/>
    <col min="6030" max="6030" width="18.140625" style="9" customWidth="1"/>
    <col min="6031" max="6031" width="13.140625" style="9" customWidth="1"/>
    <col min="6032" max="6032" width="12.28515625" style="9" customWidth="1"/>
    <col min="6033" max="6270" width="9.140625" style="9"/>
    <col min="6271" max="6271" width="1.42578125" style="9" customWidth="1"/>
    <col min="6272" max="6272" width="59.5703125" style="9" customWidth="1"/>
    <col min="6273" max="6273" width="9.140625" style="9" customWidth="1"/>
    <col min="6274" max="6275" width="3.85546875" style="9" customWidth="1"/>
    <col min="6276" max="6276" width="10.5703125" style="9" customWidth="1"/>
    <col min="6277" max="6277" width="3.85546875" style="9" customWidth="1"/>
    <col min="6278" max="6280" width="14.42578125" style="9" customWidth="1"/>
    <col min="6281" max="6281" width="4.140625" style="9" customWidth="1"/>
    <col min="6282" max="6282" width="15" style="9" customWidth="1"/>
    <col min="6283" max="6284" width="9.140625" style="9" customWidth="1"/>
    <col min="6285" max="6285" width="11.5703125" style="9" customWidth="1"/>
    <col min="6286" max="6286" width="18.140625" style="9" customWidth="1"/>
    <col min="6287" max="6287" width="13.140625" style="9" customWidth="1"/>
    <col min="6288" max="6288" width="12.28515625" style="9" customWidth="1"/>
    <col min="6289" max="6526" width="9.140625" style="9"/>
    <col min="6527" max="6527" width="1.42578125" style="9" customWidth="1"/>
    <col min="6528" max="6528" width="59.5703125" style="9" customWidth="1"/>
    <col min="6529" max="6529" width="9.140625" style="9" customWidth="1"/>
    <col min="6530" max="6531" width="3.85546875" style="9" customWidth="1"/>
    <col min="6532" max="6532" width="10.5703125" style="9" customWidth="1"/>
    <col min="6533" max="6533" width="3.85546875" style="9" customWidth="1"/>
    <col min="6534" max="6536" width="14.42578125" style="9" customWidth="1"/>
    <col min="6537" max="6537" width="4.140625" style="9" customWidth="1"/>
    <col min="6538" max="6538" width="15" style="9" customWidth="1"/>
    <col min="6539" max="6540" width="9.140625" style="9" customWidth="1"/>
    <col min="6541" max="6541" width="11.5703125" style="9" customWidth="1"/>
    <col min="6542" max="6542" width="18.140625" style="9" customWidth="1"/>
    <col min="6543" max="6543" width="13.140625" style="9" customWidth="1"/>
    <col min="6544" max="6544" width="12.28515625" style="9" customWidth="1"/>
    <col min="6545" max="6782" width="9.140625" style="9"/>
    <col min="6783" max="6783" width="1.42578125" style="9" customWidth="1"/>
    <col min="6784" max="6784" width="59.5703125" style="9" customWidth="1"/>
    <col min="6785" max="6785" width="9.140625" style="9" customWidth="1"/>
    <col min="6786" max="6787" width="3.85546875" style="9" customWidth="1"/>
    <col min="6788" max="6788" width="10.5703125" style="9" customWidth="1"/>
    <col min="6789" max="6789" width="3.85546875" style="9" customWidth="1"/>
    <col min="6790" max="6792" width="14.42578125" style="9" customWidth="1"/>
    <col min="6793" max="6793" width="4.140625" style="9" customWidth="1"/>
    <col min="6794" max="6794" width="15" style="9" customWidth="1"/>
    <col min="6795" max="6796" width="9.140625" style="9" customWidth="1"/>
    <col min="6797" max="6797" width="11.5703125" style="9" customWidth="1"/>
    <col min="6798" max="6798" width="18.140625" style="9" customWidth="1"/>
    <col min="6799" max="6799" width="13.140625" style="9" customWidth="1"/>
    <col min="6800" max="6800" width="12.28515625" style="9" customWidth="1"/>
    <col min="6801" max="7038" width="9.140625" style="9"/>
    <col min="7039" max="7039" width="1.42578125" style="9" customWidth="1"/>
    <col min="7040" max="7040" width="59.5703125" style="9" customWidth="1"/>
    <col min="7041" max="7041" width="9.140625" style="9" customWidth="1"/>
    <col min="7042" max="7043" width="3.85546875" style="9" customWidth="1"/>
    <col min="7044" max="7044" width="10.5703125" style="9" customWidth="1"/>
    <col min="7045" max="7045" width="3.85546875" style="9" customWidth="1"/>
    <col min="7046" max="7048" width="14.42578125" style="9" customWidth="1"/>
    <col min="7049" max="7049" width="4.140625" style="9" customWidth="1"/>
    <col min="7050" max="7050" width="15" style="9" customWidth="1"/>
    <col min="7051" max="7052" width="9.140625" style="9" customWidth="1"/>
    <col min="7053" max="7053" width="11.5703125" style="9" customWidth="1"/>
    <col min="7054" max="7054" width="18.140625" style="9" customWidth="1"/>
    <col min="7055" max="7055" width="13.140625" style="9" customWidth="1"/>
    <col min="7056" max="7056" width="12.28515625" style="9" customWidth="1"/>
    <col min="7057" max="7294" width="9.140625" style="9"/>
    <col min="7295" max="7295" width="1.42578125" style="9" customWidth="1"/>
    <col min="7296" max="7296" width="59.5703125" style="9" customWidth="1"/>
    <col min="7297" max="7297" width="9.140625" style="9" customWidth="1"/>
    <col min="7298" max="7299" width="3.85546875" style="9" customWidth="1"/>
    <col min="7300" max="7300" width="10.5703125" style="9" customWidth="1"/>
    <col min="7301" max="7301" width="3.85546875" style="9" customWidth="1"/>
    <col min="7302" max="7304" width="14.42578125" style="9" customWidth="1"/>
    <col min="7305" max="7305" width="4.140625" style="9" customWidth="1"/>
    <col min="7306" max="7306" width="15" style="9" customWidth="1"/>
    <col min="7307" max="7308" width="9.140625" style="9" customWidth="1"/>
    <col min="7309" max="7309" width="11.5703125" style="9" customWidth="1"/>
    <col min="7310" max="7310" width="18.140625" style="9" customWidth="1"/>
    <col min="7311" max="7311" width="13.140625" style="9" customWidth="1"/>
    <col min="7312" max="7312" width="12.28515625" style="9" customWidth="1"/>
    <col min="7313" max="7550" width="9.140625" style="9"/>
    <col min="7551" max="7551" width="1.42578125" style="9" customWidth="1"/>
    <col min="7552" max="7552" width="59.5703125" style="9" customWidth="1"/>
    <col min="7553" max="7553" width="9.140625" style="9" customWidth="1"/>
    <col min="7554" max="7555" width="3.85546875" style="9" customWidth="1"/>
    <col min="7556" max="7556" width="10.5703125" style="9" customWidth="1"/>
    <col min="7557" max="7557" width="3.85546875" style="9" customWidth="1"/>
    <col min="7558" max="7560" width="14.42578125" style="9" customWidth="1"/>
    <col min="7561" max="7561" width="4.140625" style="9" customWidth="1"/>
    <col min="7562" max="7562" width="15" style="9" customWidth="1"/>
    <col min="7563" max="7564" width="9.140625" style="9" customWidth="1"/>
    <col min="7565" max="7565" width="11.5703125" style="9" customWidth="1"/>
    <col min="7566" max="7566" width="18.140625" style="9" customWidth="1"/>
    <col min="7567" max="7567" width="13.140625" style="9" customWidth="1"/>
    <col min="7568" max="7568" width="12.28515625" style="9" customWidth="1"/>
    <col min="7569" max="7806" width="9.140625" style="9"/>
    <col min="7807" max="7807" width="1.42578125" style="9" customWidth="1"/>
    <col min="7808" max="7808" width="59.5703125" style="9" customWidth="1"/>
    <col min="7809" max="7809" width="9.140625" style="9" customWidth="1"/>
    <col min="7810" max="7811" width="3.85546875" style="9" customWidth="1"/>
    <col min="7812" max="7812" width="10.5703125" style="9" customWidth="1"/>
    <col min="7813" max="7813" width="3.85546875" style="9" customWidth="1"/>
    <col min="7814" max="7816" width="14.42578125" style="9" customWidth="1"/>
    <col min="7817" max="7817" width="4.140625" style="9" customWidth="1"/>
    <col min="7818" max="7818" width="15" style="9" customWidth="1"/>
    <col min="7819" max="7820" width="9.140625" style="9" customWidth="1"/>
    <col min="7821" max="7821" width="11.5703125" style="9" customWidth="1"/>
    <col min="7822" max="7822" width="18.140625" style="9" customWidth="1"/>
    <col min="7823" max="7823" width="13.140625" style="9" customWidth="1"/>
    <col min="7824" max="7824" width="12.28515625" style="9" customWidth="1"/>
    <col min="7825" max="8062" width="9.140625" style="9"/>
    <col min="8063" max="8063" width="1.42578125" style="9" customWidth="1"/>
    <col min="8064" max="8064" width="59.5703125" style="9" customWidth="1"/>
    <col min="8065" max="8065" width="9.140625" style="9" customWidth="1"/>
    <col min="8066" max="8067" width="3.85546875" style="9" customWidth="1"/>
    <col min="8068" max="8068" width="10.5703125" style="9" customWidth="1"/>
    <col min="8069" max="8069" width="3.85546875" style="9" customWidth="1"/>
    <col min="8070" max="8072" width="14.42578125" style="9" customWidth="1"/>
    <col min="8073" max="8073" width="4.140625" style="9" customWidth="1"/>
    <col min="8074" max="8074" width="15" style="9" customWidth="1"/>
    <col min="8075" max="8076" width="9.140625" style="9" customWidth="1"/>
    <col min="8077" max="8077" width="11.5703125" style="9" customWidth="1"/>
    <col min="8078" max="8078" width="18.140625" style="9" customWidth="1"/>
    <col min="8079" max="8079" width="13.140625" style="9" customWidth="1"/>
    <col min="8080" max="8080" width="12.28515625" style="9" customWidth="1"/>
    <col min="8081" max="8318" width="9.140625" style="9"/>
    <col min="8319" max="8319" width="1.42578125" style="9" customWidth="1"/>
    <col min="8320" max="8320" width="59.5703125" style="9" customWidth="1"/>
    <col min="8321" max="8321" width="9.140625" style="9" customWidth="1"/>
    <col min="8322" max="8323" width="3.85546875" style="9" customWidth="1"/>
    <col min="8324" max="8324" width="10.5703125" style="9" customWidth="1"/>
    <col min="8325" max="8325" width="3.85546875" style="9" customWidth="1"/>
    <col min="8326" max="8328" width="14.42578125" style="9" customWidth="1"/>
    <col min="8329" max="8329" width="4.140625" style="9" customWidth="1"/>
    <col min="8330" max="8330" width="15" style="9" customWidth="1"/>
    <col min="8331" max="8332" width="9.140625" style="9" customWidth="1"/>
    <col min="8333" max="8333" width="11.5703125" style="9" customWidth="1"/>
    <col min="8334" max="8334" width="18.140625" style="9" customWidth="1"/>
    <col min="8335" max="8335" width="13.140625" style="9" customWidth="1"/>
    <col min="8336" max="8336" width="12.28515625" style="9" customWidth="1"/>
    <col min="8337" max="8574" width="9.140625" style="9"/>
    <col min="8575" max="8575" width="1.42578125" style="9" customWidth="1"/>
    <col min="8576" max="8576" width="59.5703125" style="9" customWidth="1"/>
    <col min="8577" max="8577" width="9.140625" style="9" customWidth="1"/>
    <col min="8578" max="8579" width="3.85546875" style="9" customWidth="1"/>
    <col min="8580" max="8580" width="10.5703125" style="9" customWidth="1"/>
    <col min="8581" max="8581" width="3.85546875" style="9" customWidth="1"/>
    <col min="8582" max="8584" width="14.42578125" style="9" customWidth="1"/>
    <col min="8585" max="8585" width="4.140625" style="9" customWidth="1"/>
    <col min="8586" max="8586" width="15" style="9" customWidth="1"/>
    <col min="8587" max="8588" width="9.140625" style="9" customWidth="1"/>
    <col min="8589" max="8589" width="11.5703125" style="9" customWidth="1"/>
    <col min="8590" max="8590" width="18.140625" style="9" customWidth="1"/>
    <col min="8591" max="8591" width="13.140625" style="9" customWidth="1"/>
    <col min="8592" max="8592" width="12.28515625" style="9" customWidth="1"/>
    <col min="8593" max="8830" width="9.140625" style="9"/>
    <col min="8831" max="8831" width="1.42578125" style="9" customWidth="1"/>
    <col min="8832" max="8832" width="59.5703125" style="9" customWidth="1"/>
    <col min="8833" max="8833" width="9.140625" style="9" customWidth="1"/>
    <col min="8834" max="8835" width="3.85546875" style="9" customWidth="1"/>
    <col min="8836" max="8836" width="10.5703125" style="9" customWidth="1"/>
    <col min="8837" max="8837" width="3.85546875" style="9" customWidth="1"/>
    <col min="8838" max="8840" width="14.42578125" style="9" customWidth="1"/>
    <col min="8841" max="8841" width="4.140625" style="9" customWidth="1"/>
    <col min="8842" max="8842" width="15" style="9" customWidth="1"/>
    <col min="8843" max="8844" width="9.140625" style="9" customWidth="1"/>
    <col min="8845" max="8845" width="11.5703125" style="9" customWidth="1"/>
    <col min="8846" max="8846" width="18.140625" style="9" customWidth="1"/>
    <col min="8847" max="8847" width="13.140625" style="9" customWidth="1"/>
    <col min="8848" max="8848" width="12.28515625" style="9" customWidth="1"/>
    <col min="8849" max="9086" width="9.140625" style="9"/>
    <col min="9087" max="9087" width="1.42578125" style="9" customWidth="1"/>
    <col min="9088" max="9088" width="59.5703125" style="9" customWidth="1"/>
    <col min="9089" max="9089" width="9.140625" style="9" customWidth="1"/>
    <col min="9090" max="9091" width="3.85546875" style="9" customWidth="1"/>
    <col min="9092" max="9092" width="10.5703125" style="9" customWidth="1"/>
    <col min="9093" max="9093" width="3.85546875" style="9" customWidth="1"/>
    <col min="9094" max="9096" width="14.42578125" style="9" customWidth="1"/>
    <col min="9097" max="9097" width="4.140625" style="9" customWidth="1"/>
    <col min="9098" max="9098" width="15" style="9" customWidth="1"/>
    <col min="9099" max="9100" width="9.140625" style="9" customWidth="1"/>
    <col min="9101" max="9101" width="11.5703125" style="9" customWidth="1"/>
    <col min="9102" max="9102" width="18.140625" style="9" customWidth="1"/>
    <col min="9103" max="9103" width="13.140625" style="9" customWidth="1"/>
    <col min="9104" max="9104" width="12.28515625" style="9" customWidth="1"/>
    <col min="9105" max="9342" width="9.140625" style="9"/>
    <col min="9343" max="9343" width="1.42578125" style="9" customWidth="1"/>
    <col min="9344" max="9344" width="59.5703125" style="9" customWidth="1"/>
    <col min="9345" max="9345" width="9.140625" style="9" customWidth="1"/>
    <col min="9346" max="9347" width="3.85546875" style="9" customWidth="1"/>
    <col min="9348" max="9348" width="10.5703125" style="9" customWidth="1"/>
    <col min="9349" max="9349" width="3.85546875" style="9" customWidth="1"/>
    <col min="9350" max="9352" width="14.42578125" style="9" customWidth="1"/>
    <col min="9353" max="9353" width="4.140625" style="9" customWidth="1"/>
    <col min="9354" max="9354" width="15" style="9" customWidth="1"/>
    <col min="9355" max="9356" width="9.140625" style="9" customWidth="1"/>
    <col min="9357" max="9357" width="11.5703125" style="9" customWidth="1"/>
    <col min="9358" max="9358" width="18.140625" style="9" customWidth="1"/>
    <col min="9359" max="9359" width="13.140625" style="9" customWidth="1"/>
    <col min="9360" max="9360" width="12.28515625" style="9" customWidth="1"/>
    <col min="9361" max="9598" width="9.140625" style="9"/>
    <col min="9599" max="9599" width="1.42578125" style="9" customWidth="1"/>
    <col min="9600" max="9600" width="59.5703125" style="9" customWidth="1"/>
    <col min="9601" max="9601" width="9.140625" style="9" customWidth="1"/>
    <col min="9602" max="9603" width="3.85546875" style="9" customWidth="1"/>
    <col min="9604" max="9604" width="10.5703125" style="9" customWidth="1"/>
    <col min="9605" max="9605" width="3.85546875" style="9" customWidth="1"/>
    <col min="9606" max="9608" width="14.42578125" style="9" customWidth="1"/>
    <col min="9609" max="9609" width="4.140625" style="9" customWidth="1"/>
    <col min="9610" max="9610" width="15" style="9" customWidth="1"/>
    <col min="9611" max="9612" width="9.140625" style="9" customWidth="1"/>
    <col min="9613" max="9613" width="11.5703125" style="9" customWidth="1"/>
    <col min="9614" max="9614" width="18.140625" style="9" customWidth="1"/>
    <col min="9615" max="9615" width="13.140625" style="9" customWidth="1"/>
    <col min="9616" max="9616" width="12.28515625" style="9" customWidth="1"/>
    <col min="9617" max="9854" width="9.140625" style="9"/>
    <col min="9855" max="9855" width="1.42578125" style="9" customWidth="1"/>
    <col min="9856" max="9856" width="59.5703125" style="9" customWidth="1"/>
    <col min="9857" max="9857" width="9.140625" style="9" customWidth="1"/>
    <col min="9858" max="9859" width="3.85546875" style="9" customWidth="1"/>
    <col min="9860" max="9860" width="10.5703125" style="9" customWidth="1"/>
    <col min="9861" max="9861" width="3.85546875" style="9" customWidth="1"/>
    <col min="9862" max="9864" width="14.42578125" style="9" customWidth="1"/>
    <col min="9865" max="9865" width="4.140625" style="9" customWidth="1"/>
    <col min="9866" max="9866" width="15" style="9" customWidth="1"/>
    <col min="9867" max="9868" width="9.140625" style="9" customWidth="1"/>
    <col min="9869" max="9869" width="11.5703125" style="9" customWidth="1"/>
    <col min="9870" max="9870" width="18.140625" style="9" customWidth="1"/>
    <col min="9871" max="9871" width="13.140625" style="9" customWidth="1"/>
    <col min="9872" max="9872" width="12.28515625" style="9" customWidth="1"/>
    <col min="9873" max="10110" width="9.140625" style="9"/>
    <col min="10111" max="10111" width="1.42578125" style="9" customWidth="1"/>
    <col min="10112" max="10112" width="59.5703125" style="9" customWidth="1"/>
    <col min="10113" max="10113" width="9.140625" style="9" customWidth="1"/>
    <col min="10114" max="10115" width="3.85546875" style="9" customWidth="1"/>
    <col min="10116" max="10116" width="10.5703125" style="9" customWidth="1"/>
    <col min="10117" max="10117" width="3.85546875" style="9" customWidth="1"/>
    <col min="10118" max="10120" width="14.42578125" style="9" customWidth="1"/>
    <col min="10121" max="10121" width="4.140625" style="9" customWidth="1"/>
    <col min="10122" max="10122" width="15" style="9" customWidth="1"/>
    <col min="10123" max="10124" width="9.140625" style="9" customWidth="1"/>
    <col min="10125" max="10125" width="11.5703125" style="9" customWidth="1"/>
    <col min="10126" max="10126" width="18.140625" style="9" customWidth="1"/>
    <col min="10127" max="10127" width="13.140625" style="9" customWidth="1"/>
    <col min="10128" max="10128" width="12.28515625" style="9" customWidth="1"/>
    <col min="10129" max="10366" width="9.140625" style="9"/>
    <col min="10367" max="10367" width="1.42578125" style="9" customWidth="1"/>
    <col min="10368" max="10368" width="59.5703125" style="9" customWidth="1"/>
    <col min="10369" max="10369" width="9.140625" style="9" customWidth="1"/>
    <col min="10370" max="10371" width="3.85546875" style="9" customWidth="1"/>
    <col min="10372" max="10372" width="10.5703125" style="9" customWidth="1"/>
    <col min="10373" max="10373" width="3.85546875" style="9" customWidth="1"/>
    <col min="10374" max="10376" width="14.42578125" style="9" customWidth="1"/>
    <col min="10377" max="10377" width="4.140625" style="9" customWidth="1"/>
    <col min="10378" max="10378" width="15" style="9" customWidth="1"/>
    <col min="10379" max="10380" width="9.140625" style="9" customWidth="1"/>
    <col min="10381" max="10381" width="11.5703125" style="9" customWidth="1"/>
    <col min="10382" max="10382" width="18.140625" style="9" customWidth="1"/>
    <col min="10383" max="10383" width="13.140625" style="9" customWidth="1"/>
    <col min="10384" max="10384" width="12.28515625" style="9" customWidth="1"/>
    <col min="10385" max="10622" width="9.140625" style="9"/>
    <col min="10623" max="10623" width="1.42578125" style="9" customWidth="1"/>
    <col min="10624" max="10624" width="59.5703125" style="9" customWidth="1"/>
    <col min="10625" max="10625" width="9.140625" style="9" customWidth="1"/>
    <col min="10626" max="10627" width="3.85546875" style="9" customWidth="1"/>
    <col min="10628" max="10628" width="10.5703125" style="9" customWidth="1"/>
    <col min="10629" max="10629" width="3.85546875" style="9" customWidth="1"/>
    <col min="10630" max="10632" width="14.42578125" style="9" customWidth="1"/>
    <col min="10633" max="10633" width="4.140625" style="9" customWidth="1"/>
    <col min="10634" max="10634" width="15" style="9" customWidth="1"/>
    <col min="10635" max="10636" width="9.140625" style="9" customWidth="1"/>
    <col min="10637" max="10637" width="11.5703125" style="9" customWidth="1"/>
    <col min="10638" max="10638" width="18.140625" style="9" customWidth="1"/>
    <col min="10639" max="10639" width="13.140625" style="9" customWidth="1"/>
    <col min="10640" max="10640" width="12.28515625" style="9" customWidth="1"/>
    <col min="10641" max="10878" width="9.140625" style="9"/>
    <col min="10879" max="10879" width="1.42578125" style="9" customWidth="1"/>
    <col min="10880" max="10880" width="59.5703125" style="9" customWidth="1"/>
    <col min="10881" max="10881" width="9.140625" style="9" customWidth="1"/>
    <col min="10882" max="10883" width="3.85546875" style="9" customWidth="1"/>
    <col min="10884" max="10884" width="10.5703125" style="9" customWidth="1"/>
    <col min="10885" max="10885" width="3.85546875" style="9" customWidth="1"/>
    <col min="10886" max="10888" width="14.42578125" style="9" customWidth="1"/>
    <col min="10889" max="10889" width="4.140625" style="9" customWidth="1"/>
    <col min="10890" max="10890" width="15" style="9" customWidth="1"/>
    <col min="10891" max="10892" width="9.140625" style="9" customWidth="1"/>
    <col min="10893" max="10893" width="11.5703125" style="9" customWidth="1"/>
    <col min="10894" max="10894" width="18.140625" style="9" customWidth="1"/>
    <col min="10895" max="10895" width="13.140625" style="9" customWidth="1"/>
    <col min="10896" max="10896" width="12.28515625" style="9" customWidth="1"/>
    <col min="10897" max="11134" width="9.140625" style="9"/>
    <col min="11135" max="11135" width="1.42578125" style="9" customWidth="1"/>
    <col min="11136" max="11136" width="59.5703125" style="9" customWidth="1"/>
    <col min="11137" max="11137" width="9.140625" style="9" customWidth="1"/>
    <col min="11138" max="11139" width="3.85546875" style="9" customWidth="1"/>
    <col min="11140" max="11140" width="10.5703125" style="9" customWidth="1"/>
    <col min="11141" max="11141" width="3.85546875" style="9" customWidth="1"/>
    <col min="11142" max="11144" width="14.42578125" style="9" customWidth="1"/>
    <col min="11145" max="11145" width="4.140625" style="9" customWidth="1"/>
    <col min="11146" max="11146" width="15" style="9" customWidth="1"/>
    <col min="11147" max="11148" width="9.140625" style="9" customWidth="1"/>
    <col min="11149" max="11149" width="11.5703125" style="9" customWidth="1"/>
    <col min="11150" max="11150" width="18.140625" style="9" customWidth="1"/>
    <col min="11151" max="11151" width="13.140625" style="9" customWidth="1"/>
    <col min="11152" max="11152" width="12.28515625" style="9" customWidth="1"/>
    <col min="11153" max="11390" width="9.140625" style="9"/>
    <col min="11391" max="11391" width="1.42578125" style="9" customWidth="1"/>
    <col min="11392" max="11392" width="59.5703125" style="9" customWidth="1"/>
    <col min="11393" max="11393" width="9.140625" style="9" customWidth="1"/>
    <col min="11394" max="11395" width="3.85546875" style="9" customWidth="1"/>
    <col min="11396" max="11396" width="10.5703125" style="9" customWidth="1"/>
    <col min="11397" max="11397" width="3.85546875" style="9" customWidth="1"/>
    <col min="11398" max="11400" width="14.42578125" style="9" customWidth="1"/>
    <col min="11401" max="11401" width="4.140625" style="9" customWidth="1"/>
    <col min="11402" max="11402" width="15" style="9" customWidth="1"/>
    <col min="11403" max="11404" width="9.140625" style="9" customWidth="1"/>
    <col min="11405" max="11405" width="11.5703125" style="9" customWidth="1"/>
    <col min="11406" max="11406" width="18.140625" style="9" customWidth="1"/>
    <col min="11407" max="11407" width="13.140625" style="9" customWidth="1"/>
    <col min="11408" max="11408" width="12.28515625" style="9" customWidth="1"/>
    <col min="11409" max="11646" width="9.140625" style="9"/>
    <col min="11647" max="11647" width="1.42578125" style="9" customWidth="1"/>
    <col min="11648" max="11648" width="59.5703125" style="9" customWidth="1"/>
    <col min="11649" max="11649" width="9.140625" style="9" customWidth="1"/>
    <col min="11650" max="11651" width="3.85546875" style="9" customWidth="1"/>
    <col min="11652" max="11652" width="10.5703125" style="9" customWidth="1"/>
    <col min="11653" max="11653" width="3.85546875" style="9" customWidth="1"/>
    <col min="11654" max="11656" width="14.42578125" style="9" customWidth="1"/>
    <col min="11657" max="11657" width="4.140625" style="9" customWidth="1"/>
    <col min="11658" max="11658" width="15" style="9" customWidth="1"/>
    <col min="11659" max="11660" width="9.140625" style="9" customWidth="1"/>
    <col min="11661" max="11661" width="11.5703125" style="9" customWidth="1"/>
    <col min="11662" max="11662" width="18.140625" style="9" customWidth="1"/>
    <col min="11663" max="11663" width="13.140625" style="9" customWidth="1"/>
    <col min="11664" max="11664" width="12.28515625" style="9" customWidth="1"/>
    <col min="11665" max="11902" width="9.140625" style="9"/>
    <col min="11903" max="11903" width="1.42578125" style="9" customWidth="1"/>
    <col min="11904" max="11904" width="59.5703125" style="9" customWidth="1"/>
    <col min="11905" max="11905" width="9.140625" style="9" customWidth="1"/>
    <col min="11906" max="11907" width="3.85546875" style="9" customWidth="1"/>
    <col min="11908" max="11908" width="10.5703125" style="9" customWidth="1"/>
    <col min="11909" max="11909" width="3.85546875" style="9" customWidth="1"/>
    <col min="11910" max="11912" width="14.42578125" style="9" customWidth="1"/>
    <col min="11913" max="11913" width="4.140625" style="9" customWidth="1"/>
    <col min="11914" max="11914" width="15" style="9" customWidth="1"/>
    <col min="11915" max="11916" width="9.140625" style="9" customWidth="1"/>
    <col min="11917" max="11917" width="11.5703125" style="9" customWidth="1"/>
    <col min="11918" max="11918" width="18.140625" style="9" customWidth="1"/>
    <col min="11919" max="11919" width="13.140625" style="9" customWidth="1"/>
    <col min="11920" max="11920" width="12.28515625" style="9" customWidth="1"/>
    <col min="11921" max="12158" width="9.140625" style="9"/>
    <col min="12159" max="12159" width="1.42578125" style="9" customWidth="1"/>
    <col min="12160" max="12160" width="59.5703125" style="9" customWidth="1"/>
    <col min="12161" max="12161" width="9.140625" style="9" customWidth="1"/>
    <col min="12162" max="12163" width="3.85546875" style="9" customWidth="1"/>
    <col min="12164" max="12164" width="10.5703125" style="9" customWidth="1"/>
    <col min="12165" max="12165" width="3.85546875" style="9" customWidth="1"/>
    <col min="12166" max="12168" width="14.42578125" style="9" customWidth="1"/>
    <col min="12169" max="12169" width="4.140625" style="9" customWidth="1"/>
    <col min="12170" max="12170" width="15" style="9" customWidth="1"/>
    <col min="12171" max="12172" width="9.140625" style="9" customWidth="1"/>
    <col min="12173" max="12173" width="11.5703125" style="9" customWidth="1"/>
    <col min="12174" max="12174" width="18.140625" style="9" customWidth="1"/>
    <col min="12175" max="12175" width="13.140625" style="9" customWidth="1"/>
    <col min="12176" max="12176" width="12.28515625" style="9" customWidth="1"/>
    <col min="12177" max="12414" width="9.140625" style="9"/>
    <col min="12415" max="12415" width="1.42578125" style="9" customWidth="1"/>
    <col min="12416" max="12416" width="59.5703125" style="9" customWidth="1"/>
    <col min="12417" max="12417" width="9.140625" style="9" customWidth="1"/>
    <col min="12418" max="12419" width="3.85546875" style="9" customWidth="1"/>
    <col min="12420" max="12420" width="10.5703125" style="9" customWidth="1"/>
    <col min="12421" max="12421" width="3.85546875" style="9" customWidth="1"/>
    <col min="12422" max="12424" width="14.42578125" style="9" customWidth="1"/>
    <col min="12425" max="12425" width="4.140625" style="9" customWidth="1"/>
    <col min="12426" max="12426" width="15" style="9" customWidth="1"/>
    <col min="12427" max="12428" width="9.140625" style="9" customWidth="1"/>
    <col min="12429" max="12429" width="11.5703125" style="9" customWidth="1"/>
    <col min="12430" max="12430" width="18.140625" style="9" customWidth="1"/>
    <col min="12431" max="12431" width="13.140625" style="9" customWidth="1"/>
    <col min="12432" max="12432" width="12.28515625" style="9" customWidth="1"/>
    <col min="12433" max="12670" width="9.140625" style="9"/>
    <col min="12671" max="12671" width="1.42578125" style="9" customWidth="1"/>
    <col min="12672" max="12672" width="59.5703125" style="9" customWidth="1"/>
    <col min="12673" max="12673" width="9.140625" style="9" customWidth="1"/>
    <col min="12674" max="12675" width="3.85546875" style="9" customWidth="1"/>
    <col min="12676" max="12676" width="10.5703125" style="9" customWidth="1"/>
    <col min="12677" max="12677" width="3.85546875" style="9" customWidth="1"/>
    <col min="12678" max="12680" width="14.42578125" style="9" customWidth="1"/>
    <col min="12681" max="12681" width="4.140625" style="9" customWidth="1"/>
    <col min="12682" max="12682" width="15" style="9" customWidth="1"/>
    <col min="12683" max="12684" width="9.140625" style="9" customWidth="1"/>
    <col min="12685" max="12685" width="11.5703125" style="9" customWidth="1"/>
    <col min="12686" max="12686" width="18.140625" style="9" customWidth="1"/>
    <col min="12687" max="12687" width="13.140625" style="9" customWidth="1"/>
    <col min="12688" max="12688" width="12.28515625" style="9" customWidth="1"/>
    <col min="12689" max="12926" width="9.140625" style="9"/>
    <col min="12927" max="12927" width="1.42578125" style="9" customWidth="1"/>
    <col min="12928" max="12928" width="59.5703125" style="9" customWidth="1"/>
    <col min="12929" max="12929" width="9.140625" style="9" customWidth="1"/>
    <col min="12930" max="12931" width="3.85546875" style="9" customWidth="1"/>
    <col min="12932" max="12932" width="10.5703125" style="9" customWidth="1"/>
    <col min="12933" max="12933" width="3.85546875" style="9" customWidth="1"/>
    <col min="12934" max="12936" width="14.42578125" style="9" customWidth="1"/>
    <col min="12937" max="12937" width="4.140625" style="9" customWidth="1"/>
    <col min="12938" max="12938" width="15" style="9" customWidth="1"/>
    <col min="12939" max="12940" width="9.140625" style="9" customWidth="1"/>
    <col min="12941" max="12941" width="11.5703125" style="9" customWidth="1"/>
    <col min="12942" max="12942" width="18.140625" style="9" customWidth="1"/>
    <col min="12943" max="12943" width="13.140625" style="9" customWidth="1"/>
    <col min="12944" max="12944" width="12.28515625" style="9" customWidth="1"/>
    <col min="12945" max="13182" width="9.140625" style="9"/>
    <col min="13183" max="13183" width="1.42578125" style="9" customWidth="1"/>
    <col min="13184" max="13184" width="59.5703125" style="9" customWidth="1"/>
    <col min="13185" max="13185" width="9.140625" style="9" customWidth="1"/>
    <col min="13186" max="13187" width="3.85546875" style="9" customWidth="1"/>
    <col min="13188" max="13188" width="10.5703125" style="9" customWidth="1"/>
    <col min="13189" max="13189" width="3.85546875" style="9" customWidth="1"/>
    <col min="13190" max="13192" width="14.42578125" style="9" customWidth="1"/>
    <col min="13193" max="13193" width="4.140625" style="9" customWidth="1"/>
    <col min="13194" max="13194" width="15" style="9" customWidth="1"/>
    <col min="13195" max="13196" width="9.140625" style="9" customWidth="1"/>
    <col min="13197" max="13197" width="11.5703125" style="9" customWidth="1"/>
    <col min="13198" max="13198" width="18.140625" style="9" customWidth="1"/>
    <col min="13199" max="13199" width="13.140625" style="9" customWidth="1"/>
    <col min="13200" max="13200" width="12.28515625" style="9" customWidth="1"/>
    <col min="13201" max="13438" width="9.140625" style="9"/>
    <col min="13439" max="13439" width="1.42578125" style="9" customWidth="1"/>
    <col min="13440" max="13440" width="59.5703125" style="9" customWidth="1"/>
    <col min="13441" max="13441" width="9.140625" style="9" customWidth="1"/>
    <col min="13442" max="13443" width="3.85546875" style="9" customWidth="1"/>
    <col min="13444" max="13444" width="10.5703125" style="9" customWidth="1"/>
    <col min="13445" max="13445" width="3.85546875" style="9" customWidth="1"/>
    <col min="13446" max="13448" width="14.42578125" style="9" customWidth="1"/>
    <col min="13449" max="13449" width="4.140625" style="9" customWidth="1"/>
    <col min="13450" max="13450" width="15" style="9" customWidth="1"/>
    <col min="13451" max="13452" width="9.140625" style="9" customWidth="1"/>
    <col min="13453" max="13453" width="11.5703125" style="9" customWidth="1"/>
    <col min="13454" max="13454" width="18.140625" style="9" customWidth="1"/>
    <col min="13455" max="13455" width="13.140625" style="9" customWidth="1"/>
    <col min="13456" max="13456" width="12.28515625" style="9" customWidth="1"/>
    <col min="13457" max="13694" width="9.140625" style="9"/>
    <col min="13695" max="13695" width="1.42578125" style="9" customWidth="1"/>
    <col min="13696" max="13696" width="59.5703125" style="9" customWidth="1"/>
    <col min="13697" max="13697" width="9.140625" style="9" customWidth="1"/>
    <col min="13698" max="13699" width="3.85546875" style="9" customWidth="1"/>
    <col min="13700" max="13700" width="10.5703125" style="9" customWidth="1"/>
    <col min="13701" max="13701" width="3.85546875" style="9" customWidth="1"/>
    <col min="13702" max="13704" width="14.42578125" style="9" customWidth="1"/>
    <col min="13705" max="13705" width="4.140625" style="9" customWidth="1"/>
    <col min="13706" max="13706" width="15" style="9" customWidth="1"/>
    <col min="13707" max="13708" width="9.140625" style="9" customWidth="1"/>
    <col min="13709" max="13709" width="11.5703125" style="9" customWidth="1"/>
    <col min="13710" max="13710" width="18.140625" style="9" customWidth="1"/>
    <col min="13711" max="13711" width="13.140625" style="9" customWidth="1"/>
    <col min="13712" max="13712" width="12.28515625" style="9" customWidth="1"/>
    <col min="13713" max="13950" width="9.140625" style="9"/>
    <col min="13951" max="13951" width="1.42578125" style="9" customWidth="1"/>
    <col min="13952" max="13952" width="59.5703125" style="9" customWidth="1"/>
    <col min="13953" max="13953" width="9.140625" style="9" customWidth="1"/>
    <col min="13954" max="13955" width="3.85546875" style="9" customWidth="1"/>
    <col min="13956" max="13956" width="10.5703125" style="9" customWidth="1"/>
    <col min="13957" max="13957" width="3.85546875" style="9" customWidth="1"/>
    <col min="13958" max="13960" width="14.42578125" style="9" customWidth="1"/>
    <col min="13961" max="13961" width="4.140625" style="9" customWidth="1"/>
    <col min="13962" max="13962" width="15" style="9" customWidth="1"/>
    <col min="13963" max="13964" width="9.140625" style="9" customWidth="1"/>
    <col min="13965" max="13965" width="11.5703125" style="9" customWidth="1"/>
    <col min="13966" max="13966" width="18.140625" style="9" customWidth="1"/>
    <col min="13967" max="13967" width="13.140625" style="9" customWidth="1"/>
    <col min="13968" max="13968" width="12.28515625" style="9" customWidth="1"/>
    <col min="13969" max="14206" width="9.140625" style="9"/>
    <col min="14207" max="14207" width="1.42578125" style="9" customWidth="1"/>
    <col min="14208" max="14208" width="59.5703125" style="9" customWidth="1"/>
    <col min="14209" max="14209" width="9.140625" style="9" customWidth="1"/>
    <col min="14210" max="14211" width="3.85546875" style="9" customWidth="1"/>
    <col min="14212" max="14212" width="10.5703125" style="9" customWidth="1"/>
    <col min="14213" max="14213" width="3.85546875" style="9" customWidth="1"/>
    <col min="14214" max="14216" width="14.42578125" style="9" customWidth="1"/>
    <col min="14217" max="14217" width="4.140625" style="9" customWidth="1"/>
    <col min="14218" max="14218" width="15" style="9" customWidth="1"/>
    <col min="14219" max="14220" width="9.140625" style="9" customWidth="1"/>
    <col min="14221" max="14221" width="11.5703125" style="9" customWidth="1"/>
    <col min="14222" max="14222" width="18.140625" style="9" customWidth="1"/>
    <col min="14223" max="14223" width="13.140625" style="9" customWidth="1"/>
    <col min="14224" max="14224" width="12.28515625" style="9" customWidth="1"/>
    <col min="14225" max="14462" width="9.140625" style="9"/>
    <col min="14463" max="14463" width="1.42578125" style="9" customWidth="1"/>
    <col min="14464" max="14464" width="59.5703125" style="9" customWidth="1"/>
    <col min="14465" max="14465" width="9.140625" style="9" customWidth="1"/>
    <col min="14466" max="14467" width="3.85546875" style="9" customWidth="1"/>
    <col min="14468" max="14468" width="10.5703125" style="9" customWidth="1"/>
    <col min="14469" max="14469" width="3.85546875" style="9" customWidth="1"/>
    <col min="14470" max="14472" width="14.42578125" style="9" customWidth="1"/>
    <col min="14473" max="14473" width="4.140625" style="9" customWidth="1"/>
    <col min="14474" max="14474" width="15" style="9" customWidth="1"/>
    <col min="14475" max="14476" width="9.140625" style="9" customWidth="1"/>
    <col min="14477" max="14477" width="11.5703125" style="9" customWidth="1"/>
    <col min="14478" max="14478" width="18.140625" style="9" customWidth="1"/>
    <col min="14479" max="14479" width="13.140625" style="9" customWidth="1"/>
    <col min="14480" max="14480" width="12.28515625" style="9" customWidth="1"/>
    <col min="14481" max="14718" width="9.140625" style="9"/>
    <col min="14719" max="14719" width="1.42578125" style="9" customWidth="1"/>
    <col min="14720" max="14720" width="59.5703125" style="9" customWidth="1"/>
    <col min="14721" max="14721" width="9.140625" style="9" customWidth="1"/>
    <col min="14722" max="14723" width="3.85546875" style="9" customWidth="1"/>
    <col min="14724" max="14724" width="10.5703125" style="9" customWidth="1"/>
    <col min="14725" max="14725" width="3.85546875" style="9" customWidth="1"/>
    <col min="14726" max="14728" width="14.42578125" style="9" customWidth="1"/>
    <col min="14729" max="14729" width="4.140625" style="9" customWidth="1"/>
    <col min="14730" max="14730" width="15" style="9" customWidth="1"/>
    <col min="14731" max="14732" width="9.140625" style="9" customWidth="1"/>
    <col min="14733" max="14733" width="11.5703125" style="9" customWidth="1"/>
    <col min="14734" max="14734" width="18.140625" style="9" customWidth="1"/>
    <col min="14735" max="14735" width="13.140625" style="9" customWidth="1"/>
    <col min="14736" max="14736" width="12.28515625" style="9" customWidth="1"/>
    <col min="14737" max="14974" width="9.140625" style="9"/>
    <col min="14975" max="14975" width="1.42578125" style="9" customWidth="1"/>
    <col min="14976" max="14976" width="59.5703125" style="9" customWidth="1"/>
    <col min="14977" max="14977" width="9.140625" style="9" customWidth="1"/>
    <col min="14978" max="14979" width="3.85546875" style="9" customWidth="1"/>
    <col min="14980" max="14980" width="10.5703125" style="9" customWidth="1"/>
    <col min="14981" max="14981" width="3.85546875" style="9" customWidth="1"/>
    <col min="14982" max="14984" width="14.42578125" style="9" customWidth="1"/>
    <col min="14985" max="14985" width="4.140625" style="9" customWidth="1"/>
    <col min="14986" max="14986" width="15" style="9" customWidth="1"/>
    <col min="14987" max="14988" width="9.140625" style="9" customWidth="1"/>
    <col min="14989" max="14989" width="11.5703125" style="9" customWidth="1"/>
    <col min="14990" max="14990" width="18.140625" style="9" customWidth="1"/>
    <col min="14991" max="14991" width="13.140625" style="9" customWidth="1"/>
    <col min="14992" max="14992" width="12.28515625" style="9" customWidth="1"/>
    <col min="14993" max="15230" width="9.140625" style="9"/>
    <col min="15231" max="15231" width="1.42578125" style="9" customWidth="1"/>
    <col min="15232" max="15232" width="59.5703125" style="9" customWidth="1"/>
    <col min="15233" max="15233" width="9.140625" style="9" customWidth="1"/>
    <col min="15234" max="15235" width="3.85546875" style="9" customWidth="1"/>
    <col min="15236" max="15236" width="10.5703125" style="9" customWidth="1"/>
    <col min="15237" max="15237" width="3.85546875" style="9" customWidth="1"/>
    <col min="15238" max="15240" width="14.42578125" style="9" customWidth="1"/>
    <col min="15241" max="15241" width="4.140625" style="9" customWidth="1"/>
    <col min="15242" max="15242" width="15" style="9" customWidth="1"/>
    <col min="15243" max="15244" width="9.140625" style="9" customWidth="1"/>
    <col min="15245" max="15245" width="11.5703125" style="9" customWidth="1"/>
    <col min="15246" max="15246" width="18.140625" style="9" customWidth="1"/>
    <col min="15247" max="15247" width="13.140625" style="9" customWidth="1"/>
    <col min="15248" max="15248" width="12.28515625" style="9" customWidth="1"/>
    <col min="15249" max="15486" width="9.140625" style="9"/>
    <col min="15487" max="15487" width="1.42578125" style="9" customWidth="1"/>
    <col min="15488" max="15488" width="59.5703125" style="9" customWidth="1"/>
    <col min="15489" max="15489" width="9.140625" style="9" customWidth="1"/>
    <col min="15490" max="15491" width="3.85546875" style="9" customWidth="1"/>
    <col min="15492" max="15492" width="10.5703125" style="9" customWidth="1"/>
    <col min="15493" max="15493" width="3.85546875" style="9" customWidth="1"/>
    <col min="15494" max="15496" width="14.42578125" style="9" customWidth="1"/>
    <col min="15497" max="15497" width="4.140625" style="9" customWidth="1"/>
    <col min="15498" max="15498" width="15" style="9" customWidth="1"/>
    <col min="15499" max="15500" width="9.140625" style="9" customWidth="1"/>
    <col min="15501" max="15501" width="11.5703125" style="9" customWidth="1"/>
    <col min="15502" max="15502" width="18.140625" style="9" customWidth="1"/>
    <col min="15503" max="15503" width="13.140625" style="9" customWidth="1"/>
    <col min="15504" max="15504" width="12.28515625" style="9" customWidth="1"/>
    <col min="15505" max="15742" width="9.140625" style="9"/>
    <col min="15743" max="15743" width="1.42578125" style="9" customWidth="1"/>
    <col min="15744" max="15744" width="59.5703125" style="9" customWidth="1"/>
    <col min="15745" max="15745" width="9.140625" style="9" customWidth="1"/>
    <col min="15746" max="15747" width="3.85546875" style="9" customWidth="1"/>
    <col min="15748" max="15748" width="10.5703125" style="9" customWidth="1"/>
    <col min="15749" max="15749" width="3.85546875" style="9" customWidth="1"/>
    <col min="15750" max="15752" width="14.42578125" style="9" customWidth="1"/>
    <col min="15753" max="15753" width="4.140625" style="9" customWidth="1"/>
    <col min="15754" max="15754" width="15" style="9" customWidth="1"/>
    <col min="15755" max="15756" width="9.140625" style="9" customWidth="1"/>
    <col min="15757" max="15757" width="11.5703125" style="9" customWidth="1"/>
    <col min="15758" max="15758" width="18.140625" style="9" customWidth="1"/>
    <col min="15759" max="15759" width="13.140625" style="9" customWidth="1"/>
    <col min="15760" max="15760" width="12.28515625" style="9" customWidth="1"/>
    <col min="15761" max="15998" width="9.140625" style="9"/>
    <col min="15999" max="15999" width="1.42578125" style="9" customWidth="1"/>
    <col min="16000" max="16000" width="59.5703125" style="9" customWidth="1"/>
    <col min="16001" max="16001" width="9.140625" style="9" customWidth="1"/>
    <col min="16002" max="16003" width="3.85546875" style="9" customWidth="1"/>
    <col min="16004" max="16004" width="10.5703125" style="9" customWidth="1"/>
    <col min="16005" max="16005" width="3.85546875" style="9" customWidth="1"/>
    <col min="16006" max="16008" width="14.42578125" style="9" customWidth="1"/>
    <col min="16009" max="16009" width="4.140625" style="9" customWidth="1"/>
    <col min="16010" max="16010" width="15" style="9" customWidth="1"/>
    <col min="16011" max="16012" width="9.140625" style="9" customWidth="1"/>
    <col min="16013" max="16013" width="11.5703125" style="9" customWidth="1"/>
    <col min="16014" max="16014" width="18.140625" style="9" customWidth="1"/>
    <col min="16015" max="16015" width="13.140625" style="9" customWidth="1"/>
    <col min="16016" max="16016" width="12.28515625" style="9" customWidth="1"/>
    <col min="16017" max="16384" width="9.140625" style="9"/>
  </cols>
  <sheetData>
    <row r="1" spans="1:12" ht="15.75" customHeight="1" x14ac:dyDescent="0.25">
      <c r="A1" s="68"/>
      <c r="E1" s="9"/>
      <c r="F1" s="9"/>
      <c r="G1" s="9"/>
      <c r="I1" s="9"/>
      <c r="J1" s="144" t="s">
        <v>392</v>
      </c>
      <c r="K1" s="144"/>
      <c r="L1" s="144"/>
    </row>
    <row r="2" spans="1:12" ht="74.25" customHeight="1" x14ac:dyDescent="0.25">
      <c r="E2" s="9"/>
      <c r="F2" s="14"/>
      <c r="G2" s="14"/>
      <c r="H2" s="14"/>
      <c r="I2" s="14"/>
      <c r="J2" s="144" t="s">
        <v>478</v>
      </c>
      <c r="K2" s="144"/>
      <c r="L2" s="144"/>
    </row>
    <row r="3" spans="1:12" ht="32.25" customHeight="1" x14ac:dyDescent="0.25">
      <c r="A3" s="143" t="s">
        <v>479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29" customFormat="1" ht="15" customHeight="1" x14ac:dyDescent="0.25">
      <c r="A4" s="40"/>
      <c r="B4" s="27"/>
      <c r="C4" s="27"/>
      <c r="D4" s="27"/>
      <c r="E4" s="28"/>
      <c r="F4" s="28"/>
      <c r="G4" s="28"/>
      <c r="H4" s="40"/>
      <c r="I4" s="28"/>
      <c r="J4" s="78"/>
      <c r="K4" s="64"/>
      <c r="L4" s="64" t="s">
        <v>304</v>
      </c>
    </row>
    <row r="5" spans="1:12" ht="19.5" customHeight="1" x14ac:dyDescent="0.25">
      <c r="A5" s="54" t="s">
        <v>0</v>
      </c>
      <c r="B5" s="55"/>
      <c r="C5" s="55"/>
      <c r="D5" s="55"/>
      <c r="E5" s="55" t="s">
        <v>1</v>
      </c>
      <c r="F5" s="56" t="s">
        <v>2</v>
      </c>
      <c r="G5" s="56" t="s">
        <v>3</v>
      </c>
      <c r="H5" s="57" t="s">
        <v>4</v>
      </c>
      <c r="I5" s="56" t="s">
        <v>5</v>
      </c>
      <c r="J5" s="55" t="s">
        <v>395</v>
      </c>
      <c r="K5" s="56" t="s">
        <v>396</v>
      </c>
      <c r="L5" s="56" t="s">
        <v>473</v>
      </c>
    </row>
    <row r="6" spans="1:12" s="62" customFormat="1" ht="28.5" x14ac:dyDescent="0.25">
      <c r="A6" s="80" t="s">
        <v>6</v>
      </c>
      <c r="B6" s="81"/>
      <c r="C6" s="81"/>
      <c r="D6" s="81"/>
      <c r="E6" s="81">
        <v>851</v>
      </c>
      <c r="F6" s="82"/>
      <c r="G6" s="82"/>
      <c r="H6" s="83" t="s">
        <v>61</v>
      </c>
      <c r="I6" s="82"/>
      <c r="J6" s="84">
        <f>J7+J64+J73+J85+J107+J148+J162+J199+J224</f>
        <v>107249463.77</v>
      </c>
      <c r="K6" s="84">
        <f t="shared" ref="K6:L6" si="0">K7+K64+K73+K85+K107+K148+K162+K199+K224</f>
        <v>92915178.599999994</v>
      </c>
      <c r="L6" s="84">
        <f t="shared" si="0"/>
        <v>91393213.450000003</v>
      </c>
    </row>
    <row r="7" spans="1:12" s="90" customFormat="1" ht="28.5" x14ac:dyDescent="0.25">
      <c r="A7" s="83" t="s">
        <v>10</v>
      </c>
      <c r="B7" s="85"/>
      <c r="C7" s="85"/>
      <c r="D7" s="85"/>
      <c r="E7" s="86">
        <v>851</v>
      </c>
      <c r="F7" s="87" t="s">
        <v>11</v>
      </c>
      <c r="G7" s="87"/>
      <c r="H7" s="88" t="s">
        <v>61</v>
      </c>
      <c r="I7" s="87"/>
      <c r="J7" s="89">
        <f t="shared" ref="J7" si="1">J8+J31+J35</f>
        <v>26246083</v>
      </c>
      <c r="K7" s="89">
        <f t="shared" ref="K7:L7" si="2">K8+K31+K35</f>
        <v>25402868</v>
      </c>
      <c r="L7" s="89">
        <f t="shared" si="2"/>
        <v>25356665</v>
      </c>
    </row>
    <row r="8" spans="1:12" s="13" customFormat="1" ht="114" x14ac:dyDescent="0.25">
      <c r="A8" s="83" t="s">
        <v>12</v>
      </c>
      <c r="B8" s="91"/>
      <c r="C8" s="91"/>
      <c r="D8" s="91"/>
      <c r="E8" s="86">
        <v>851</v>
      </c>
      <c r="F8" s="42" t="s">
        <v>11</v>
      </c>
      <c r="G8" s="42" t="s">
        <v>13</v>
      </c>
      <c r="H8" s="88" t="s">
        <v>61</v>
      </c>
      <c r="I8" s="42"/>
      <c r="J8" s="43">
        <f>J9+J12+J28+J19+J22+J25</f>
        <v>22090200</v>
      </c>
      <c r="K8" s="43">
        <f t="shared" ref="K8:L8" si="3">K9+K12+K28+K19+K22+K25</f>
        <v>21890200</v>
      </c>
      <c r="L8" s="43">
        <f t="shared" si="3"/>
        <v>21890200</v>
      </c>
    </row>
    <row r="9" spans="1:12" s="62" customFormat="1" ht="75" x14ac:dyDescent="0.25">
      <c r="A9" s="92" t="s">
        <v>400</v>
      </c>
      <c r="B9" s="46"/>
      <c r="C9" s="46"/>
      <c r="D9" s="46"/>
      <c r="E9" s="86">
        <v>851</v>
      </c>
      <c r="F9" s="82" t="s">
        <v>11</v>
      </c>
      <c r="G9" s="82" t="s">
        <v>13</v>
      </c>
      <c r="H9" s="88" t="s">
        <v>15</v>
      </c>
      <c r="I9" s="82"/>
      <c r="J9" s="93">
        <f t="shared" ref="J9:L10" si="4">J10</f>
        <v>1490700</v>
      </c>
      <c r="K9" s="93">
        <f t="shared" si="4"/>
        <v>1490700</v>
      </c>
      <c r="L9" s="93">
        <f t="shared" si="4"/>
        <v>1490700</v>
      </c>
    </row>
    <row r="10" spans="1:12" s="62" customFormat="1" ht="135" x14ac:dyDescent="0.25">
      <c r="A10" s="92" t="s">
        <v>16</v>
      </c>
      <c r="B10" s="46"/>
      <c r="C10" s="46"/>
      <c r="D10" s="46"/>
      <c r="E10" s="86">
        <v>851</v>
      </c>
      <c r="F10" s="82" t="s">
        <v>17</v>
      </c>
      <c r="G10" s="82" t="s">
        <v>13</v>
      </c>
      <c r="H10" s="88" t="s">
        <v>15</v>
      </c>
      <c r="I10" s="82" t="s">
        <v>18</v>
      </c>
      <c r="J10" s="93">
        <f t="shared" si="4"/>
        <v>1490700</v>
      </c>
      <c r="K10" s="93">
        <f t="shared" si="4"/>
        <v>1490700</v>
      </c>
      <c r="L10" s="93">
        <f t="shared" si="4"/>
        <v>1490700</v>
      </c>
    </row>
    <row r="11" spans="1:12" s="62" customFormat="1" ht="45" x14ac:dyDescent="0.25">
      <c r="A11" s="92" t="s">
        <v>401</v>
      </c>
      <c r="B11" s="94"/>
      <c r="C11" s="94"/>
      <c r="D11" s="94"/>
      <c r="E11" s="86">
        <v>851</v>
      </c>
      <c r="F11" s="82" t="s">
        <v>11</v>
      </c>
      <c r="G11" s="82" t="s">
        <v>13</v>
      </c>
      <c r="H11" s="88" t="s">
        <v>15</v>
      </c>
      <c r="I11" s="82" t="s">
        <v>19</v>
      </c>
      <c r="J11" s="93">
        <v>1490700</v>
      </c>
      <c r="K11" s="93">
        <v>1490700</v>
      </c>
      <c r="L11" s="93">
        <v>1490700</v>
      </c>
    </row>
    <row r="12" spans="1:12" s="62" customFormat="1" ht="60" x14ac:dyDescent="0.25">
      <c r="A12" s="92" t="s">
        <v>20</v>
      </c>
      <c r="B12" s="95"/>
      <c r="C12" s="86"/>
      <c r="D12" s="86"/>
      <c r="E12" s="86">
        <v>851</v>
      </c>
      <c r="F12" s="82" t="s">
        <v>17</v>
      </c>
      <c r="G12" s="82" t="s">
        <v>13</v>
      </c>
      <c r="H12" s="88" t="s">
        <v>21</v>
      </c>
      <c r="I12" s="82"/>
      <c r="J12" s="93">
        <f t="shared" ref="J12" si="5">J13+J15+J17</f>
        <v>20332000</v>
      </c>
      <c r="K12" s="93">
        <f t="shared" ref="K12:L12" si="6">K13+K15+K17</f>
        <v>20332000</v>
      </c>
      <c r="L12" s="93">
        <f t="shared" si="6"/>
        <v>20332000</v>
      </c>
    </row>
    <row r="13" spans="1:12" s="62" customFormat="1" ht="135" x14ac:dyDescent="0.25">
      <c r="A13" s="92" t="s">
        <v>16</v>
      </c>
      <c r="B13" s="86"/>
      <c r="C13" s="86"/>
      <c r="D13" s="86"/>
      <c r="E13" s="86">
        <v>851</v>
      </c>
      <c r="F13" s="82" t="s">
        <v>11</v>
      </c>
      <c r="G13" s="82" t="s">
        <v>13</v>
      </c>
      <c r="H13" s="88" t="s">
        <v>21</v>
      </c>
      <c r="I13" s="82" t="s">
        <v>18</v>
      </c>
      <c r="J13" s="93">
        <f t="shared" ref="J13:L13" si="7">J14</f>
        <v>15561100</v>
      </c>
      <c r="K13" s="93">
        <f t="shared" si="7"/>
        <v>15561100</v>
      </c>
      <c r="L13" s="93">
        <f t="shared" si="7"/>
        <v>15561100</v>
      </c>
    </row>
    <row r="14" spans="1:12" s="62" customFormat="1" ht="45" x14ac:dyDescent="0.25">
      <c r="A14" s="92" t="s">
        <v>401</v>
      </c>
      <c r="B14" s="86"/>
      <c r="C14" s="86"/>
      <c r="D14" s="86"/>
      <c r="E14" s="86">
        <v>851</v>
      </c>
      <c r="F14" s="82" t="s">
        <v>11</v>
      </c>
      <c r="G14" s="82" t="s">
        <v>13</v>
      </c>
      <c r="H14" s="88" t="s">
        <v>21</v>
      </c>
      <c r="I14" s="82" t="s">
        <v>19</v>
      </c>
      <c r="J14" s="93">
        <v>15561100</v>
      </c>
      <c r="K14" s="93">
        <v>15561100</v>
      </c>
      <c r="L14" s="93">
        <v>15561100</v>
      </c>
    </row>
    <row r="15" spans="1:12" s="62" customFormat="1" ht="60" x14ac:dyDescent="0.25">
      <c r="A15" s="92" t="s">
        <v>22</v>
      </c>
      <c r="B15" s="86"/>
      <c r="C15" s="86"/>
      <c r="D15" s="86"/>
      <c r="E15" s="86">
        <v>851</v>
      </c>
      <c r="F15" s="82" t="s">
        <v>11</v>
      </c>
      <c r="G15" s="82" t="s">
        <v>13</v>
      </c>
      <c r="H15" s="88" t="s">
        <v>21</v>
      </c>
      <c r="I15" s="82" t="s">
        <v>23</v>
      </c>
      <c r="J15" s="93">
        <f t="shared" ref="J15:L15" si="8">J16</f>
        <v>4670900</v>
      </c>
      <c r="K15" s="93">
        <f t="shared" si="8"/>
        <v>4670900</v>
      </c>
      <c r="L15" s="93">
        <f t="shared" si="8"/>
        <v>4670900</v>
      </c>
    </row>
    <row r="16" spans="1:12" s="62" customFormat="1" ht="60" x14ac:dyDescent="0.25">
      <c r="A16" s="92" t="s">
        <v>9</v>
      </c>
      <c r="B16" s="86"/>
      <c r="C16" s="86"/>
      <c r="D16" s="86"/>
      <c r="E16" s="86">
        <v>851</v>
      </c>
      <c r="F16" s="82" t="s">
        <v>11</v>
      </c>
      <c r="G16" s="82" t="s">
        <v>13</v>
      </c>
      <c r="H16" s="88" t="s">
        <v>21</v>
      </c>
      <c r="I16" s="82" t="s">
        <v>24</v>
      </c>
      <c r="J16" s="93">
        <v>4670900</v>
      </c>
      <c r="K16" s="93">
        <v>4670900</v>
      </c>
      <c r="L16" s="93">
        <v>4670900</v>
      </c>
    </row>
    <row r="17" spans="1:12" s="62" customFormat="1" ht="30" x14ac:dyDescent="0.25">
      <c r="A17" s="92" t="s">
        <v>25</v>
      </c>
      <c r="B17" s="86"/>
      <c r="C17" s="86"/>
      <c r="D17" s="86"/>
      <c r="E17" s="86">
        <v>851</v>
      </c>
      <c r="F17" s="82" t="s">
        <v>11</v>
      </c>
      <c r="G17" s="82" t="s">
        <v>13</v>
      </c>
      <c r="H17" s="88" t="s">
        <v>21</v>
      </c>
      <c r="I17" s="82" t="s">
        <v>26</v>
      </c>
      <c r="J17" s="93">
        <f t="shared" ref="J17:L17" si="9">J18</f>
        <v>100000</v>
      </c>
      <c r="K17" s="93">
        <f t="shared" si="9"/>
        <v>100000</v>
      </c>
      <c r="L17" s="93">
        <f t="shared" si="9"/>
        <v>100000</v>
      </c>
    </row>
    <row r="18" spans="1:12" s="62" customFormat="1" ht="30" x14ac:dyDescent="0.25">
      <c r="A18" s="92" t="s">
        <v>27</v>
      </c>
      <c r="B18" s="86"/>
      <c r="C18" s="86"/>
      <c r="D18" s="86"/>
      <c r="E18" s="86">
        <v>851</v>
      </c>
      <c r="F18" s="82" t="s">
        <v>11</v>
      </c>
      <c r="G18" s="82" t="s">
        <v>13</v>
      </c>
      <c r="H18" s="88" t="s">
        <v>21</v>
      </c>
      <c r="I18" s="82" t="s">
        <v>28</v>
      </c>
      <c r="J18" s="93">
        <v>100000</v>
      </c>
      <c r="K18" s="93">
        <v>100000</v>
      </c>
      <c r="L18" s="93">
        <v>100000</v>
      </c>
    </row>
    <row r="19" spans="1:12" s="62" customFormat="1" ht="45" x14ac:dyDescent="0.25">
      <c r="A19" s="92" t="s">
        <v>402</v>
      </c>
      <c r="B19" s="95"/>
      <c r="C19" s="46"/>
      <c r="D19" s="46"/>
      <c r="E19" s="86">
        <v>851</v>
      </c>
      <c r="F19" s="82" t="s">
        <v>11</v>
      </c>
      <c r="G19" s="82" t="s">
        <v>13</v>
      </c>
      <c r="H19" s="88" t="s">
        <v>31</v>
      </c>
      <c r="I19" s="82"/>
      <c r="J19" s="93">
        <f t="shared" ref="J19:L23" si="10">J20</f>
        <v>100000</v>
      </c>
      <c r="K19" s="93">
        <f t="shared" si="10"/>
        <v>0</v>
      </c>
      <c r="L19" s="93">
        <f t="shared" si="10"/>
        <v>0</v>
      </c>
    </row>
    <row r="20" spans="1:12" s="62" customFormat="1" ht="60" x14ac:dyDescent="0.25">
      <c r="A20" s="92" t="s">
        <v>22</v>
      </c>
      <c r="B20" s="46"/>
      <c r="C20" s="46"/>
      <c r="D20" s="46"/>
      <c r="E20" s="86">
        <v>851</v>
      </c>
      <c r="F20" s="82" t="s">
        <v>11</v>
      </c>
      <c r="G20" s="82" t="s">
        <v>13</v>
      </c>
      <c r="H20" s="88" t="s">
        <v>31</v>
      </c>
      <c r="I20" s="82" t="s">
        <v>23</v>
      </c>
      <c r="J20" s="93">
        <f t="shared" si="10"/>
        <v>100000</v>
      </c>
      <c r="K20" s="93">
        <f t="shared" si="10"/>
        <v>0</v>
      </c>
      <c r="L20" s="93">
        <f t="shared" si="10"/>
        <v>0</v>
      </c>
    </row>
    <row r="21" spans="1:12" s="62" customFormat="1" ht="60" x14ac:dyDescent="0.25">
      <c r="A21" s="92" t="s">
        <v>9</v>
      </c>
      <c r="B21" s="46"/>
      <c r="C21" s="46"/>
      <c r="D21" s="46"/>
      <c r="E21" s="86">
        <v>851</v>
      </c>
      <c r="F21" s="82" t="s">
        <v>11</v>
      </c>
      <c r="G21" s="82" t="s">
        <v>13</v>
      </c>
      <c r="H21" s="88" t="s">
        <v>31</v>
      </c>
      <c r="I21" s="82" t="s">
        <v>24</v>
      </c>
      <c r="J21" s="93">
        <v>100000</v>
      </c>
      <c r="K21" s="93"/>
      <c r="L21" s="93"/>
    </row>
    <row r="22" spans="1:12" s="62" customFormat="1" ht="60" x14ac:dyDescent="0.25">
      <c r="A22" s="96" t="s">
        <v>492</v>
      </c>
      <c r="B22" s="96"/>
      <c r="C22" s="96"/>
      <c r="D22" s="96"/>
      <c r="E22" s="86">
        <v>851</v>
      </c>
      <c r="F22" s="82" t="s">
        <v>11</v>
      </c>
      <c r="G22" s="82" t="s">
        <v>13</v>
      </c>
      <c r="H22" s="82" t="s">
        <v>474</v>
      </c>
      <c r="I22" s="82"/>
      <c r="J22" s="93">
        <f t="shared" si="10"/>
        <v>100000</v>
      </c>
      <c r="K22" s="93">
        <f t="shared" si="10"/>
        <v>0</v>
      </c>
      <c r="L22" s="93">
        <f t="shared" si="10"/>
        <v>0</v>
      </c>
    </row>
    <row r="23" spans="1:12" s="62" customFormat="1" ht="60" x14ac:dyDescent="0.25">
      <c r="A23" s="92" t="s">
        <v>22</v>
      </c>
      <c r="B23" s="46"/>
      <c r="C23" s="46"/>
      <c r="D23" s="46"/>
      <c r="E23" s="86">
        <v>851</v>
      </c>
      <c r="F23" s="82" t="s">
        <v>11</v>
      </c>
      <c r="G23" s="82" t="s">
        <v>13</v>
      </c>
      <c r="H23" s="88" t="s">
        <v>474</v>
      </c>
      <c r="I23" s="82" t="s">
        <v>23</v>
      </c>
      <c r="J23" s="93">
        <f t="shared" si="10"/>
        <v>100000</v>
      </c>
      <c r="K23" s="93">
        <f t="shared" si="10"/>
        <v>0</v>
      </c>
      <c r="L23" s="93">
        <f t="shared" si="10"/>
        <v>0</v>
      </c>
    </row>
    <row r="24" spans="1:12" s="62" customFormat="1" ht="60" x14ac:dyDescent="0.25">
      <c r="A24" s="92" t="s">
        <v>9</v>
      </c>
      <c r="B24" s="46"/>
      <c r="C24" s="46"/>
      <c r="D24" s="46"/>
      <c r="E24" s="86">
        <v>851</v>
      </c>
      <c r="F24" s="82" t="s">
        <v>11</v>
      </c>
      <c r="G24" s="82" t="s">
        <v>13</v>
      </c>
      <c r="H24" s="88" t="s">
        <v>474</v>
      </c>
      <c r="I24" s="82" t="s">
        <v>24</v>
      </c>
      <c r="J24" s="93">
        <v>100000</v>
      </c>
      <c r="K24" s="93">
        <v>0</v>
      </c>
      <c r="L24" s="93">
        <v>0</v>
      </c>
    </row>
    <row r="25" spans="1:12" s="62" customFormat="1" ht="31.5" customHeight="1" x14ac:dyDescent="0.25">
      <c r="A25" s="92" t="s">
        <v>32</v>
      </c>
      <c r="B25" s="95"/>
      <c r="C25" s="46"/>
      <c r="D25" s="46"/>
      <c r="E25" s="86">
        <v>851</v>
      </c>
      <c r="F25" s="82" t="s">
        <v>11</v>
      </c>
      <c r="G25" s="82" t="s">
        <v>13</v>
      </c>
      <c r="H25" s="88" t="s">
        <v>33</v>
      </c>
      <c r="I25" s="82"/>
      <c r="J25" s="93">
        <f t="shared" ref="J25:L26" si="11">J26</f>
        <v>65000</v>
      </c>
      <c r="K25" s="93">
        <f t="shared" si="11"/>
        <v>65000</v>
      </c>
      <c r="L25" s="93">
        <f t="shared" si="11"/>
        <v>65000</v>
      </c>
    </row>
    <row r="26" spans="1:12" s="62" customFormat="1" ht="30" x14ac:dyDescent="0.25">
      <c r="A26" s="92" t="s">
        <v>25</v>
      </c>
      <c r="B26" s="46"/>
      <c r="C26" s="46"/>
      <c r="D26" s="46"/>
      <c r="E26" s="86">
        <v>851</v>
      </c>
      <c r="F26" s="82" t="s">
        <v>11</v>
      </c>
      <c r="G26" s="82" t="s">
        <v>13</v>
      </c>
      <c r="H26" s="88" t="s">
        <v>33</v>
      </c>
      <c r="I26" s="82" t="s">
        <v>26</v>
      </c>
      <c r="J26" s="93">
        <f t="shared" si="11"/>
        <v>65000</v>
      </c>
      <c r="K26" s="93">
        <f t="shared" si="11"/>
        <v>65000</v>
      </c>
      <c r="L26" s="93">
        <f t="shared" si="11"/>
        <v>65000</v>
      </c>
    </row>
    <row r="27" spans="1:12" s="62" customFormat="1" ht="30" x14ac:dyDescent="0.25">
      <c r="A27" s="92" t="s">
        <v>27</v>
      </c>
      <c r="B27" s="46"/>
      <c r="C27" s="46"/>
      <c r="D27" s="46"/>
      <c r="E27" s="86">
        <v>851</v>
      </c>
      <c r="F27" s="82" t="s">
        <v>11</v>
      </c>
      <c r="G27" s="82" t="s">
        <v>13</v>
      </c>
      <c r="H27" s="88" t="s">
        <v>33</v>
      </c>
      <c r="I27" s="82" t="s">
        <v>28</v>
      </c>
      <c r="J27" s="93">
        <v>65000</v>
      </c>
      <c r="K27" s="93">
        <v>65000</v>
      </c>
      <c r="L27" s="93">
        <v>65000</v>
      </c>
    </row>
    <row r="28" spans="1:12" s="62" customFormat="1" ht="108" customHeight="1" x14ac:dyDescent="0.25">
      <c r="A28" s="92" t="s">
        <v>29</v>
      </c>
      <c r="B28" s="95"/>
      <c r="C28" s="46"/>
      <c r="D28" s="46"/>
      <c r="E28" s="86">
        <v>851</v>
      </c>
      <c r="F28" s="82" t="s">
        <v>11</v>
      </c>
      <c r="G28" s="82" t="s">
        <v>13</v>
      </c>
      <c r="H28" s="88" t="s">
        <v>30</v>
      </c>
      <c r="I28" s="82"/>
      <c r="J28" s="93">
        <f t="shared" ref="J28:L29" si="12">J29</f>
        <v>2500</v>
      </c>
      <c r="K28" s="93">
        <f t="shared" si="12"/>
        <v>2500</v>
      </c>
      <c r="L28" s="93">
        <f t="shared" si="12"/>
        <v>2500</v>
      </c>
    </row>
    <row r="29" spans="1:12" s="62" customFormat="1" ht="60" x14ac:dyDescent="0.25">
      <c r="A29" s="92" t="s">
        <v>22</v>
      </c>
      <c r="B29" s="94"/>
      <c r="C29" s="94"/>
      <c r="D29" s="94"/>
      <c r="E29" s="86">
        <v>851</v>
      </c>
      <c r="F29" s="82" t="s">
        <v>11</v>
      </c>
      <c r="G29" s="82" t="s">
        <v>13</v>
      </c>
      <c r="H29" s="88" t="s">
        <v>30</v>
      </c>
      <c r="I29" s="82" t="s">
        <v>23</v>
      </c>
      <c r="J29" s="93">
        <f t="shared" si="12"/>
        <v>2500</v>
      </c>
      <c r="K29" s="93">
        <f t="shared" si="12"/>
        <v>2500</v>
      </c>
      <c r="L29" s="93">
        <f t="shared" si="12"/>
        <v>2500</v>
      </c>
    </row>
    <row r="30" spans="1:12" s="62" customFormat="1" ht="60" x14ac:dyDescent="0.25">
      <c r="A30" s="92" t="s">
        <v>9</v>
      </c>
      <c r="B30" s="46"/>
      <c r="C30" s="46"/>
      <c r="D30" s="46"/>
      <c r="E30" s="86">
        <v>851</v>
      </c>
      <c r="F30" s="82" t="s">
        <v>11</v>
      </c>
      <c r="G30" s="82" t="s">
        <v>13</v>
      </c>
      <c r="H30" s="88" t="s">
        <v>30</v>
      </c>
      <c r="I30" s="82" t="s">
        <v>24</v>
      </c>
      <c r="J30" s="93">
        <v>2500</v>
      </c>
      <c r="K30" s="93">
        <v>2500</v>
      </c>
      <c r="L30" s="93">
        <v>2500</v>
      </c>
    </row>
    <row r="31" spans="1:12" s="62" customFormat="1" x14ac:dyDescent="0.25">
      <c r="A31" s="83" t="s">
        <v>34</v>
      </c>
      <c r="B31" s="46"/>
      <c r="C31" s="46"/>
      <c r="D31" s="46"/>
      <c r="E31" s="12">
        <v>851</v>
      </c>
      <c r="F31" s="42" t="s">
        <v>11</v>
      </c>
      <c r="G31" s="42" t="s">
        <v>35</v>
      </c>
      <c r="H31" s="88" t="s">
        <v>61</v>
      </c>
      <c r="I31" s="42"/>
      <c r="J31" s="43">
        <f t="shared" ref="J31:L33" si="13">J32</f>
        <v>7421</v>
      </c>
      <c r="K31" s="43">
        <f t="shared" si="13"/>
        <v>49200</v>
      </c>
      <c r="L31" s="43">
        <f t="shared" si="13"/>
        <v>2997</v>
      </c>
    </row>
    <row r="32" spans="1:12" s="62" customFormat="1" ht="105" x14ac:dyDescent="0.25">
      <c r="A32" s="92" t="s">
        <v>221</v>
      </c>
      <c r="B32" s="46"/>
      <c r="C32" s="46"/>
      <c r="D32" s="46"/>
      <c r="E32" s="86">
        <v>851</v>
      </c>
      <c r="F32" s="82" t="s">
        <v>11</v>
      </c>
      <c r="G32" s="82" t="s">
        <v>35</v>
      </c>
      <c r="H32" s="88" t="s">
        <v>37</v>
      </c>
      <c r="I32" s="82"/>
      <c r="J32" s="93">
        <f t="shared" si="13"/>
        <v>7421</v>
      </c>
      <c r="K32" s="93">
        <f t="shared" si="13"/>
        <v>49200</v>
      </c>
      <c r="L32" s="93">
        <f t="shared" si="13"/>
        <v>2997</v>
      </c>
    </row>
    <row r="33" spans="1:12" s="62" customFormat="1" ht="60" x14ac:dyDescent="0.25">
      <c r="A33" s="92" t="s">
        <v>22</v>
      </c>
      <c r="B33" s="94"/>
      <c r="C33" s="94"/>
      <c r="D33" s="94"/>
      <c r="E33" s="86">
        <v>851</v>
      </c>
      <c r="F33" s="82" t="s">
        <v>11</v>
      </c>
      <c r="G33" s="82" t="s">
        <v>35</v>
      </c>
      <c r="H33" s="88" t="s">
        <v>37</v>
      </c>
      <c r="I33" s="82" t="s">
        <v>23</v>
      </c>
      <c r="J33" s="93">
        <f t="shared" si="13"/>
        <v>7421</v>
      </c>
      <c r="K33" s="93">
        <f t="shared" si="13"/>
        <v>49200</v>
      </c>
      <c r="L33" s="93">
        <f t="shared" si="13"/>
        <v>2997</v>
      </c>
    </row>
    <row r="34" spans="1:12" s="62" customFormat="1" ht="60" x14ac:dyDescent="0.25">
      <c r="A34" s="92" t="s">
        <v>9</v>
      </c>
      <c r="B34" s="46"/>
      <c r="C34" s="46"/>
      <c r="D34" s="46"/>
      <c r="E34" s="86">
        <v>851</v>
      </c>
      <c r="F34" s="82" t="s">
        <v>11</v>
      </c>
      <c r="G34" s="82" t="s">
        <v>35</v>
      </c>
      <c r="H34" s="88" t="s">
        <v>37</v>
      </c>
      <c r="I34" s="82" t="s">
        <v>24</v>
      </c>
      <c r="J34" s="93">
        <v>7421</v>
      </c>
      <c r="K34" s="93">
        <v>49200</v>
      </c>
      <c r="L34" s="93">
        <v>2997</v>
      </c>
    </row>
    <row r="35" spans="1:12" s="13" customFormat="1" ht="42.75" x14ac:dyDescent="0.25">
      <c r="A35" s="83" t="s">
        <v>38</v>
      </c>
      <c r="B35" s="91"/>
      <c r="C35" s="91"/>
      <c r="D35" s="91"/>
      <c r="E35" s="86">
        <v>851</v>
      </c>
      <c r="F35" s="42" t="s">
        <v>11</v>
      </c>
      <c r="G35" s="42" t="s">
        <v>39</v>
      </c>
      <c r="H35" s="88" t="s">
        <v>61</v>
      </c>
      <c r="I35" s="42"/>
      <c r="J35" s="43">
        <f t="shared" ref="J35" si="14">J36+J43+J46+J49+J52+J55+J58+J61</f>
        <v>4148462</v>
      </c>
      <c r="K35" s="43">
        <f t="shared" ref="K35:L35" si="15">K36+K43+K46+K49+K52+K55+K58+K61</f>
        <v>3463468</v>
      </c>
      <c r="L35" s="43">
        <f t="shared" si="15"/>
        <v>3463468</v>
      </c>
    </row>
    <row r="36" spans="1:12" s="62" customFormat="1" ht="180" x14ac:dyDescent="0.25">
      <c r="A36" s="92" t="s">
        <v>403</v>
      </c>
      <c r="B36" s="86"/>
      <c r="C36" s="86"/>
      <c r="D36" s="86"/>
      <c r="E36" s="86">
        <v>851</v>
      </c>
      <c r="F36" s="82" t="s">
        <v>11</v>
      </c>
      <c r="G36" s="82" t="s">
        <v>39</v>
      </c>
      <c r="H36" s="88" t="s">
        <v>41</v>
      </c>
      <c r="I36" s="82"/>
      <c r="J36" s="93">
        <f t="shared" ref="J36" si="16">J37+J39+J41</f>
        <v>478168</v>
      </c>
      <c r="K36" s="93">
        <f t="shared" ref="K36:L36" si="17">K37+K39+K41</f>
        <v>478168</v>
      </c>
      <c r="L36" s="93">
        <f t="shared" si="17"/>
        <v>478168</v>
      </c>
    </row>
    <row r="37" spans="1:12" s="62" customFormat="1" ht="135" x14ac:dyDescent="0.25">
      <c r="A37" s="92" t="s">
        <v>16</v>
      </c>
      <c r="B37" s="86"/>
      <c r="C37" s="86"/>
      <c r="D37" s="86"/>
      <c r="E37" s="86">
        <v>851</v>
      </c>
      <c r="F37" s="82" t="s">
        <v>11</v>
      </c>
      <c r="G37" s="82" t="s">
        <v>39</v>
      </c>
      <c r="H37" s="88" t="s">
        <v>41</v>
      </c>
      <c r="I37" s="82" t="s">
        <v>18</v>
      </c>
      <c r="J37" s="93">
        <f t="shared" ref="J37:L37" si="18">J38</f>
        <v>284200</v>
      </c>
      <c r="K37" s="93">
        <f t="shared" si="18"/>
        <v>284200</v>
      </c>
      <c r="L37" s="93">
        <f t="shared" si="18"/>
        <v>284200</v>
      </c>
    </row>
    <row r="38" spans="1:12" s="62" customFormat="1" ht="45" x14ac:dyDescent="0.25">
      <c r="A38" s="92" t="s">
        <v>401</v>
      </c>
      <c r="B38" s="86"/>
      <c r="C38" s="86"/>
      <c r="D38" s="86"/>
      <c r="E38" s="86">
        <v>851</v>
      </c>
      <c r="F38" s="82" t="s">
        <v>11</v>
      </c>
      <c r="G38" s="82" t="s">
        <v>39</v>
      </c>
      <c r="H38" s="88" t="s">
        <v>41</v>
      </c>
      <c r="I38" s="82" t="s">
        <v>19</v>
      </c>
      <c r="J38" s="93">
        <v>284200</v>
      </c>
      <c r="K38" s="93">
        <v>284200</v>
      </c>
      <c r="L38" s="93">
        <v>284200</v>
      </c>
    </row>
    <row r="39" spans="1:12" s="62" customFormat="1" ht="60" x14ac:dyDescent="0.25">
      <c r="A39" s="92" t="s">
        <v>22</v>
      </c>
      <c r="B39" s="86"/>
      <c r="C39" s="86"/>
      <c r="D39" s="86"/>
      <c r="E39" s="86">
        <v>851</v>
      </c>
      <c r="F39" s="82" t="s">
        <v>11</v>
      </c>
      <c r="G39" s="82" t="s">
        <v>39</v>
      </c>
      <c r="H39" s="88" t="s">
        <v>41</v>
      </c>
      <c r="I39" s="82" t="s">
        <v>23</v>
      </c>
      <c r="J39" s="93">
        <f t="shared" ref="J39:L39" si="19">J40</f>
        <v>193768</v>
      </c>
      <c r="K39" s="93">
        <f t="shared" si="19"/>
        <v>193768</v>
      </c>
      <c r="L39" s="93">
        <f t="shared" si="19"/>
        <v>193768</v>
      </c>
    </row>
    <row r="40" spans="1:12" s="62" customFormat="1" ht="60" x14ac:dyDescent="0.25">
      <c r="A40" s="92" t="s">
        <v>9</v>
      </c>
      <c r="B40" s="86"/>
      <c r="C40" s="86"/>
      <c r="D40" s="86"/>
      <c r="E40" s="86">
        <v>851</v>
      </c>
      <c r="F40" s="82" t="s">
        <v>11</v>
      </c>
      <c r="G40" s="82" t="s">
        <v>39</v>
      </c>
      <c r="H40" s="88" t="s">
        <v>41</v>
      </c>
      <c r="I40" s="82" t="s">
        <v>24</v>
      </c>
      <c r="J40" s="93">
        <v>193768</v>
      </c>
      <c r="K40" s="93">
        <v>193768</v>
      </c>
      <c r="L40" s="93">
        <v>193768</v>
      </c>
    </row>
    <row r="41" spans="1:12" s="62" customFormat="1" x14ac:dyDescent="0.25">
      <c r="A41" s="92" t="s">
        <v>42</v>
      </c>
      <c r="B41" s="94"/>
      <c r="C41" s="94"/>
      <c r="D41" s="94"/>
      <c r="E41" s="86">
        <v>851</v>
      </c>
      <c r="F41" s="82" t="s">
        <v>11</v>
      </c>
      <c r="G41" s="97" t="s">
        <v>39</v>
      </c>
      <c r="H41" s="88" t="s">
        <v>41</v>
      </c>
      <c r="I41" s="82" t="s">
        <v>43</v>
      </c>
      <c r="J41" s="93">
        <f t="shared" ref="J41:L41" si="20">J42</f>
        <v>200</v>
      </c>
      <c r="K41" s="93">
        <f t="shared" si="20"/>
        <v>200</v>
      </c>
      <c r="L41" s="93">
        <f t="shared" si="20"/>
        <v>200</v>
      </c>
    </row>
    <row r="42" spans="1:12" s="62" customFormat="1" x14ac:dyDescent="0.25">
      <c r="A42" s="92" t="s">
        <v>44</v>
      </c>
      <c r="B42" s="94"/>
      <c r="C42" s="94"/>
      <c r="D42" s="94"/>
      <c r="E42" s="86">
        <v>851</v>
      </c>
      <c r="F42" s="82" t="s">
        <v>11</v>
      </c>
      <c r="G42" s="97" t="s">
        <v>39</v>
      </c>
      <c r="H42" s="88" t="s">
        <v>41</v>
      </c>
      <c r="I42" s="82" t="s">
        <v>45</v>
      </c>
      <c r="J42" s="93">
        <v>200</v>
      </c>
      <c r="K42" s="93">
        <v>200</v>
      </c>
      <c r="L42" s="93">
        <v>200</v>
      </c>
    </row>
    <row r="43" spans="1:12" s="62" customFormat="1" ht="30" x14ac:dyDescent="0.25">
      <c r="A43" s="92" t="s">
        <v>450</v>
      </c>
      <c r="B43" s="46"/>
      <c r="C43" s="46"/>
      <c r="D43" s="46"/>
      <c r="E43" s="86">
        <v>851</v>
      </c>
      <c r="F43" s="82" t="s">
        <v>11</v>
      </c>
      <c r="G43" s="97" t="s">
        <v>39</v>
      </c>
      <c r="H43" s="88" t="s">
        <v>449</v>
      </c>
      <c r="I43" s="82"/>
      <c r="J43" s="93">
        <f t="shared" ref="J43:L44" si="21">J44</f>
        <v>313884</v>
      </c>
      <c r="K43" s="93">
        <f t="shared" si="21"/>
        <v>0</v>
      </c>
      <c r="L43" s="93">
        <f t="shared" si="21"/>
        <v>0</v>
      </c>
    </row>
    <row r="44" spans="1:12" s="62" customFormat="1" ht="60" x14ac:dyDescent="0.25">
      <c r="A44" s="46" t="s">
        <v>22</v>
      </c>
      <c r="B44" s="46"/>
      <c r="C44" s="46"/>
      <c r="D44" s="46"/>
      <c r="E44" s="86">
        <v>851</v>
      </c>
      <c r="F44" s="82" t="s">
        <v>11</v>
      </c>
      <c r="G44" s="97" t="s">
        <v>39</v>
      </c>
      <c r="H44" s="88" t="s">
        <v>449</v>
      </c>
      <c r="I44" s="82" t="s">
        <v>23</v>
      </c>
      <c r="J44" s="93">
        <f t="shared" si="21"/>
        <v>313884</v>
      </c>
      <c r="K44" s="93">
        <f t="shared" si="21"/>
        <v>0</v>
      </c>
      <c r="L44" s="93">
        <f t="shared" si="21"/>
        <v>0</v>
      </c>
    </row>
    <row r="45" spans="1:12" s="62" customFormat="1" ht="60" x14ac:dyDescent="0.25">
      <c r="A45" s="46" t="s">
        <v>9</v>
      </c>
      <c r="B45" s="46"/>
      <c r="C45" s="46"/>
      <c r="D45" s="46"/>
      <c r="E45" s="86">
        <v>851</v>
      </c>
      <c r="F45" s="82" t="s">
        <v>11</v>
      </c>
      <c r="G45" s="97" t="s">
        <v>39</v>
      </c>
      <c r="H45" s="88" t="s">
        <v>449</v>
      </c>
      <c r="I45" s="82" t="s">
        <v>24</v>
      </c>
      <c r="J45" s="93">
        <v>313884</v>
      </c>
      <c r="K45" s="93"/>
      <c r="L45" s="93"/>
    </row>
    <row r="46" spans="1:12" s="62" customFormat="1" ht="60" x14ac:dyDescent="0.25">
      <c r="A46" s="92" t="s">
        <v>46</v>
      </c>
      <c r="B46" s="46"/>
      <c r="C46" s="46"/>
      <c r="D46" s="46"/>
      <c r="E46" s="86">
        <v>851</v>
      </c>
      <c r="F46" s="82" t="s">
        <v>17</v>
      </c>
      <c r="G46" s="97" t="s">
        <v>39</v>
      </c>
      <c r="H46" s="88" t="s">
        <v>47</v>
      </c>
      <c r="I46" s="82"/>
      <c r="J46" s="93">
        <f t="shared" ref="J46:L47" si="22">J47</f>
        <v>265510</v>
      </c>
      <c r="K46" s="93">
        <f t="shared" si="22"/>
        <v>0</v>
      </c>
      <c r="L46" s="93">
        <f t="shared" si="22"/>
        <v>0</v>
      </c>
    </row>
    <row r="47" spans="1:12" s="62" customFormat="1" ht="60" x14ac:dyDescent="0.25">
      <c r="A47" s="92" t="s">
        <v>22</v>
      </c>
      <c r="B47" s="94"/>
      <c r="C47" s="94"/>
      <c r="D47" s="94"/>
      <c r="E47" s="86">
        <v>851</v>
      </c>
      <c r="F47" s="82" t="s">
        <v>11</v>
      </c>
      <c r="G47" s="82" t="s">
        <v>39</v>
      </c>
      <c r="H47" s="88" t="s">
        <v>47</v>
      </c>
      <c r="I47" s="82" t="s">
        <v>23</v>
      </c>
      <c r="J47" s="93">
        <f t="shared" si="22"/>
        <v>265510</v>
      </c>
      <c r="K47" s="93">
        <f t="shared" si="22"/>
        <v>0</v>
      </c>
      <c r="L47" s="93">
        <f t="shared" si="22"/>
        <v>0</v>
      </c>
    </row>
    <row r="48" spans="1:12" s="62" customFormat="1" ht="60" x14ac:dyDescent="0.25">
      <c r="A48" s="92" t="s">
        <v>9</v>
      </c>
      <c r="B48" s="46"/>
      <c r="C48" s="46"/>
      <c r="D48" s="46"/>
      <c r="E48" s="86">
        <v>851</v>
      </c>
      <c r="F48" s="82" t="s">
        <v>11</v>
      </c>
      <c r="G48" s="82" t="s">
        <v>39</v>
      </c>
      <c r="H48" s="88" t="s">
        <v>47</v>
      </c>
      <c r="I48" s="82" t="s">
        <v>24</v>
      </c>
      <c r="J48" s="93">
        <f>326000-55190-5300</f>
        <v>265510</v>
      </c>
      <c r="K48" s="93"/>
      <c r="L48" s="93"/>
    </row>
    <row r="49" spans="1:12" s="62" customFormat="1" ht="45" x14ac:dyDescent="0.25">
      <c r="A49" s="92" t="s">
        <v>48</v>
      </c>
      <c r="B49" s="46"/>
      <c r="C49" s="46"/>
      <c r="D49" s="46"/>
      <c r="E49" s="86">
        <v>851</v>
      </c>
      <c r="F49" s="82" t="s">
        <v>11</v>
      </c>
      <c r="G49" s="82" t="s">
        <v>39</v>
      </c>
      <c r="H49" s="88" t="s">
        <v>49</v>
      </c>
      <c r="I49" s="82"/>
      <c r="J49" s="93">
        <f t="shared" ref="J49:L50" si="23">J50</f>
        <v>70100</v>
      </c>
      <c r="K49" s="93">
        <f t="shared" si="23"/>
        <v>0</v>
      </c>
      <c r="L49" s="93">
        <f t="shared" si="23"/>
        <v>0</v>
      </c>
    </row>
    <row r="50" spans="1:12" s="62" customFormat="1" ht="60" x14ac:dyDescent="0.25">
      <c r="A50" s="92" t="s">
        <v>22</v>
      </c>
      <c r="B50" s="94"/>
      <c r="C50" s="94"/>
      <c r="D50" s="94"/>
      <c r="E50" s="86">
        <v>851</v>
      </c>
      <c r="F50" s="82" t="s">
        <v>11</v>
      </c>
      <c r="G50" s="82" t="s">
        <v>39</v>
      </c>
      <c r="H50" s="88" t="s">
        <v>49</v>
      </c>
      <c r="I50" s="82" t="s">
        <v>23</v>
      </c>
      <c r="J50" s="93">
        <f t="shared" si="23"/>
        <v>70100</v>
      </c>
      <c r="K50" s="93">
        <f t="shared" si="23"/>
        <v>0</v>
      </c>
      <c r="L50" s="93">
        <f t="shared" si="23"/>
        <v>0</v>
      </c>
    </row>
    <row r="51" spans="1:12" s="62" customFormat="1" ht="60" x14ac:dyDescent="0.25">
      <c r="A51" s="92" t="s">
        <v>9</v>
      </c>
      <c r="B51" s="46"/>
      <c r="C51" s="46"/>
      <c r="D51" s="46"/>
      <c r="E51" s="86">
        <v>851</v>
      </c>
      <c r="F51" s="82" t="s">
        <v>11</v>
      </c>
      <c r="G51" s="82" t="s">
        <v>39</v>
      </c>
      <c r="H51" s="88" t="s">
        <v>49</v>
      </c>
      <c r="I51" s="82" t="s">
        <v>24</v>
      </c>
      <c r="J51" s="93">
        <v>70100</v>
      </c>
      <c r="K51" s="93"/>
      <c r="L51" s="93"/>
    </row>
    <row r="52" spans="1:12" s="62" customFormat="1" ht="75" hidden="1" x14ac:dyDescent="0.25">
      <c r="A52" s="98" t="s">
        <v>326</v>
      </c>
      <c r="B52" s="46"/>
      <c r="C52" s="46"/>
      <c r="D52" s="46"/>
      <c r="E52" s="86">
        <v>851</v>
      </c>
      <c r="F52" s="82" t="s">
        <v>11</v>
      </c>
      <c r="G52" s="82" t="s">
        <v>39</v>
      </c>
      <c r="H52" s="97" t="s">
        <v>327</v>
      </c>
      <c r="I52" s="82"/>
      <c r="J52" s="93">
        <f t="shared" ref="J52:L53" si="24">J53</f>
        <v>0</v>
      </c>
      <c r="K52" s="93">
        <f t="shared" si="24"/>
        <v>0</v>
      </c>
      <c r="L52" s="93">
        <f t="shared" si="24"/>
        <v>0</v>
      </c>
    </row>
    <row r="53" spans="1:12" s="62" customFormat="1" ht="60" hidden="1" x14ac:dyDescent="0.25">
      <c r="A53" s="46" t="s">
        <v>22</v>
      </c>
      <c r="B53" s="46"/>
      <c r="C53" s="46"/>
      <c r="D53" s="46"/>
      <c r="E53" s="86">
        <v>851</v>
      </c>
      <c r="F53" s="82" t="s">
        <v>11</v>
      </c>
      <c r="G53" s="82" t="s">
        <v>39</v>
      </c>
      <c r="H53" s="97" t="s">
        <v>327</v>
      </c>
      <c r="I53" s="82" t="s">
        <v>23</v>
      </c>
      <c r="J53" s="93">
        <f t="shared" si="24"/>
        <v>0</v>
      </c>
      <c r="K53" s="93">
        <f t="shared" si="24"/>
        <v>0</v>
      </c>
      <c r="L53" s="93">
        <f t="shared" si="24"/>
        <v>0</v>
      </c>
    </row>
    <row r="54" spans="1:12" s="62" customFormat="1" ht="60" hidden="1" x14ac:dyDescent="0.25">
      <c r="A54" s="46" t="s">
        <v>9</v>
      </c>
      <c r="B54" s="46"/>
      <c r="C54" s="46"/>
      <c r="D54" s="46"/>
      <c r="E54" s="86">
        <v>851</v>
      </c>
      <c r="F54" s="82" t="s">
        <v>11</v>
      </c>
      <c r="G54" s="82" t="s">
        <v>39</v>
      </c>
      <c r="H54" s="97" t="s">
        <v>327</v>
      </c>
      <c r="I54" s="82" t="s">
        <v>24</v>
      </c>
      <c r="J54" s="93"/>
      <c r="K54" s="93"/>
      <c r="L54" s="93"/>
    </row>
    <row r="55" spans="1:12" s="62" customFormat="1" ht="45" x14ac:dyDescent="0.25">
      <c r="A55" s="92" t="s">
        <v>324</v>
      </c>
      <c r="B55" s="46"/>
      <c r="C55" s="46"/>
      <c r="D55" s="46"/>
      <c r="E55" s="86">
        <v>851</v>
      </c>
      <c r="F55" s="82" t="s">
        <v>11</v>
      </c>
      <c r="G55" s="97" t="s">
        <v>39</v>
      </c>
      <c r="H55" s="88" t="s">
        <v>50</v>
      </c>
      <c r="I55" s="82"/>
      <c r="J55" s="93">
        <f t="shared" ref="J55:L56" si="25">J56</f>
        <v>35500</v>
      </c>
      <c r="K55" s="93">
        <f t="shared" si="25"/>
        <v>0</v>
      </c>
      <c r="L55" s="93">
        <f t="shared" si="25"/>
        <v>0</v>
      </c>
    </row>
    <row r="56" spans="1:12" s="62" customFormat="1" ht="60" x14ac:dyDescent="0.25">
      <c r="A56" s="92" t="s">
        <v>22</v>
      </c>
      <c r="B56" s="94"/>
      <c r="C56" s="94"/>
      <c r="D56" s="94"/>
      <c r="E56" s="86">
        <v>851</v>
      </c>
      <c r="F56" s="82" t="s">
        <v>11</v>
      </c>
      <c r="G56" s="97" t="s">
        <v>39</v>
      </c>
      <c r="H56" s="88" t="s">
        <v>50</v>
      </c>
      <c r="I56" s="82" t="s">
        <v>23</v>
      </c>
      <c r="J56" s="93">
        <f t="shared" si="25"/>
        <v>35500</v>
      </c>
      <c r="K56" s="93">
        <f t="shared" si="25"/>
        <v>0</v>
      </c>
      <c r="L56" s="93">
        <f t="shared" si="25"/>
        <v>0</v>
      </c>
    </row>
    <row r="57" spans="1:12" s="62" customFormat="1" ht="60" x14ac:dyDescent="0.25">
      <c r="A57" s="92" t="s">
        <v>9</v>
      </c>
      <c r="B57" s="46"/>
      <c r="C57" s="46"/>
      <c r="D57" s="46"/>
      <c r="E57" s="86">
        <v>851</v>
      </c>
      <c r="F57" s="82" t="s">
        <v>11</v>
      </c>
      <c r="G57" s="97" t="s">
        <v>39</v>
      </c>
      <c r="H57" s="88" t="s">
        <v>50</v>
      </c>
      <c r="I57" s="82" t="s">
        <v>24</v>
      </c>
      <c r="J57" s="93">
        <v>35500</v>
      </c>
      <c r="K57" s="93"/>
      <c r="L57" s="93"/>
    </row>
    <row r="58" spans="1:12" s="99" customFormat="1" ht="60" x14ac:dyDescent="0.25">
      <c r="A58" s="92" t="s">
        <v>51</v>
      </c>
      <c r="B58" s="86"/>
      <c r="C58" s="86"/>
      <c r="D58" s="86"/>
      <c r="E58" s="86">
        <v>851</v>
      </c>
      <c r="F58" s="97" t="s">
        <v>11</v>
      </c>
      <c r="G58" s="97" t="s">
        <v>39</v>
      </c>
      <c r="H58" s="88" t="s">
        <v>52</v>
      </c>
      <c r="I58" s="97"/>
      <c r="J58" s="93">
        <f t="shared" ref="J58:L59" si="26">J59</f>
        <v>2985300</v>
      </c>
      <c r="K58" s="93">
        <f t="shared" si="26"/>
        <v>2985300</v>
      </c>
      <c r="L58" s="93">
        <f t="shared" si="26"/>
        <v>2985300</v>
      </c>
    </row>
    <row r="59" spans="1:12" s="62" customFormat="1" ht="60.75" customHeight="1" x14ac:dyDescent="0.25">
      <c r="A59" s="92" t="s">
        <v>53</v>
      </c>
      <c r="B59" s="46"/>
      <c r="C59" s="46"/>
      <c r="D59" s="46"/>
      <c r="E59" s="86">
        <v>851</v>
      </c>
      <c r="F59" s="82" t="s">
        <v>11</v>
      </c>
      <c r="G59" s="82" t="s">
        <v>39</v>
      </c>
      <c r="H59" s="88" t="s">
        <v>52</v>
      </c>
      <c r="I59" s="47">
        <v>600</v>
      </c>
      <c r="J59" s="93">
        <f t="shared" si="26"/>
        <v>2985300</v>
      </c>
      <c r="K59" s="93">
        <f t="shared" si="26"/>
        <v>2985300</v>
      </c>
      <c r="L59" s="93">
        <f t="shared" si="26"/>
        <v>2985300</v>
      </c>
    </row>
    <row r="60" spans="1:12" s="62" customFormat="1" ht="30" x14ac:dyDescent="0.25">
      <c r="A60" s="92" t="s">
        <v>106</v>
      </c>
      <c r="B60" s="46"/>
      <c r="C60" s="46"/>
      <c r="D60" s="46"/>
      <c r="E60" s="86">
        <v>851</v>
      </c>
      <c r="F60" s="82" t="s">
        <v>11</v>
      </c>
      <c r="G60" s="82" t="s">
        <v>39</v>
      </c>
      <c r="H60" s="88" t="s">
        <v>52</v>
      </c>
      <c r="I60" s="47">
        <v>610</v>
      </c>
      <c r="J60" s="93">
        <v>2985300</v>
      </c>
      <c r="K60" s="93">
        <v>2985300</v>
      </c>
      <c r="L60" s="93">
        <v>2985300</v>
      </c>
    </row>
    <row r="61" spans="1:12" s="62" customFormat="1" ht="195" hidden="1" x14ac:dyDescent="0.25">
      <c r="A61" s="92" t="s">
        <v>459</v>
      </c>
      <c r="B61" s="46"/>
      <c r="C61" s="46"/>
      <c r="D61" s="46"/>
      <c r="E61" s="86">
        <v>851</v>
      </c>
      <c r="F61" s="97" t="s">
        <v>11</v>
      </c>
      <c r="G61" s="97" t="s">
        <v>39</v>
      </c>
      <c r="H61" s="88" t="s">
        <v>458</v>
      </c>
      <c r="I61" s="47"/>
      <c r="J61" s="93">
        <f t="shared" ref="J61:L62" si="27">J62</f>
        <v>0</v>
      </c>
      <c r="K61" s="93">
        <f t="shared" si="27"/>
        <v>0</v>
      </c>
      <c r="L61" s="93">
        <f t="shared" si="27"/>
        <v>0</v>
      </c>
    </row>
    <row r="62" spans="1:12" s="62" customFormat="1" ht="60" hidden="1" x14ac:dyDescent="0.25">
      <c r="A62" s="92" t="s">
        <v>22</v>
      </c>
      <c r="B62" s="46"/>
      <c r="C62" s="46"/>
      <c r="D62" s="46"/>
      <c r="E62" s="86">
        <v>851</v>
      </c>
      <c r="F62" s="82" t="s">
        <v>11</v>
      </c>
      <c r="G62" s="82" t="s">
        <v>39</v>
      </c>
      <c r="H62" s="88" t="s">
        <v>458</v>
      </c>
      <c r="I62" s="47">
        <v>200</v>
      </c>
      <c r="J62" s="93">
        <f t="shared" si="27"/>
        <v>0</v>
      </c>
      <c r="K62" s="93">
        <f t="shared" si="27"/>
        <v>0</v>
      </c>
      <c r="L62" s="93">
        <f t="shared" si="27"/>
        <v>0</v>
      </c>
    </row>
    <row r="63" spans="1:12" s="62" customFormat="1" ht="60" hidden="1" x14ac:dyDescent="0.25">
      <c r="A63" s="92" t="s">
        <v>9</v>
      </c>
      <c r="B63" s="46"/>
      <c r="C63" s="46"/>
      <c r="D63" s="46"/>
      <c r="E63" s="86">
        <v>851</v>
      </c>
      <c r="F63" s="82" t="s">
        <v>11</v>
      </c>
      <c r="G63" s="82" t="s">
        <v>39</v>
      </c>
      <c r="H63" s="88" t="s">
        <v>458</v>
      </c>
      <c r="I63" s="47">
        <v>240</v>
      </c>
      <c r="J63" s="93"/>
      <c r="K63" s="93"/>
      <c r="L63" s="93"/>
    </row>
    <row r="64" spans="1:12" s="90" customFormat="1" x14ac:dyDescent="0.25">
      <c r="A64" s="83" t="s">
        <v>55</v>
      </c>
      <c r="B64" s="85"/>
      <c r="C64" s="85"/>
      <c r="D64" s="85"/>
      <c r="E64" s="47">
        <v>851</v>
      </c>
      <c r="F64" s="87" t="s">
        <v>56</v>
      </c>
      <c r="G64" s="87"/>
      <c r="H64" s="88" t="s">
        <v>61</v>
      </c>
      <c r="I64" s="87"/>
      <c r="J64" s="89">
        <f t="shared" ref="J64:L65" si="28">J65</f>
        <v>1776714</v>
      </c>
      <c r="K64" s="89">
        <f t="shared" si="28"/>
        <v>1794488</v>
      </c>
      <c r="L64" s="89">
        <f t="shared" si="28"/>
        <v>1863076</v>
      </c>
    </row>
    <row r="65" spans="1:12" s="100" customFormat="1" ht="28.5" x14ac:dyDescent="0.25">
      <c r="A65" s="83" t="s">
        <v>57</v>
      </c>
      <c r="B65" s="39"/>
      <c r="C65" s="39"/>
      <c r="D65" s="39"/>
      <c r="E65" s="47">
        <v>851</v>
      </c>
      <c r="F65" s="42" t="s">
        <v>56</v>
      </c>
      <c r="G65" s="42" t="s">
        <v>58</v>
      </c>
      <c r="H65" s="88" t="s">
        <v>61</v>
      </c>
      <c r="I65" s="42"/>
      <c r="J65" s="43">
        <f t="shared" si="28"/>
        <v>1776714</v>
      </c>
      <c r="K65" s="43">
        <f t="shared" si="28"/>
        <v>1794488</v>
      </c>
      <c r="L65" s="43">
        <f t="shared" si="28"/>
        <v>1863076</v>
      </c>
    </row>
    <row r="66" spans="1:12" s="99" customFormat="1" ht="60" x14ac:dyDescent="0.25">
      <c r="A66" s="92" t="s">
        <v>59</v>
      </c>
      <c r="B66" s="94"/>
      <c r="C66" s="94"/>
      <c r="D66" s="94"/>
      <c r="E66" s="47">
        <v>851</v>
      </c>
      <c r="F66" s="86" t="s">
        <v>56</v>
      </c>
      <c r="G66" s="86" t="s">
        <v>58</v>
      </c>
      <c r="H66" s="88" t="s">
        <v>60</v>
      </c>
      <c r="I66" s="86" t="s">
        <v>61</v>
      </c>
      <c r="J66" s="93">
        <f t="shared" ref="J66" si="29">J67+J69+J71</f>
        <v>1776714</v>
      </c>
      <c r="K66" s="93">
        <f t="shared" ref="K66:L66" si="30">K67+K69+K71</f>
        <v>1794488</v>
      </c>
      <c r="L66" s="93">
        <f t="shared" si="30"/>
        <v>1863076</v>
      </c>
    </row>
    <row r="67" spans="1:12" s="62" customFormat="1" ht="135" x14ac:dyDescent="0.25">
      <c r="A67" s="92" t="s">
        <v>16</v>
      </c>
      <c r="B67" s="86"/>
      <c r="C67" s="86"/>
      <c r="D67" s="86"/>
      <c r="E67" s="86">
        <v>851</v>
      </c>
      <c r="F67" s="82" t="s">
        <v>56</v>
      </c>
      <c r="G67" s="82" t="s">
        <v>58</v>
      </c>
      <c r="H67" s="88" t="s">
        <v>60</v>
      </c>
      <c r="I67" s="82" t="s">
        <v>18</v>
      </c>
      <c r="J67" s="93">
        <f t="shared" ref="J67:L67" si="31">J68</f>
        <v>633800</v>
      </c>
      <c r="K67" s="93">
        <f t="shared" si="31"/>
        <v>633800</v>
      </c>
      <c r="L67" s="93">
        <f t="shared" si="31"/>
        <v>633800</v>
      </c>
    </row>
    <row r="68" spans="1:12" s="62" customFormat="1" ht="45" x14ac:dyDescent="0.25">
      <c r="A68" s="92" t="s">
        <v>401</v>
      </c>
      <c r="B68" s="86"/>
      <c r="C68" s="86"/>
      <c r="D68" s="86"/>
      <c r="E68" s="86">
        <v>851</v>
      </c>
      <c r="F68" s="82" t="s">
        <v>56</v>
      </c>
      <c r="G68" s="82" t="s">
        <v>58</v>
      </c>
      <c r="H68" s="88" t="s">
        <v>60</v>
      </c>
      <c r="I68" s="82" t="s">
        <v>19</v>
      </c>
      <c r="J68" s="93">
        <v>633800</v>
      </c>
      <c r="K68" s="93">
        <v>633800</v>
      </c>
      <c r="L68" s="93">
        <v>633800</v>
      </c>
    </row>
    <row r="69" spans="1:12" s="62" customFormat="1" ht="60" x14ac:dyDescent="0.25">
      <c r="A69" s="92" t="s">
        <v>22</v>
      </c>
      <c r="B69" s="86"/>
      <c r="C69" s="86"/>
      <c r="D69" s="86"/>
      <c r="E69" s="86">
        <v>851</v>
      </c>
      <c r="F69" s="82" t="s">
        <v>56</v>
      </c>
      <c r="G69" s="82" t="s">
        <v>58</v>
      </c>
      <c r="H69" s="88" t="s">
        <v>60</v>
      </c>
      <c r="I69" s="82" t="s">
        <v>23</v>
      </c>
      <c r="J69" s="93">
        <f t="shared" ref="J69:L69" si="32">J70</f>
        <v>32467</v>
      </c>
      <c r="K69" s="93">
        <f t="shared" si="32"/>
        <v>39133</v>
      </c>
      <c r="L69" s="93">
        <f t="shared" si="32"/>
        <v>64853</v>
      </c>
    </row>
    <row r="70" spans="1:12" s="62" customFormat="1" ht="60" x14ac:dyDescent="0.25">
      <c r="A70" s="92" t="s">
        <v>9</v>
      </c>
      <c r="B70" s="86"/>
      <c r="C70" s="86"/>
      <c r="D70" s="86"/>
      <c r="E70" s="86">
        <v>851</v>
      </c>
      <c r="F70" s="82" t="s">
        <v>56</v>
      </c>
      <c r="G70" s="82" t="s">
        <v>58</v>
      </c>
      <c r="H70" s="88" t="s">
        <v>60</v>
      </c>
      <c r="I70" s="82" t="s">
        <v>24</v>
      </c>
      <c r="J70" s="93">
        <v>32467</v>
      </c>
      <c r="K70" s="93">
        <v>39133</v>
      </c>
      <c r="L70" s="93">
        <v>64853</v>
      </c>
    </row>
    <row r="71" spans="1:12" s="62" customFormat="1" x14ac:dyDescent="0.25">
      <c r="A71" s="92" t="s">
        <v>42</v>
      </c>
      <c r="B71" s="94"/>
      <c r="C71" s="94"/>
      <c r="D71" s="94"/>
      <c r="E71" s="86">
        <v>851</v>
      </c>
      <c r="F71" s="86" t="s">
        <v>56</v>
      </c>
      <c r="G71" s="86" t="s">
        <v>58</v>
      </c>
      <c r="H71" s="88" t="s">
        <v>60</v>
      </c>
      <c r="I71" s="86" t="s">
        <v>43</v>
      </c>
      <c r="J71" s="93">
        <f t="shared" ref="J71:L71" si="33">J72</f>
        <v>1110447</v>
      </c>
      <c r="K71" s="93">
        <f t="shared" si="33"/>
        <v>1121555</v>
      </c>
      <c r="L71" s="93">
        <f t="shared" si="33"/>
        <v>1164423</v>
      </c>
    </row>
    <row r="72" spans="1:12" s="62" customFormat="1" x14ac:dyDescent="0.25">
      <c r="A72" s="92" t="s">
        <v>44</v>
      </c>
      <c r="B72" s="94"/>
      <c r="C72" s="94"/>
      <c r="D72" s="94"/>
      <c r="E72" s="86">
        <v>851</v>
      </c>
      <c r="F72" s="86" t="s">
        <v>56</v>
      </c>
      <c r="G72" s="86" t="s">
        <v>58</v>
      </c>
      <c r="H72" s="88" t="s">
        <v>60</v>
      </c>
      <c r="I72" s="86" t="s">
        <v>45</v>
      </c>
      <c r="J72" s="93">
        <v>1110447</v>
      </c>
      <c r="K72" s="93">
        <v>1121555</v>
      </c>
      <c r="L72" s="93">
        <v>1164423</v>
      </c>
    </row>
    <row r="73" spans="1:12" s="90" customFormat="1" ht="46.5" customHeight="1" x14ac:dyDescent="0.25">
      <c r="A73" s="83" t="s">
        <v>62</v>
      </c>
      <c r="B73" s="85"/>
      <c r="C73" s="85"/>
      <c r="D73" s="85"/>
      <c r="E73" s="86">
        <v>851</v>
      </c>
      <c r="F73" s="87" t="s">
        <v>58</v>
      </c>
      <c r="G73" s="87"/>
      <c r="H73" s="88" t="s">
        <v>61</v>
      </c>
      <c r="I73" s="87"/>
      <c r="J73" s="89">
        <f t="shared" ref="J73:L73" si="34">J74</f>
        <v>3245670</v>
      </c>
      <c r="K73" s="89">
        <f t="shared" si="34"/>
        <v>3245670</v>
      </c>
      <c r="L73" s="89">
        <f t="shared" si="34"/>
        <v>3245670</v>
      </c>
    </row>
    <row r="74" spans="1:12" s="13" customFormat="1" ht="85.5" x14ac:dyDescent="0.25">
      <c r="A74" s="83" t="s">
        <v>490</v>
      </c>
      <c r="B74" s="91"/>
      <c r="C74" s="91"/>
      <c r="D74" s="91"/>
      <c r="E74" s="86">
        <v>851</v>
      </c>
      <c r="F74" s="42" t="s">
        <v>58</v>
      </c>
      <c r="G74" s="42" t="s">
        <v>120</v>
      </c>
      <c r="H74" s="88" t="s">
        <v>61</v>
      </c>
      <c r="I74" s="42"/>
      <c r="J74" s="43">
        <f t="shared" ref="J74" si="35">J75+J82</f>
        <v>3245670</v>
      </c>
      <c r="K74" s="43">
        <f t="shared" ref="K74:L74" si="36">K75+K82</f>
        <v>3245670</v>
      </c>
      <c r="L74" s="43">
        <f t="shared" si="36"/>
        <v>3245670</v>
      </c>
    </row>
    <row r="75" spans="1:12" s="62" customFormat="1" ht="30" x14ac:dyDescent="0.25">
      <c r="A75" s="92" t="s">
        <v>64</v>
      </c>
      <c r="B75" s="46"/>
      <c r="C75" s="46"/>
      <c r="D75" s="46"/>
      <c r="E75" s="86">
        <v>851</v>
      </c>
      <c r="F75" s="82" t="s">
        <v>58</v>
      </c>
      <c r="G75" s="82" t="s">
        <v>120</v>
      </c>
      <c r="H75" s="88" t="s">
        <v>65</v>
      </c>
      <c r="I75" s="82"/>
      <c r="J75" s="93">
        <f t="shared" ref="J75" si="37">J76+J78+J80</f>
        <v>3123900</v>
      </c>
      <c r="K75" s="93">
        <f t="shared" ref="K75:L75" si="38">K76+K78+K80</f>
        <v>3123900</v>
      </c>
      <c r="L75" s="93">
        <f t="shared" si="38"/>
        <v>3123900</v>
      </c>
    </row>
    <row r="76" spans="1:12" s="62" customFormat="1" ht="135" x14ac:dyDescent="0.25">
      <c r="A76" s="92" t="s">
        <v>16</v>
      </c>
      <c r="B76" s="46"/>
      <c r="C76" s="46"/>
      <c r="D76" s="46"/>
      <c r="E76" s="86">
        <v>851</v>
      </c>
      <c r="F76" s="82" t="s">
        <v>58</v>
      </c>
      <c r="G76" s="97" t="s">
        <v>120</v>
      </c>
      <c r="H76" s="88" t="s">
        <v>65</v>
      </c>
      <c r="I76" s="82" t="s">
        <v>18</v>
      </c>
      <c r="J76" s="93">
        <f t="shared" ref="J76:L76" si="39">J77</f>
        <v>2170500</v>
      </c>
      <c r="K76" s="93">
        <f t="shared" si="39"/>
        <v>2170500</v>
      </c>
      <c r="L76" s="93">
        <f t="shared" si="39"/>
        <v>2170500</v>
      </c>
    </row>
    <row r="77" spans="1:12" s="62" customFormat="1" ht="30.75" customHeight="1" x14ac:dyDescent="0.25">
      <c r="A77" s="92" t="s">
        <v>7</v>
      </c>
      <c r="B77" s="46"/>
      <c r="C77" s="46"/>
      <c r="D77" s="46"/>
      <c r="E77" s="86">
        <v>851</v>
      </c>
      <c r="F77" s="82" t="s">
        <v>58</v>
      </c>
      <c r="G77" s="97" t="s">
        <v>120</v>
      </c>
      <c r="H77" s="88" t="s">
        <v>65</v>
      </c>
      <c r="I77" s="82" t="s">
        <v>66</v>
      </c>
      <c r="J77" s="93">
        <v>2170500</v>
      </c>
      <c r="K77" s="93">
        <v>2170500</v>
      </c>
      <c r="L77" s="93">
        <v>2170500</v>
      </c>
    </row>
    <row r="78" spans="1:12" s="62" customFormat="1" ht="60" x14ac:dyDescent="0.25">
      <c r="A78" s="92" t="s">
        <v>22</v>
      </c>
      <c r="B78" s="94"/>
      <c r="C78" s="94"/>
      <c r="D78" s="94"/>
      <c r="E78" s="86">
        <v>851</v>
      </c>
      <c r="F78" s="82" t="s">
        <v>58</v>
      </c>
      <c r="G78" s="97" t="s">
        <v>120</v>
      </c>
      <c r="H78" s="88" t="s">
        <v>65</v>
      </c>
      <c r="I78" s="82" t="s">
        <v>23</v>
      </c>
      <c r="J78" s="93">
        <f t="shared" ref="J78:L78" si="40">J79</f>
        <v>919800</v>
      </c>
      <c r="K78" s="93">
        <f t="shared" si="40"/>
        <v>919800</v>
      </c>
      <c r="L78" s="93">
        <f t="shared" si="40"/>
        <v>919800</v>
      </c>
    </row>
    <row r="79" spans="1:12" s="62" customFormat="1" ht="60" x14ac:dyDescent="0.25">
      <c r="A79" s="92" t="s">
        <v>9</v>
      </c>
      <c r="B79" s="46"/>
      <c r="C79" s="46"/>
      <c r="D79" s="46"/>
      <c r="E79" s="86">
        <v>851</v>
      </c>
      <c r="F79" s="82" t="s">
        <v>58</v>
      </c>
      <c r="G79" s="97" t="s">
        <v>120</v>
      </c>
      <c r="H79" s="88" t="s">
        <v>65</v>
      </c>
      <c r="I79" s="82" t="s">
        <v>24</v>
      </c>
      <c r="J79" s="93">
        <v>919800</v>
      </c>
      <c r="K79" s="93">
        <v>919800</v>
      </c>
      <c r="L79" s="93">
        <v>919800</v>
      </c>
    </row>
    <row r="80" spans="1:12" s="62" customFormat="1" ht="30" x14ac:dyDescent="0.25">
      <c r="A80" s="92" t="s">
        <v>25</v>
      </c>
      <c r="B80" s="46"/>
      <c r="C80" s="46"/>
      <c r="D80" s="46"/>
      <c r="E80" s="86">
        <v>851</v>
      </c>
      <c r="F80" s="82" t="s">
        <v>58</v>
      </c>
      <c r="G80" s="97" t="s">
        <v>120</v>
      </c>
      <c r="H80" s="88" t="s">
        <v>65</v>
      </c>
      <c r="I80" s="82" t="s">
        <v>26</v>
      </c>
      <c r="J80" s="93">
        <f t="shared" ref="J80:L80" si="41">J81</f>
        <v>33600</v>
      </c>
      <c r="K80" s="93">
        <f t="shared" si="41"/>
        <v>33600</v>
      </c>
      <c r="L80" s="93">
        <f t="shared" si="41"/>
        <v>33600</v>
      </c>
    </row>
    <row r="81" spans="1:12" s="62" customFormat="1" ht="30" x14ac:dyDescent="0.25">
      <c r="A81" s="92" t="s">
        <v>27</v>
      </c>
      <c r="B81" s="46"/>
      <c r="C81" s="46"/>
      <c r="D81" s="46"/>
      <c r="E81" s="86">
        <v>851</v>
      </c>
      <c r="F81" s="82" t="s">
        <v>58</v>
      </c>
      <c r="G81" s="97" t="s">
        <v>120</v>
      </c>
      <c r="H81" s="88" t="s">
        <v>65</v>
      </c>
      <c r="I81" s="82" t="s">
        <v>28</v>
      </c>
      <c r="J81" s="93">
        <v>33600</v>
      </c>
      <c r="K81" s="93">
        <v>33600</v>
      </c>
      <c r="L81" s="93">
        <v>33600</v>
      </c>
    </row>
    <row r="82" spans="1:12" s="62" customFormat="1" ht="75" x14ac:dyDescent="0.25">
      <c r="A82" s="92" t="s">
        <v>365</v>
      </c>
      <c r="B82" s="46"/>
      <c r="C82" s="46"/>
      <c r="D82" s="46"/>
      <c r="E82" s="86">
        <v>851</v>
      </c>
      <c r="F82" s="82" t="s">
        <v>58</v>
      </c>
      <c r="G82" s="82" t="s">
        <v>120</v>
      </c>
      <c r="H82" s="88" t="s">
        <v>366</v>
      </c>
      <c r="I82" s="82"/>
      <c r="J82" s="93">
        <f t="shared" ref="J82:L83" si="42">J83</f>
        <v>121770</v>
      </c>
      <c r="K82" s="93">
        <f t="shared" si="42"/>
        <v>121770</v>
      </c>
      <c r="L82" s="93">
        <f t="shared" si="42"/>
        <v>121770</v>
      </c>
    </row>
    <row r="83" spans="1:12" s="62" customFormat="1" ht="60" x14ac:dyDescent="0.25">
      <c r="A83" s="92" t="s">
        <v>22</v>
      </c>
      <c r="B83" s="94"/>
      <c r="C83" s="94"/>
      <c r="D83" s="94"/>
      <c r="E83" s="86">
        <v>851</v>
      </c>
      <c r="F83" s="82" t="s">
        <v>58</v>
      </c>
      <c r="G83" s="97" t="s">
        <v>120</v>
      </c>
      <c r="H83" s="88" t="s">
        <v>366</v>
      </c>
      <c r="I83" s="82" t="s">
        <v>23</v>
      </c>
      <c r="J83" s="93">
        <f t="shared" si="42"/>
        <v>121770</v>
      </c>
      <c r="K83" s="93">
        <f t="shared" si="42"/>
        <v>121770</v>
      </c>
      <c r="L83" s="93">
        <f t="shared" si="42"/>
        <v>121770</v>
      </c>
    </row>
    <row r="84" spans="1:12" s="62" customFormat="1" ht="60" x14ac:dyDescent="0.25">
      <c r="A84" s="92" t="s">
        <v>9</v>
      </c>
      <c r="B84" s="46"/>
      <c r="C84" s="46"/>
      <c r="D84" s="46"/>
      <c r="E84" s="86">
        <v>851</v>
      </c>
      <c r="F84" s="82" t="s">
        <v>58</v>
      </c>
      <c r="G84" s="97" t="s">
        <v>120</v>
      </c>
      <c r="H84" s="88" t="s">
        <v>366</v>
      </c>
      <c r="I84" s="82" t="s">
        <v>24</v>
      </c>
      <c r="J84" s="93">
        <v>121770</v>
      </c>
      <c r="K84" s="93">
        <v>121770</v>
      </c>
      <c r="L84" s="93">
        <v>121770</v>
      </c>
    </row>
    <row r="85" spans="1:12" s="90" customFormat="1" x14ac:dyDescent="0.25">
      <c r="A85" s="83" t="s">
        <v>67</v>
      </c>
      <c r="B85" s="85"/>
      <c r="C85" s="85"/>
      <c r="D85" s="85"/>
      <c r="E85" s="86">
        <v>851</v>
      </c>
      <c r="F85" s="87" t="s">
        <v>13</v>
      </c>
      <c r="G85" s="87"/>
      <c r="H85" s="88" t="s">
        <v>61</v>
      </c>
      <c r="I85" s="87"/>
      <c r="J85" s="89">
        <f t="shared" ref="J85" si="43">J86+J90+J97+J101</f>
        <v>8894380.0299999993</v>
      </c>
      <c r="K85" s="89">
        <f t="shared" ref="K85:L85" si="44">K86+K90+K97+K101</f>
        <v>9250580.5999999996</v>
      </c>
      <c r="L85" s="89">
        <f t="shared" si="44"/>
        <v>8200556.4500000002</v>
      </c>
    </row>
    <row r="86" spans="1:12" s="13" customFormat="1" ht="28.5" x14ac:dyDescent="0.25">
      <c r="A86" s="83" t="s">
        <v>68</v>
      </c>
      <c r="B86" s="91"/>
      <c r="C86" s="91"/>
      <c r="D86" s="91"/>
      <c r="E86" s="86">
        <v>851</v>
      </c>
      <c r="F86" s="42" t="s">
        <v>13</v>
      </c>
      <c r="G86" s="42" t="s">
        <v>35</v>
      </c>
      <c r="H86" s="88" t="s">
        <v>61</v>
      </c>
      <c r="I86" s="42"/>
      <c r="J86" s="43">
        <f t="shared" ref="J86:L88" si="45">J87</f>
        <v>113596.03</v>
      </c>
      <c r="K86" s="43">
        <f t="shared" si="45"/>
        <v>70096.600000000006</v>
      </c>
      <c r="L86" s="43">
        <f t="shared" si="45"/>
        <v>52572.45</v>
      </c>
    </row>
    <row r="87" spans="1:12" s="13" customFormat="1" ht="99.75" customHeight="1" x14ac:dyDescent="0.25">
      <c r="A87" s="92" t="s">
        <v>488</v>
      </c>
      <c r="B87" s="91"/>
      <c r="C87" s="91"/>
      <c r="D87" s="91"/>
      <c r="E87" s="86">
        <v>851</v>
      </c>
      <c r="F87" s="82" t="s">
        <v>13</v>
      </c>
      <c r="G87" s="82" t="s">
        <v>35</v>
      </c>
      <c r="H87" s="88" t="s">
        <v>69</v>
      </c>
      <c r="I87" s="82"/>
      <c r="J87" s="93">
        <f t="shared" si="45"/>
        <v>113596.03</v>
      </c>
      <c r="K87" s="93">
        <f t="shared" si="45"/>
        <v>70096.600000000006</v>
      </c>
      <c r="L87" s="93">
        <f t="shared" si="45"/>
        <v>52572.45</v>
      </c>
    </row>
    <row r="88" spans="1:12" s="13" customFormat="1" ht="60" x14ac:dyDescent="0.25">
      <c r="A88" s="92" t="s">
        <v>22</v>
      </c>
      <c r="B88" s="94"/>
      <c r="C88" s="94"/>
      <c r="D88" s="94"/>
      <c r="E88" s="86">
        <v>851</v>
      </c>
      <c r="F88" s="82" t="s">
        <v>13</v>
      </c>
      <c r="G88" s="82" t="s">
        <v>35</v>
      </c>
      <c r="H88" s="88" t="s">
        <v>69</v>
      </c>
      <c r="I88" s="82" t="s">
        <v>23</v>
      </c>
      <c r="J88" s="93">
        <f t="shared" si="45"/>
        <v>113596.03</v>
      </c>
      <c r="K88" s="93">
        <f t="shared" si="45"/>
        <v>70096.600000000006</v>
      </c>
      <c r="L88" s="93">
        <f t="shared" si="45"/>
        <v>52572.45</v>
      </c>
    </row>
    <row r="89" spans="1:12" s="13" customFormat="1" ht="60" x14ac:dyDescent="0.25">
      <c r="A89" s="92" t="s">
        <v>9</v>
      </c>
      <c r="B89" s="46"/>
      <c r="C89" s="46"/>
      <c r="D89" s="46"/>
      <c r="E89" s="86">
        <v>851</v>
      </c>
      <c r="F89" s="82" t="s">
        <v>13</v>
      </c>
      <c r="G89" s="82" t="s">
        <v>35</v>
      </c>
      <c r="H89" s="88" t="s">
        <v>69</v>
      </c>
      <c r="I89" s="82" t="s">
        <v>24</v>
      </c>
      <c r="J89" s="93">
        <f>70096.6+43499.43</f>
        <v>113596.03</v>
      </c>
      <c r="K89" s="93">
        <v>70096.600000000006</v>
      </c>
      <c r="L89" s="93">
        <v>52572.45</v>
      </c>
    </row>
    <row r="90" spans="1:12" s="13" customFormat="1" x14ac:dyDescent="0.25">
      <c r="A90" s="83" t="s">
        <v>72</v>
      </c>
      <c r="B90" s="91"/>
      <c r="C90" s="91"/>
      <c r="D90" s="91"/>
      <c r="E90" s="12">
        <v>851</v>
      </c>
      <c r="F90" s="42" t="s">
        <v>13</v>
      </c>
      <c r="G90" s="42" t="s">
        <v>73</v>
      </c>
      <c r="H90" s="88" t="s">
        <v>61</v>
      </c>
      <c r="I90" s="42"/>
      <c r="J90" s="43">
        <f t="shared" ref="J90" si="46">J91+J94</f>
        <v>1091500</v>
      </c>
      <c r="K90" s="43">
        <f t="shared" ref="K90:L90" si="47">K91+K94</f>
        <v>1091500</v>
      </c>
      <c r="L90" s="43">
        <f t="shared" si="47"/>
        <v>0</v>
      </c>
    </row>
    <row r="91" spans="1:12" s="62" customFormat="1" ht="150" x14ac:dyDescent="0.25">
      <c r="A91" s="92" t="s">
        <v>404</v>
      </c>
      <c r="B91" s="46"/>
      <c r="C91" s="46"/>
      <c r="D91" s="46"/>
      <c r="E91" s="86">
        <v>851</v>
      </c>
      <c r="F91" s="82" t="s">
        <v>13</v>
      </c>
      <c r="G91" s="82" t="s">
        <v>73</v>
      </c>
      <c r="H91" s="88" t="s">
        <v>74</v>
      </c>
      <c r="I91" s="82"/>
      <c r="J91" s="93">
        <f t="shared" ref="J91:L92" si="48">J92</f>
        <v>1033400</v>
      </c>
      <c r="K91" s="93">
        <f t="shared" si="48"/>
        <v>1033400</v>
      </c>
      <c r="L91" s="93">
        <f t="shared" si="48"/>
        <v>0</v>
      </c>
    </row>
    <row r="92" spans="1:12" s="62" customFormat="1" ht="30" x14ac:dyDescent="0.25">
      <c r="A92" s="92" t="s">
        <v>25</v>
      </c>
      <c r="B92" s="46"/>
      <c r="C92" s="46"/>
      <c r="D92" s="46"/>
      <c r="E92" s="86">
        <v>851</v>
      </c>
      <c r="F92" s="82" t="s">
        <v>13</v>
      </c>
      <c r="G92" s="82" t="s">
        <v>73</v>
      </c>
      <c r="H92" s="88" t="s">
        <v>74</v>
      </c>
      <c r="I92" s="82" t="s">
        <v>26</v>
      </c>
      <c r="J92" s="93">
        <f t="shared" si="48"/>
        <v>1033400</v>
      </c>
      <c r="K92" s="93">
        <f t="shared" si="48"/>
        <v>1033400</v>
      </c>
      <c r="L92" s="93">
        <f t="shared" si="48"/>
        <v>0</v>
      </c>
    </row>
    <row r="93" spans="1:12" s="62" customFormat="1" ht="105" x14ac:dyDescent="0.25">
      <c r="A93" s="92" t="s">
        <v>70</v>
      </c>
      <c r="B93" s="46"/>
      <c r="C93" s="46"/>
      <c r="D93" s="46"/>
      <c r="E93" s="86">
        <v>851</v>
      </c>
      <c r="F93" s="82" t="s">
        <v>13</v>
      </c>
      <c r="G93" s="82" t="s">
        <v>73</v>
      </c>
      <c r="H93" s="88" t="s">
        <v>74</v>
      </c>
      <c r="I93" s="82" t="s">
        <v>71</v>
      </c>
      <c r="J93" s="93">
        <v>1033400</v>
      </c>
      <c r="K93" s="93">
        <v>1033400</v>
      </c>
      <c r="L93" s="93"/>
    </row>
    <row r="94" spans="1:12" s="62" customFormat="1" ht="30" x14ac:dyDescent="0.25">
      <c r="A94" s="92" t="s">
        <v>405</v>
      </c>
      <c r="B94" s="46"/>
      <c r="C94" s="46"/>
      <c r="D94" s="46"/>
      <c r="E94" s="86">
        <v>851</v>
      </c>
      <c r="F94" s="82" t="s">
        <v>13</v>
      </c>
      <c r="G94" s="82" t="s">
        <v>73</v>
      </c>
      <c r="H94" s="88" t="s">
        <v>267</v>
      </c>
      <c r="I94" s="82"/>
      <c r="J94" s="93">
        <f t="shared" ref="J94:L95" si="49">J95</f>
        <v>58100</v>
      </c>
      <c r="K94" s="93">
        <f t="shared" si="49"/>
        <v>58100</v>
      </c>
      <c r="L94" s="93">
        <f t="shared" si="49"/>
        <v>0</v>
      </c>
    </row>
    <row r="95" spans="1:12" s="62" customFormat="1" ht="30" x14ac:dyDescent="0.25">
      <c r="A95" s="92" t="s">
        <v>25</v>
      </c>
      <c r="B95" s="46"/>
      <c r="C95" s="46"/>
      <c r="D95" s="46"/>
      <c r="E95" s="86">
        <v>851</v>
      </c>
      <c r="F95" s="82" t="s">
        <v>13</v>
      </c>
      <c r="G95" s="82" t="s">
        <v>73</v>
      </c>
      <c r="H95" s="88" t="s">
        <v>267</v>
      </c>
      <c r="I95" s="82" t="s">
        <v>26</v>
      </c>
      <c r="J95" s="93">
        <f t="shared" si="49"/>
        <v>58100</v>
      </c>
      <c r="K95" s="93">
        <f t="shared" si="49"/>
        <v>58100</v>
      </c>
      <c r="L95" s="93">
        <f t="shared" si="49"/>
        <v>0</v>
      </c>
    </row>
    <row r="96" spans="1:12" s="62" customFormat="1" ht="30" x14ac:dyDescent="0.25">
      <c r="A96" s="92" t="s">
        <v>27</v>
      </c>
      <c r="B96" s="46"/>
      <c r="C96" s="46"/>
      <c r="D96" s="46"/>
      <c r="E96" s="86">
        <v>851</v>
      </c>
      <c r="F96" s="82" t="s">
        <v>13</v>
      </c>
      <c r="G96" s="82" t="s">
        <v>73</v>
      </c>
      <c r="H96" s="88" t="s">
        <v>267</v>
      </c>
      <c r="I96" s="82" t="s">
        <v>28</v>
      </c>
      <c r="J96" s="93">
        <v>58100</v>
      </c>
      <c r="K96" s="93">
        <v>58100</v>
      </c>
      <c r="L96" s="93"/>
    </row>
    <row r="97" spans="1:12" s="13" customFormat="1" ht="28.5" x14ac:dyDescent="0.25">
      <c r="A97" s="83" t="s">
        <v>76</v>
      </c>
      <c r="B97" s="91"/>
      <c r="C97" s="91"/>
      <c r="D97" s="91"/>
      <c r="E97" s="12">
        <v>851</v>
      </c>
      <c r="F97" s="42" t="s">
        <v>13</v>
      </c>
      <c r="G97" s="42" t="s">
        <v>63</v>
      </c>
      <c r="H97" s="88" t="s">
        <v>61</v>
      </c>
      <c r="I97" s="42"/>
      <c r="J97" s="43">
        <f t="shared" ref="J97:L99" si="50">J98</f>
        <v>7450400</v>
      </c>
      <c r="K97" s="43">
        <f t="shared" si="50"/>
        <v>7850100</v>
      </c>
      <c r="L97" s="43">
        <f t="shared" si="50"/>
        <v>7909100</v>
      </c>
    </row>
    <row r="98" spans="1:12" s="62" customFormat="1" ht="399.95" customHeight="1" x14ac:dyDescent="0.25">
      <c r="A98" s="92" t="s">
        <v>406</v>
      </c>
      <c r="B98" s="46"/>
      <c r="C98" s="46"/>
      <c r="D98" s="46"/>
      <c r="E98" s="86">
        <v>851</v>
      </c>
      <c r="F98" s="97" t="s">
        <v>13</v>
      </c>
      <c r="G98" s="97" t="s">
        <v>63</v>
      </c>
      <c r="H98" s="88" t="s">
        <v>269</v>
      </c>
      <c r="I98" s="97"/>
      <c r="J98" s="93">
        <f t="shared" si="50"/>
        <v>7450400</v>
      </c>
      <c r="K98" s="93">
        <f t="shared" si="50"/>
        <v>7850100</v>
      </c>
      <c r="L98" s="93">
        <f t="shared" si="50"/>
        <v>7909100</v>
      </c>
    </row>
    <row r="99" spans="1:12" s="62" customFormat="1" x14ac:dyDescent="0.25">
      <c r="A99" s="92" t="s">
        <v>42</v>
      </c>
      <c r="B99" s="46"/>
      <c r="C99" s="46"/>
      <c r="D99" s="46"/>
      <c r="E99" s="86">
        <v>851</v>
      </c>
      <c r="F99" s="97" t="s">
        <v>13</v>
      </c>
      <c r="G99" s="97" t="s">
        <v>63</v>
      </c>
      <c r="H99" s="88" t="s">
        <v>269</v>
      </c>
      <c r="I99" s="82" t="s">
        <v>43</v>
      </c>
      <c r="J99" s="93">
        <f t="shared" si="50"/>
        <v>7450400</v>
      </c>
      <c r="K99" s="93">
        <f t="shared" si="50"/>
        <v>7850100</v>
      </c>
      <c r="L99" s="93">
        <f t="shared" si="50"/>
        <v>7909100</v>
      </c>
    </row>
    <row r="100" spans="1:12" s="62" customFormat="1" ht="30" x14ac:dyDescent="0.25">
      <c r="A100" s="92" t="s">
        <v>77</v>
      </c>
      <c r="B100" s="46"/>
      <c r="C100" s="46"/>
      <c r="D100" s="46"/>
      <c r="E100" s="86">
        <v>851</v>
      </c>
      <c r="F100" s="97" t="s">
        <v>13</v>
      </c>
      <c r="G100" s="97" t="s">
        <v>63</v>
      </c>
      <c r="H100" s="88" t="s">
        <v>269</v>
      </c>
      <c r="I100" s="82" t="s">
        <v>78</v>
      </c>
      <c r="J100" s="101">
        <v>7450400</v>
      </c>
      <c r="K100" s="101">
        <v>7850100</v>
      </c>
      <c r="L100" s="101">
        <v>7909100</v>
      </c>
    </row>
    <row r="101" spans="1:12" s="13" customFormat="1" ht="28.5" x14ac:dyDescent="0.25">
      <c r="A101" s="83" t="s">
        <v>79</v>
      </c>
      <c r="B101" s="91"/>
      <c r="C101" s="91"/>
      <c r="D101" s="91"/>
      <c r="E101" s="86">
        <v>851</v>
      </c>
      <c r="F101" s="42" t="s">
        <v>13</v>
      </c>
      <c r="G101" s="42" t="s">
        <v>80</v>
      </c>
      <c r="H101" s="88" t="s">
        <v>61</v>
      </c>
      <c r="I101" s="42"/>
      <c r="J101" s="43">
        <f t="shared" ref="J101:L101" si="51">J102</f>
        <v>238884</v>
      </c>
      <c r="K101" s="43">
        <f t="shared" si="51"/>
        <v>238884</v>
      </c>
      <c r="L101" s="43">
        <f t="shared" si="51"/>
        <v>238884</v>
      </c>
    </row>
    <row r="102" spans="1:12" s="62" customFormat="1" ht="90" x14ac:dyDescent="0.25">
      <c r="A102" s="92" t="s">
        <v>81</v>
      </c>
      <c r="B102" s="46"/>
      <c r="C102" s="46"/>
      <c r="D102" s="46"/>
      <c r="E102" s="86">
        <v>851</v>
      </c>
      <c r="F102" s="97" t="s">
        <v>13</v>
      </c>
      <c r="G102" s="97" t="s">
        <v>80</v>
      </c>
      <c r="H102" s="88" t="s">
        <v>82</v>
      </c>
      <c r="I102" s="97"/>
      <c r="J102" s="93">
        <f t="shared" ref="J102" si="52">J103+J105</f>
        <v>238884</v>
      </c>
      <c r="K102" s="93">
        <f t="shared" ref="K102:L102" si="53">K103+K105</f>
        <v>238884</v>
      </c>
      <c r="L102" s="93">
        <f t="shared" si="53"/>
        <v>238884</v>
      </c>
    </row>
    <row r="103" spans="1:12" s="62" customFormat="1" ht="135" x14ac:dyDescent="0.25">
      <c r="A103" s="92" t="s">
        <v>16</v>
      </c>
      <c r="B103" s="46"/>
      <c r="C103" s="46"/>
      <c r="D103" s="46"/>
      <c r="E103" s="86">
        <v>851</v>
      </c>
      <c r="F103" s="97" t="s">
        <v>13</v>
      </c>
      <c r="G103" s="97" t="s">
        <v>80</v>
      </c>
      <c r="H103" s="88" t="s">
        <v>82</v>
      </c>
      <c r="I103" s="82" t="s">
        <v>18</v>
      </c>
      <c r="J103" s="93">
        <f t="shared" ref="J103:L103" si="54">J104</f>
        <v>141800</v>
      </c>
      <c r="K103" s="93">
        <f t="shared" si="54"/>
        <v>141800</v>
      </c>
      <c r="L103" s="93">
        <f t="shared" si="54"/>
        <v>141800</v>
      </c>
    </row>
    <row r="104" spans="1:12" s="62" customFormat="1" ht="45" x14ac:dyDescent="0.25">
      <c r="A104" s="92" t="s">
        <v>401</v>
      </c>
      <c r="B104" s="94"/>
      <c r="C104" s="94"/>
      <c r="D104" s="94"/>
      <c r="E104" s="86">
        <v>851</v>
      </c>
      <c r="F104" s="97" t="s">
        <v>13</v>
      </c>
      <c r="G104" s="97" t="s">
        <v>80</v>
      </c>
      <c r="H104" s="88" t="s">
        <v>82</v>
      </c>
      <c r="I104" s="82" t="s">
        <v>19</v>
      </c>
      <c r="J104" s="93">
        <v>141800</v>
      </c>
      <c r="K104" s="93">
        <v>141800</v>
      </c>
      <c r="L104" s="93">
        <v>141800</v>
      </c>
    </row>
    <row r="105" spans="1:12" s="62" customFormat="1" ht="60" x14ac:dyDescent="0.25">
      <c r="A105" s="92" t="s">
        <v>22</v>
      </c>
      <c r="B105" s="94"/>
      <c r="C105" s="94"/>
      <c r="D105" s="94"/>
      <c r="E105" s="86">
        <v>851</v>
      </c>
      <c r="F105" s="97" t="s">
        <v>13</v>
      </c>
      <c r="G105" s="97" t="s">
        <v>80</v>
      </c>
      <c r="H105" s="88" t="s">
        <v>82</v>
      </c>
      <c r="I105" s="82" t="s">
        <v>23</v>
      </c>
      <c r="J105" s="93">
        <f t="shared" ref="J105:L105" si="55">J106</f>
        <v>97084</v>
      </c>
      <c r="K105" s="93">
        <f t="shared" si="55"/>
        <v>97084</v>
      </c>
      <c r="L105" s="93">
        <f t="shared" si="55"/>
        <v>97084</v>
      </c>
    </row>
    <row r="106" spans="1:12" s="62" customFormat="1" ht="60" x14ac:dyDescent="0.25">
      <c r="A106" s="92" t="s">
        <v>9</v>
      </c>
      <c r="B106" s="46"/>
      <c r="C106" s="46"/>
      <c r="D106" s="46"/>
      <c r="E106" s="86">
        <v>851</v>
      </c>
      <c r="F106" s="97" t="s">
        <v>13</v>
      </c>
      <c r="G106" s="97" t="s">
        <v>80</v>
      </c>
      <c r="H106" s="88" t="s">
        <v>82</v>
      </c>
      <c r="I106" s="82" t="s">
        <v>24</v>
      </c>
      <c r="J106" s="93">
        <v>97084</v>
      </c>
      <c r="K106" s="93">
        <v>97084</v>
      </c>
      <c r="L106" s="93">
        <v>97084</v>
      </c>
    </row>
    <row r="107" spans="1:12" s="90" customFormat="1" ht="28.5" x14ac:dyDescent="0.25">
      <c r="A107" s="83" t="s">
        <v>83</v>
      </c>
      <c r="B107" s="85"/>
      <c r="C107" s="85"/>
      <c r="D107" s="102"/>
      <c r="E107" s="103">
        <v>851</v>
      </c>
      <c r="F107" s="104" t="s">
        <v>35</v>
      </c>
      <c r="G107" s="104"/>
      <c r="H107" s="88" t="s">
        <v>61</v>
      </c>
      <c r="I107" s="87"/>
      <c r="J107" s="89">
        <f t="shared" ref="J107" si="56">J108+J115+J134+J141</f>
        <v>20501601.739999998</v>
      </c>
      <c r="K107" s="89">
        <f t="shared" ref="K107:L107" si="57">K108+K115+K134+K141</f>
        <v>14028026</v>
      </c>
      <c r="L107" s="89">
        <f t="shared" si="57"/>
        <v>12825775</v>
      </c>
    </row>
    <row r="108" spans="1:12" s="13" customFormat="1" x14ac:dyDescent="0.25">
      <c r="A108" s="83" t="s">
        <v>84</v>
      </c>
      <c r="B108" s="91"/>
      <c r="C108" s="91"/>
      <c r="D108" s="105"/>
      <c r="E108" s="86">
        <v>851</v>
      </c>
      <c r="F108" s="58" t="s">
        <v>35</v>
      </c>
      <c r="G108" s="58" t="s">
        <v>11</v>
      </c>
      <c r="H108" s="88" t="s">
        <v>61</v>
      </c>
      <c r="I108" s="42"/>
      <c r="J108" s="43">
        <f t="shared" ref="J108" si="58">J109+J112</f>
        <v>133749</v>
      </c>
      <c r="K108" s="43">
        <f t="shared" ref="K108:L108" si="59">K109+K112</f>
        <v>66899</v>
      </c>
      <c r="L108" s="43">
        <f t="shared" si="59"/>
        <v>66899.199999999997</v>
      </c>
    </row>
    <row r="109" spans="1:12" s="13" customFormat="1" ht="105" x14ac:dyDescent="0.25">
      <c r="A109" s="92" t="s">
        <v>85</v>
      </c>
      <c r="B109" s="46"/>
      <c r="C109" s="46"/>
      <c r="D109" s="106"/>
      <c r="E109" s="86">
        <v>851</v>
      </c>
      <c r="F109" s="97" t="s">
        <v>35</v>
      </c>
      <c r="G109" s="97" t="s">
        <v>11</v>
      </c>
      <c r="H109" s="88" t="s">
        <v>86</v>
      </c>
      <c r="I109" s="82"/>
      <c r="J109" s="93">
        <f t="shared" ref="J109:L113" si="60">J110</f>
        <v>74916</v>
      </c>
      <c r="K109" s="93">
        <f t="shared" si="60"/>
        <v>8066</v>
      </c>
      <c r="L109" s="93">
        <f t="shared" si="60"/>
        <v>8066.2</v>
      </c>
    </row>
    <row r="110" spans="1:12" s="13" customFormat="1" ht="60" x14ac:dyDescent="0.25">
      <c r="A110" s="92" t="s">
        <v>22</v>
      </c>
      <c r="B110" s="46"/>
      <c r="C110" s="46"/>
      <c r="D110" s="46"/>
      <c r="E110" s="86">
        <v>851</v>
      </c>
      <c r="F110" s="97" t="s">
        <v>35</v>
      </c>
      <c r="G110" s="97" t="s">
        <v>11</v>
      </c>
      <c r="H110" s="88" t="s">
        <v>86</v>
      </c>
      <c r="I110" s="82" t="s">
        <v>23</v>
      </c>
      <c r="J110" s="93">
        <f t="shared" si="60"/>
        <v>74916</v>
      </c>
      <c r="K110" s="93">
        <f t="shared" si="60"/>
        <v>8066</v>
      </c>
      <c r="L110" s="93">
        <f t="shared" si="60"/>
        <v>8066.2</v>
      </c>
    </row>
    <row r="111" spans="1:12" s="13" customFormat="1" ht="60" x14ac:dyDescent="0.25">
      <c r="A111" s="92" t="s">
        <v>9</v>
      </c>
      <c r="B111" s="46"/>
      <c r="C111" s="46"/>
      <c r="D111" s="46"/>
      <c r="E111" s="86">
        <v>851</v>
      </c>
      <c r="F111" s="97" t="s">
        <v>35</v>
      </c>
      <c r="G111" s="97" t="s">
        <v>11</v>
      </c>
      <c r="H111" s="88" t="s">
        <v>86</v>
      </c>
      <c r="I111" s="82" t="s">
        <v>24</v>
      </c>
      <c r="J111" s="93">
        <v>74916</v>
      </c>
      <c r="K111" s="93">
        <v>8066</v>
      </c>
      <c r="L111" s="93">
        <v>8066.2</v>
      </c>
    </row>
    <row r="112" spans="1:12" s="13" customFormat="1" ht="210" x14ac:dyDescent="0.25">
      <c r="A112" s="92" t="s">
        <v>87</v>
      </c>
      <c r="B112" s="46"/>
      <c r="C112" s="46"/>
      <c r="D112" s="46"/>
      <c r="E112" s="86">
        <v>851</v>
      </c>
      <c r="F112" s="97" t="s">
        <v>35</v>
      </c>
      <c r="G112" s="97" t="s">
        <v>11</v>
      </c>
      <c r="H112" s="88" t="s">
        <v>88</v>
      </c>
      <c r="I112" s="82"/>
      <c r="J112" s="93">
        <f t="shared" si="60"/>
        <v>58833</v>
      </c>
      <c r="K112" s="93">
        <f t="shared" si="60"/>
        <v>58833</v>
      </c>
      <c r="L112" s="93">
        <f t="shared" si="60"/>
        <v>58833</v>
      </c>
    </row>
    <row r="113" spans="1:12" s="13" customFormat="1" x14ac:dyDescent="0.25">
      <c r="A113" s="92" t="s">
        <v>42</v>
      </c>
      <c r="B113" s="46"/>
      <c r="C113" s="46"/>
      <c r="D113" s="46"/>
      <c r="E113" s="86">
        <v>851</v>
      </c>
      <c r="F113" s="97" t="s">
        <v>35</v>
      </c>
      <c r="G113" s="97" t="s">
        <v>11</v>
      </c>
      <c r="H113" s="88" t="s">
        <v>88</v>
      </c>
      <c r="I113" s="82" t="s">
        <v>43</v>
      </c>
      <c r="J113" s="93">
        <f t="shared" si="60"/>
        <v>58833</v>
      </c>
      <c r="K113" s="93">
        <f t="shared" si="60"/>
        <v>58833</v>
      </c>
      <c r="L113" s="93">
        <f t="shared" si="60"/>
        <v>58833</v>
      </c>
    </row>
    <row r="114" spans="1:12" s="13" customFormat="1" ht="30" x14ac:dyDescent="0.25">
      <c r="A114" s="92" t="s">
        <v>77</v>
      </c>
      <c r="B114" s="46"/>
      <c r="C114" s="46"/>
      <c r="D114" s="46"/>
      <c r="E114" s="86">
        <v>851</v>
      </c>
      <c r="F114" s="97" t="s">
        <v>35</v>
      </c>
      <c r="G114" s="97" t="s">
        <v>11</v>
      </c>
      <c r="H114" s="88" t="s">
        <v>88</v>
      </c>
      <c r="I114" s="82" t="s">
        <v>78</v>
      </c>
      <c r="J114" s="93">
        <v>58833</v>
      </c>
      <c r="K114" s="93">
        <v>58833</v>
      </c>
      <c r="L114" s="93">
        <v>58833</v>
      </c>
    </row>
    <row r="115" spans="1:12" s="13" customFormat="1" x14ac:dyDescent="0.25">
      <c r="A115" s="83" t="s">
        <v>89</v>
      </c>
      <c r="B115" s="91"/>
      <c r="C115" s="91"/>
      <c r="D115" s="105"/>
      <c r="E115" s="86">
        <v>851</v>
      </c>
      <c r="F115" s="58" t="s">
        <v>35</v>
      </c>
      <c r="G115" s="58" t="s">
        <v>56</v>
      </c>
      <c r="H115" s="88" t="s">
        <v>61</v>
      </c>
      <c r="I115" s="42"/>
      <c r="J115" s="43">
        <f t="shared" ref="J115" si="61">J116+J119+J122+J125+J128+J131</f>
        <v>600</v>
      </c>
      <c r="K115" s="43">
        <f t="shared" ref="K115:L115" si="62">K116+K119+K122+K125+K128+K131</f>
        <v>211127</v>
      </c>
      <c r="L115" s="43">
        <f t="shared" si="62"/>
        <v>600</v>
      </c>
    </row>
    <row r="116" spans="1:12" s="62" customFormat="1" ht="60" hidden="1" x14ac:dyDescent="0.25">
      <c r="A116" s="96" t="s">
        <v>94</v>
      </c>
      <c r="B116" s="46"/>
      <c r="C116" s="46"/>
      <c r="D116" s="106"/>
      <c r="E116" s="86">
        <v>851</v>
      </c>
      <c r="F116" s="97" t="s">
        <v>35</v>
      </c>
      <c r="G116" s="97" t="s">
        <v>56</v>
      </c>
      <c r="H116" s="97" t="s">
        <v>95</v>
      </c>
      <c r="I116" s="82"/>
      <c r="J116" s="93">
        <f t="shared" ref="J116:L120" si="63">J117</f>
        <v>0</v>
      </c>
      <c r="K116" s="93">
        <f t="shared" si="63"/>
        <v>0</v>
      </c>
      <c r="L116" s="93">
        <f t="shared" si="63"/>
        <v>0</v>
      </c>
    </row>
    <row r="117" spans="1:12" s="62" customFormat="1" ht="60" hidden="1" x14ac:dyDescent="0.25">
      <c r="A117" s="46" t="s">
        <v>90</v>
      </c>
      <c r="B117" s="46"/>
      <c r="C117" s="46"/>
      <c r="D117" s="106"/>
      <c r="E117" s="86">
        <v>851</v>
      </c>
      <c r="F117" s="97" t="s">
        <v>35</v>
      </c>
      <c r="G117" s="97" t="s">
        <v>56</v>
      </c>
      <c r="H117" s="97" t="s">
        <v>95</v>
      </c>
      <c r="I117" s="82" t="s">
        <v>91</v>
      </c>
      <c r="J117" s="93">
        <f t="shared" si="63"/>
        <v>0</v>
      </c>
      <c r="K117" s="93">
        <f t="shared" si="63"/>
        <v>0</v>
      </c>
      <c r="L117" s="93">
        <f t="shared" si="63"/>
        <v>0</v>
      </c>
    </row>
    <row r="118" spans="1:12" s="62" customFormat="1" hidden="1" x14ac:dyDescent="0.25">
      <c r="A118" s="46" t="s">
        <v>92</v>
      </c>
      <c r="B118" s="46"/>
      <c r="C118" s="46"/>
      <c r="D118" s="106"/>
      <c r="E118" s="86">
        <v>851</v>
      </c>
      <c r="F118" s="97" t="s">
        <v>35</v>
      </c>
      <c r="G118" s="97" t="s">
        <v>56</v>
      </c>
      <c r="H118" s="97" t="s">
        <v>95</v>
      </c>
      <c r="I118" s="82" t="s">
        <v>93</v>
      </c>
      <c r="J118" s="93"/>
      <c r="K118" s="93"/>
      <c r="L118" s="93"/>
    </row>
    <row r="119" spans="1:12" s="62" customFormat="1" ht="30" hidden="1" x14ac:dyDescent="0.25">
      <c r="A119" s="98" t="s">
        <v>336</v>
      </c>
      <c r="B119" s="46"/>
      <c r="C119" s="46"/>
      <c r="D119" s="106"/>
      <c r="E119" s="86">
        <v>851</v>
      </c>
      <c r="F119" s="97" t="s">
        <v>35</v>
      </c>
      <c r="G119" s="97" t="s">
        <v>56</v>
      </c>
      <c r="H119" s="97" t="s">
        <v>337</v>
      </c>
      <c r="I119" s="82"/>
      <c r="J119" s="93">
        <f t="shared" si="63"/>
        <v>0</v>
      </c>
      <c r="K119" s="93">
        <f t="shared" si="63"/>
        <v>0</v>
      </c>
      <c r="L119" s="93">
        <f t="shared" si="63"/>
        <v>0</v>
      </c>
    </row>
    <row r="120" spans="1:12" s="62" customFormat="1" ht="60" hidden="1" x14ac:dyDescent="0.25">
      <c r="A120" s="46" t="s">
        <v>22</v>
      </c>
      <c r="B120" s="46"/>
      <c r="C120" s="46"/>
      <c r="D120" s="106"/>
      <c r="E120" s="86">
        <v>851</v>
      </c>
      <c r="F120" s="97" t="s">
        <v>35</v>
      </c>
      <c r="G120" s="97" t="s">
        <v>56</v>
      </c>
      <c r="H120" s="97" t="s">
        <v>337</v>
      </c>
      <c r="I120" s="82" t="s">
        <v>23</v>
      </c>
      <c r="J120" s="93">
        <f t="shared" si="63"/>
        <v>0</v>
      </c>
      <c r="K120" s="93">
        <f t="shared" si="63"/>
        <v>0</v>
      </c>
      <c r="L120" s="93">
        <f t="shared" si="63"/>
        <v>0</v>
      </c>
    </row>
    <row r="121" spans="1:12" s="62" customFormat="1" ht="60" hidden="1" x14ac:dyDescent="0.25">
      <c r="A121" s="46" t="s">
        <v>9</v>
      </c>
      <c r="B121" s="46"/>
      <c r="C121" s="46"/>
      <c r="D121" s="106"/>
      <c r="E121" s="86">
        <v>851</v>
      </c>
      <c r="F121" s="97" t="s">
        <v>35</v>
      </c>
      <c r="G121" s="97" t="s">
        <v>56</v>
      </c>
      <c r="H121" s="97" t="s">
        <v>337</v>
      </c>
      <c r="I121" s="82" t="s">
        <v>24</v>
      </c>
      <c r="J121" s="93"/>
      <c r="K121" s="93"/>
      <c r="L121" s="93"/>
    </row>
    <row r="122" spans="1:12" s="13" customFormat="1" ht="150" x14ac:dyDescent="0.25">
      <c r="A122" s="92" t="s">
        <v>407</v>
      </c>
      <c r="B122" s="46"/>
      <c r="C122" s="46"/>
      <c r="D122" s="46"/>
      <c r="E122" s="86">
        <v>851</v>
      </c>
      <c r="F122" s="97" t="s">
        <v>35</v>
      </c>
      <c r="G122" s="97" t="s">
        <v>56</v>
      </c>
      <c r="H122" s="88" t="s">
        <v>286</v>
      </c>
      <c r="I122" s="82"/>
      <c r="J122" s="93">
        <f t="shared" ref="J122:L123" si="64">J123</f>
        <v>600</v>
      </c>
      <c r="K122" s="93">
        <f t="shared" si="64"/>
        <v>600</v>
      </c>
      <c r="L122" s="93">
        <f t="shared" si="64"/>
        <v>600</v>
      </c>
    </row>
    <row r="123" spans="1:12" s="13" customFormat="1" x14ac:dyDescent="0.25">
      <c r="A123" s="92" t="s">
        <v>42</v>
      </c>
      <c r="B123" s="46"/>
      <c r="C123" s="46"/>
      <c r="D123" s="46"/>
      <c r="E123" s="86">
        <v>851</v>
      </c>
      <c r="F123" s="97" t="s">
        <v>35</v>
      </c>
      <c r="G123" s="97" t="s">
        <v>56</v>
      </c>
      <c r="H123" s="88" t="s">
        <v>286</v>
      </c>
      <c r="I123" s="82" t="s">
        <v>43</v>
      </c>
      <c r="J123" s="93">
        <f t="shared" si="64"/>
        <v>600</v>
      </c>
      <c r="K123" s="93">
        <f t="shared" si="64"/>
        <v>600</v>
      </c>
      <c r="L123" s="93">
        <f t="shared" si="64"/>
        <v>600</v>
      </c>
    </row>
    <row r="124" spans="1:12" s="13" customFormat="1" ht="30" x14ac:dyDescent="0.25">
      <c r="A124" s="92" t="s">
        <v>77</v>
      </c>
      <c r="B124" s="46"/>
      <c r="C124" s="46"/>
      <c r="D124" s="46"/>
      <c r="E124" s="86">
        <v>851</v>
      </c>
      <c r="F124" s="97" t="s">
        <v>35</v>
      </c>
      <c r="G124" s="97" t="s">
        <v>56</v>
      </c>
      <c r="H124" s="88" t="s">
        <v>286</v>
      </c>
      <c r="I124" s="82" t="s">
        <v>78</v>
      </c>
      <c r="J124" s="93">
        <v>600</v>
      </c>
      <c r="K124" s="93">
        <v>600</v>
      </c>
      <c r="L124" s="93">
        <v>600</v>
      </c>
    </row>
    <row r="125" spans="1:12" s="13" customFormat="1" ht="30" hidden="1" x14ac:dyDescent="0.25">
      <c r="A125" s="96" t="s">
        <v>320</v>
      </c>
      <c r="B125" s="46"/>
      <c r="C125" s="46"/>
      <c r="D125" s="46"/>
      <c r="E125" s="86">
        <v>851</v>
      </c>
      <c r="F125" s="97" t="s">
        <v>35</v>
      </c>
      <c r="G125" s="97" t="s">
        <v>56</v>
      </c>
      <c r="H125" s="97" t="s">
        <v>299</v>
      </c>
      <c r="I125" s="82"/>
      <c r="J125" s="93">
        <f t="shared" ref="J125:L126" si="65">J126</f>
        <v>0</v>
      </c>
      <c r="K125" s="93">
        <f t="shared" si="65"/>
        <v>0</v>
      </c>
      <c r="L125" s="93">
        <f t="shared" si="65"/>
        <v>0</v>
      </c>
    </row>
    <row r="126" spans="1:12" s="13" customFormat="1" ht="60" hidden="1" x14ac:dyDescent="0.25">
      <c r="A126" s="46" t="s">
        <v>90</v>
      </c>
      <c r="B126" s="46"/>
      <c r="C126" s="46"/>
      <c r="D126" s="46"/>
      <c r="E126" s="86">
        <v>851</v>
      </c>
      <c r="F126" s="97" t="s">
        <v>35</v>
      </c>
      <c r="G126" s="97" t="s">
        <v>56</v>
      </c>
      <c r="H126" s="97" t="s">
        <v>299</v>
      </c>
      <c r="I126" s="82" t="s">
        <v>91</v>
      </c>
      <c r="J126" s="93">
        <f t="shared" si="65"/>
        <v>0</v>
      </c>
      <c r="K126" s="93">
        <f t="shared" si="65"/>
        <v>0</v>
      </c>
      <c r="L126" s="93">
        <f t="shared" si="65"/>
        <v>0</v>
      </c>
    </row>
    <row r="127" spans="1:12" s="13" customFormat="1" hidden="1" x14ac:dyDescent="0.25">
      <c r="A127" s="46" t="s">
        <v>92</v>
      </c>
      <c r="B127" s="46"/>
      <c r="C127" s="46"/>
      <c r="D127" s="46"/>
      <c r="E127" s="86">
        <v>851</v>
      </c>
      <c r="F127" s="97" t="s">
        <v>35</v>
      </c>
      <c r="G127" s="97" t="s">
        <v>56</v>
      </c>
      <c r="H127" s="97" t="s">
        <v>299</v>
      </c>
      <c r="I127" s="82" t="s">
        <v>93</v>
      </c>
      <c r="J127" s="93"/>
      <c r="K127" s="93"/>
      <c r="L127" s="93"/>
    </row>
    <row r="128" spans="1:12" s="62" customFormat="1" ht="45" hidden="1" x14ac:dyDescent="0.25">
      <c r="A128" s="92" t="s">
        <v>408</v>
      </c>
      <c r="B128" s="46"/>
      <c r="C128" s="46"/>
      <c r="D128" s="106"/>
      <c r="E128" s="86">
        <v>851</v>
      </c>
      <c r="F128" s="97" t="s">
        <v>35</v>
      </c>
      <c r="G128" s="97" t="s">
        <v>56</v>
      </c>
      <c r="H128" s="88" t="s">
        <v>97</v>
      </c>
      <c r="I128" s="82"/>
      <c r="J128" s="93">
        <f t="shared" ref="J128:L129" si="66">J129</f>
        <v>0</v>
      </c>
      <c r="K128" s="93">
        <f t="shared" si="66"/>
        <v>0</v>
      </c>
      <c r="L128" s="93">
        <f t="shared" si="66"/>
        <v>0</v>
      </c>
    </row>
    <row r="129" spans="1:12" s="62" customFormat="1" ht="60" hidden="1" x14ac:dyDescent="0.25">
      <c r="A129" s="92" t="s">
        <v>90</v>
      </c>
      <c r="B129" s="46"/>
      <c r="C129" s="46"/>
      <c r="D129" s="106"/>
      <c r="E129" s="86">
        <v>851</v>
      </c>
      <c r="F129" s="97" t="s">
        <v>35</v>
      </c>
      <c r="G129" s="97" t="s">
        <v>56</v>
      </c>
      <c r="H129" s="88" t="s">
        <v>97</v>
      </c>
      <c r="I129" s="82" t="s">
        <v>91</v>
      </c>
      <c r="J129" s="93">
        <f t="shared" si="66"/>
        <v>0</v>
      </c>
      <c r="K129" s="93">
        <f t="shared" si="66"/>
        <v>0</v>
      </c>
      <c r="L129" s="93">
        <f t="shared" si="66"/>
        <v>0</v>
      </c>
    </row>
    <row r="130" spans="1:12" s="62" customFormat="1" hidden="1" x14ac:dyDescent="0.25">
      <c r="A130" s="92" t="s">
        <v>92</v>
      </c>
      <c r="B130" s="46"/>
      <c r="C130" s="46"/>
      <c r="D130" s="106"/>
      <c r="E130" s="86">
        <v>851</v>
      </c>
      <c r="F130" s="97" t="s">
        <v>35</v>
      </c>
      <c r="G130" s="97" t="s">
        <v>56</v>
      </c>
      <c r="H130" s="88" t="s">
        <v>97</v>
      </c>
      <c r="I130" s="82" t="s">
        <v>93</v>
      </c>
      <c r="J130" s="107"/>
      <c r="K130" s="107"/>
      <c r="L130" s="107"/>
    </row>
    <row r="131" spans="1:12" s="62" customFormat="1" ht="45" x14ac:dyDescent="0.25">
      <c r="A131" s="92" t="s">
        <v>382</v>
      </c>
      <c r="B131" s="46"/>
      <c r="C131" s="46"/>
      <c r="D131" s="106"/>
      <c r="E131" s="86">
        <v>851</v>
      </c>
      <c r="F131" s="97" t="s">
        <v>35</v>
      </c>
      <c r="G131" s="97" t="s">
        <v>56</v>
      </c>
      <c r="H131" s="88" t="s">
        <v>381</v>
      </c>
      <c r="I131" s="82"/>
      <c r="J131" s="93">
        <f t="shared" ref="J131:L132" si="67">J132</f>
        <v>0</v>
      </c>
      <c r="K131" s="93">
        <f t="shared" si="67"/>
        <v>210527</v>
      </c>
      <c r="L131" s="93">
        <f t="shared" si="67"/>
        <v>0</v>
      </c>
    </row>
    <row r="132" spans="1:12" s="62" customFormat="1" ht="60" x14ac:dyDescent="0.25">
      <c r="A132" s="92" t="s">
        <v>22</v>
      </c>
      <c r="B132" s="46"/>
      <c r="C132" s="46"/>
      <c r="D132" s="106"/>
      <c r="E132" s="86">
        <v>851</v>
      </c>
      <c r="F132" s="97" t="s">
        <v>35</v>
      </c>
      <c r="G132" s="97" t="s">
        <v>56</v>
      </c>
      <c r="H132" s="88" t="s">
        <v>381</v>
      </c>
      <c r="I132" s="82" t="s">
        <v>23</v>
      </c>
      <c r="J132" s="93">
        <f t="shared" si="67"/>
        <v>0</v>
      </c>
      <c r="K132" s="93">
        <f t="shared" si="67"/>
        <v>210527</v>
      </c>
      <c r="L132" s="93">
        <f t="shared" si="67"/>
        <v>0</v>
      </c>
    </row>
    <row r="133" spans="1:12" s="62" customFormat="1" ht="60" x14ac:dyDescent="0.25">
      <c r="A133" s="92" t="s">
        <v>9</v>
      </c>
      <c r="B133" s="46"/>
      <c r="C133" s="46"/>
      <c r="D133" s="106"/>
      <c r="E133" s="86">
        <v>851</v>
      </c>
      <c r="F133" s="97" t="s">
        <v>35</v>
      </c>
      <c r="G133" s="97" t="s">
        <v>56</v>
      </c>
      <c r="H133" s="88" t="s">
        <v>381</v>
      </c>
      <c r="I133" s="82" t="s">
        <v>24</v>
      </c>
      <c r="J133" s="93"/>
      <c r="K133" s="93">
        <v>210527</v>
      </c>
      <c r="L133" s="93"/>
    </row>
    <row r="134" spans="1:12" s="13" customFormat="1" x14ac:dyDescent="0.25">
      <c r="A134" s="83" t="s">
        <v>379</v>
      </c>
      <c r="B134" s="46"/>
      <c r="C134" s="46"/>
      <c r="D134" s="106"/>
      <c r="E134" s="12">
        <v>851</v>
      </c>
      <c r="F134" s="58" t="s">
        <v>35</v>
      </c>
      <c r="G134" s="58" t="s">
        <v>58</v>
      </c>
      <c r="H134" s="88" t="s">
        <v>61</v>
      </c>
      <c r="I134" s="42"/>
      <c r="J134" s="43">
        <f t="shared" ref="J134" si="68">J135+J138</f>
        <v>277399</v>
      </c>
      <c r="K134" s="43">
        <f t="shared" ref="K134:L134" si="69">K135+K138</f>
        <v>0</v>
      </c>
      <c r="L134" s="43">
        <f t="shared" si="69"/>
        <v>5788275.7999999998</v>
      </c>
    </row>
    <row r="135" spans="1:12" s="62" customFormat="1" ht="105" hidden="1" x14ac:dyDescent="0.25">
      <c r="A135" s="108" t="s">
        <v>466</v>
      </c>
      <c r="B135" s="46"/>
      <c r="C135" s="46"/>
      <c r="D135" s="106"/>
      <c r="E135" s="86">
        <v>851</v>
      </c>
      <c r="F135" s="97" t="s">
        <v>35</v>
      </c>
      <c r="G135" s="97" t="s">
        <v>58</v>
      </c>
      <c r="H135" s="88" t="s">
        <v>467</v>
      </c>
      <c r="I135" s="82"/>
      <c r="J135" s="93">
        <f t="shared" ref="J135:L136" si="70">J136</f>
        <v>0</v>
      </c>
      <c r="K135" s="93">
        <f t="shared" si="70"/>
        <v>0</v>
      </c>
      <c r="L135" s="93">
        <f t="shared" si="70"/>
        <v>0</v>
      </c>
    </row>
    <row r="136" spans="1:12" s="62" customFormat="1" hidden="1" x14ac:dyDescent="0.25">
      <c r="A136" s="92" t="s">
        <v>42</v>
      </c>
      <c r="B136" s="46"/>
      <c r="C136" s="46"/>
      <c r="D136" s="106"/>
      <c r="E136" s="86">
        <v>851</v>
      </c>
      <c r="F136" s="97" t="s">
        <v>35</v>
      </c>
      <c r="G136" s="97" t="s">
        <v>58</v>
      </c>
      <c r="H136" s="88" t="s">
        <v>467</v>
      </c>
      <c r="I136" s="82" t="s">
        <v>43</v>
      </c>
      <c r="J136" s="93">
        <f t="shared" si="70"/>
        <v>0</v>
      </c>
      <c r="K136" s="93">
        <f t="shared" si="70"/>
        <v>0</v>
      </c>
      <c r="L136" s="93">
        <f t="shared" si="70"/>
        <v>0</v>
      </c>
    </row>
    <row r="137" spans="1:12" s="62" customFormat="1" ht="30" hidden="1" x14ac:dyDescent="0.25">
      <c r="A137" s="92" t="s">
        <v>77</v>
      </c>
      <c r="B137" s="46"/>
      <c r="C137" s="46"/>
      <c r="D137" s="106"/>
      <c r="E137" s="86">
        <v>851</v>
      </c>
      <c r="F137" s="97" t="s">
        <v>35</v>
      </c>
      <c r="G137" s="97" t="s">
        <v>58</v>
      </c>
      <c r="H137" s="88" t="s">
        <v>467</v>
      </c>
      <c r="I137" s="82" t="s">
        <v>78</v>
      </c>
      <c r="J137" s="93"/>
      <c r="K137" s="93"/>
      <c r="L137" s="93"/>
    </row>
    <row r="138" spans="1:12" s="62" customFormat="1" ht="90" x14ac:dyDescent="0.25">
      <c r="A138" s="92" t="s">
        <v>448</v>
      </c>
      <c r="B138" s="46"/>
      <c r="C138" s="46"/>
      <c r="D138" s="106"/>
      <c r="E138" s="86">
        <v>851</v>
      </c>
      <c r="F138" s="82" t="s">
        <v>35</v>
      </c>
      <c r="G138" s="82" t="s">
        <v>58</v>
      </c>
      <c r="H138" s="88" t="s">
        <v>380</v>
      </c>
      <c r="I138" s="82"/>
      <c r="J138" s="93">
        <f t="shared" ref="J138:L139" si="71">J139</f>
        <v>277399</v>
      </c>
      <c r="K138" s="93">
        <f t="shared" si="71"/>
        <v>0</v>
      </c>
      <c r="L138" s="93">
        <f t="shared" si="71"/>
        <v>5788275.7999999998</v>
      </c>
    </row>
    <row r="139" spans="1:12" s="62" customFormat="1" ht="60" x14ac:dyDescent="0.25">
      <c r="A139" s="92" t="s">
        <v>22</v>
      </c>
      <c r="B139" s="46"/>
      <c r="C139" s="46"/>
      <c r="D139" s="106"/>
      <c r="E139" s="86">
        <v>851</v>
      </c>
      <c r="F139" s="82" t="s">
        <v>35</v>
      </c>
      <c r="G139" s="82" t="s">
        <v>58</v>
      </c>
      <c r="H139" s="88" t="s">
        <v>380</v>
      </c>
      <c r="I139" s="82" t="s">
        <v>23</v>
      </c>
      <c r="J139" s="93">
        <f t="shared" si="71"/>
        <v>277399</v>
      </c>
      <c r="K139" s="93">
        <f t="shared" si="71"/>
        <v>0</v>
      </c>
      <c r="L139" s="93">
        <f t="shared" si="71"/>
        <v>5788275.7999999998</v>
      </c>
    </row>
    <row r="140" spans="1:12" s="62" customFormat="1" ht="60" x14ac:dyDescent="0.25">
      <c r="A140" s="92" t="s">
        <v>9</v>
      </c>
      <c r="B140" s="46"/>
      <c r="C140" s="46"/>
      <c r="D140" s="106"/>
      <c r="E140" s="86">
        <v>851</v>
      </c>
      <c r="F140" s="82" t="s">
        <v>35</v>
      </c>
      <c r="G140" s="82" t="s">
        <v>58</v>
      </c>
      <c r="H140" s="88" t="s">
        <v>380</v>
      </c>
      <c r="I140" s="82" t="s">
        <v>24</v>
      </c>
      <c r="J140" s="93">
        <v>277399</v>
      </c>
      <c r="K140" s="93"/>
      <c r="L140" s="93">
        <v>5788275.7999999998</v>
      </c>
    </row>
    <row r="141" spans="1:12" s="13" customFormat="1" ht="42.75" x14ac:dyDescent="0.25">
      <c r="A141" s="83" t="s">
        <v>372</v>
      </c>
      <c r="B141" s="91"/>
      <c r="C141" s="91"/>
      <c r="D141" s="105"/>
      <c r="E141" s="12">
        <v>851</v>
      </c>
      <c r="F141" s="58" t="s">
        <v>35</v>
      </c>
      <c r="G141" s="58" t="s">
        <v>35</v>
      </c>
      <c r="H141" s="88" t="s">
        <v>61</v>
      </c>
      <c r="I141" s="42"/>
      <c r="J141" s="43">
        <f t="shared" ref="J141" si="72">J142+J145</f>
        <v>20089853.739999998</v>
      </c>
      <c r="K141" s="43">
        <f t="shared" ref="K141:L141" si="73">K142+K145</f>
        <v>13750000</v>
      </c>
      <c r="L141" s="43">
        <f t="shared" si="73"/>
        <v>6970000</v>
      </c>
    </row>
    <row r="142" spans="1:12" s="62" customFormat="1" ht="45" hidden="1" x14ac:dyDescent="0.25">
      <c r="A142" s="92" t="s">
        <v>408</v>
      </c>
      <c r="B142" s="46"/>
      <c r="C142" s="46"/>
      <c r="D142" s="106"/>
      <c r="E142" s="86">
        <v>851</v>
      </c>
      <c r="F142" s="97" t="s">
        <v>35</v>
      </c>
      <c r="G142" s="97" t="s">
        <v>35</v>
      </c>
      <c r="H142" s="88" t="s">
        <v>461</v>
      </c>
      <c r="I142" s="82"/>
      <c r="J142" s="93">
        <f t="shared" ref="J142:L143" si="74">J143</f>
        <v>0</v>
      </c>
      <c r="K142" s="93">
        <f t="shared" si="74"/>
        <v>0</v>
      </c>
      <c r="L142" s="93">
        <f t="shared" si="74"/>
        <v>0</v>
      </c>
    </row>
    <row r="143" spans="1:12" s="62" customFormat="1" ht="60" hidden="1" x14ac:dyDescent="0.25">
      <c r="A143" s="92" t="s">
        <v>90</v>
      </c>
      <c r="B143" s="46"/>
      <c r="C143" s="46"/>
      <c r="D143" s="106"/>
      <c r="E143" s="86">
        <v>851</v>
      </c>
      <c r="F143" s="97" t="s">
        <v>35</v>
      </c>
      <c r="G143" s="97" t="s">
        <v>35</v>
      </c>
      <c r="H143" s="88" t="s">
        <v>461</v>
      </c>
      <c r="I143" s="82" t="s">
        <v>91</v>
      </c>
      <c r="J143" s="93">
        <f t="shared" si="74"/>
        <v>0</v>
      </c>
      <c r="K143" s="93">
        <f t="shared" si="74"/>
        <v>0</v>
      </c>
      <c r="L143" s="93">
        <f t="shared" si="74"/>
        <v>0</v>
      </c>
    </row>
    <row r="144" spans="1:12" s="62" customFormat="1" hidden="1" x14ac:dyDescent="0.25">
      <c r="A144" s="92" t="s">
        <v>92</v>
      </c>
      <c r="B144" s="46"/>
      <c r="C144" s="46"/>
      <c r="D144" s="106"/>
      <c r="E144" s="86">
        <v>851</v>
      </c>
      <c r="F144" s="97" t="s">
        <v>35</v>
      </c>
      <c r="G144" s="97" t="s">
        <v>35</v>
      </c>
      <c r="H144" s="88" t="s">
        <v>461</v>
      </c>
      <c r="I144" s="82" t="s">
        <v>93</v>
      </c>
      <c r="J144" s="101"/>
      <c r="K144" s="101"/>
      <c r="L144" s="101"/>
    </row>
    <row r="145" spans="1:12" s="62" customFormat="1" ht="60" x14ac:dyDescent="0.25">
      <c r="A145" s="92" t="s">
        <v>374</v>
      </c>
      <c r="B145" s="46"/>
      <c r="C145" s="46"/>
      <c r="D145" s="106"/>
      <c r="E145" s="86">
        <v>851</v>
      </c>
      <c r="F145" s="97" t="s">
        <v>35</v>
      </c>
      <c r="G145" s="97" t="s">
        <v>35</v>
      </c>
      <c r="H145" s="88" t="s">
        <v>373</v>
      </c>
      <c r="I145" s="82"/>
      <c r="J145" s="93">
        <f t="shared" ref="J145:L146" si="75">J146</f>
        <v>20089853.739999998</v>
      </c>
      <c r="K145" s="93">
        <f t="shared" si="75"/>
        <v>13750000</v>
      </c>
      <c r="L145" s="93">
        <f t="shared" si="75"/>
        <v>6970000</v>
      </c>
    </row>
    <row r="146" spans="1:12" s="62" customFormat="1" ht="60" x14ac:dyDescent="0.25">
      <c r="A146" s="92" t="s">
        <v>90</v>
      </c>
      <c r="B146" s="46"/>
      <c r="C146" s="46"/>
      <c r="D146" s="106"/>
      <c r="E146" s="86">
        <v>851</v>
      </c>
      <c r="F146" s="97" t="s">
        <v>35</v>
      </c>
      <c r="G146" s="97" t="s">
        <v>35</v>
      </c>
      <c r="H146" s="88" t="s">
        <v>373</v>
      </c>
      <c r="I146" s="82" t="s">
        <v>91</v>
      </c>
      <c r="J146" s="93">
        <f t="shared" si="75"/>
        <v>20089853.739999998</v>
      </c>
      <c r="K146" s="93">
        <f t="shared" si="75"/>
        <v>13750000</v>
      </c>
      <c r="L146" s="93">
        <f t="shared" si="75"/>
        <v>6970000</v>
      </c>
    </row>
    <row r="147" spans="1:12" s="62" customFormat="1" x14ac:dyDescent="0.25">
      <c r="A147" s="92" t="s">
        <v>92</v>
      </c>
      <c r="B147" s="46"/>
      <c r="C147" s="46"/>
      <c r="D147" s="106"/>
      <c r="E147" s="86">
        <v>851</v>
      </c>
      <c r="F147" s="97" t="s">
        <v>35</v>
      </c>
      <c r="G147" s="97" t="s">
        <v>35</v>
      </c>
      <c r="H147" s="88" t="s">
        <v>373</v>
      </c>
      <c r="I147" s="82" t="s">
        <v>93</v>
      </c>
      <c r="J147" s="107">
        <v>20089853.739999998</v>
      </c>
      <c r="K147" s="107">
        <v>13750000</v>
      </c>
      <c r="L147" s="107">
        <v>6970000</v>
      </c>
    </row>
    <row r="148" spans="1:12" s="62" customFormat="1" x14ac:dyDescent="0.25">
      <c r="A148" s="109" t="s">
        <v>98</v>
      </c>
      <c r="B148" s="85"/>
      <c r="C148" s="85"/>
      <c r="D148" s="85"/>
      <c r="E148" s="86">
        <v>851</v>
      </c>
      <c r="F148" s="87" t="s">
        <v>99</v>
      </c>
      <c r="G148" s="87"/>
      <c r="H148" s="88" t="s">
        <v>61</v>
      </c>
      <c r="I148" s="87"/>
      <c r="J148" s="89">
        <f>J149</f>
        <v>5975400</v>
      </c>
      <c r="K148" s="89">
        <f t="shared" ref="K148:L148" si="76">K149</f>
        <v>5707600</v>
      </c>
      <c r="L148" s="89">
        <f t="shared" si="76"/>
        <v>5355500</v>
      </c>
    </row>
    <row r="149" spans="1:12" s="62" customFormat="1" ht="28.5" x14ac:dyDescent="0.25">
      <c r="A149" s="83" t="s">
        <v>418</v>
      </c>
      <c r="B149" s="91"/>
      <c r="C149" s="91"/>
      <c r="D149" s="91"/>
      <c r="E149" s="12">
        <v>851</v>
      </c>
      <c r="F149" s="42" t="s">
        <v>99</v>
      </c>
      <c r="G149" s="58" t="s">
        <v>58</v>
      </c>
      <c r="H149" s="88" t="s">
        <v>61</v>
      </c>
      <c r="I149" s="42"/>
      <c r="J149" s="107">
        <f>J150+J153+J156+J159</f>
        <v>5975400</v>
      </c>
      <c r="K149" s="107">
        <f t="shared" ref="K149:L149" si="77">K150+K153+K156+K159</f>
        <v>5707600</v>
      </c>
      <c r="L149" s="107">
        <f t="shared" si="77"/>
        <v>5355500</v>
      </c>
    </row>
    <row r="150" spans="1:12" s="62" customFormat="1" ht="30" x14ac:dyDescent="0.25">
      <c r="A150" s="92" t="s">
        <v>162</v>
      </c>
      <c r="B150" s="46"/>
      <c r="C150" s="46"/>
      <c r="D150" s="46"/>
      <c r="E150" s="86">
        <v>851</v>
      </c>
      <c r="F150" s="97" t="s">
        <v>99</v>
      </c>
      <c r="G150" s="97" t="s">
        <v>58</v>
      </c>
      <c r="H150" s="88" t="s">
        <v>475</v>
      </c>
      <c r="I150" s="82"/>
      <c r="J150" s="107">
        <f>J151</f>
        <v>5849100</v>
      </c>
      <c r="K150" s="107">
        <f t="shared" ref="K150:K151" si="78">K151</f>
        <v>5587600</v>
      </c>
      <c r="L150" s="107">
        <f t="shared" ref="L150:L151" si="79">L151</f>
        <v>5235500</v>
      </c>
    </row>
    <row r="151" spans="1:12" s="62" customFormat="1" ht="75" x14ac:dyDescent="0.25">
      <c r="A151" s="92" t="s">
        <v>53</v>
      </c>
      <c r="B151" s="46"/>
      <c r="C151" s="46"/>
      <c r="D151" s="46"/>
      <c r="E151" s="86">
        <v>851</v>
      </c>
      <c r="F151" s="82" t="s">
        <v>99</v>
      </c>
      <c r="G151" s="97" t="s">
        <v>58</v>
      </c>
      <c r="H151" s="88" t="s">
        <v>475</v>
      </c>
      <c r="I151" s="82" t="s">
        <v>105</v>
      </c>
      <c r="J151" s="107">
        <f>J152</f>
        <v>5849100</v>
      </c>
      <c r="K151" s="107">
        <f t="shared" si="78"/>
        <v>5587600</v>
      </c>
      <c r="L151" s="107">
        <f t="shared" si="79"/>
        <v>5235500</v>
      </c>
    </row>
    <row r="152" spans="1:12" s="62" customFormat="1" ht="30" x14ac:dyDescent="0.25">
      <c r="A152" s="92" t="s">
        <v>106</v>
      </c>
      <c r="B152" s="46"/>
      <c r="C152" s="46"/>
      <c r="D152" s="46"/>
      <c r="E152" s="86">
        <v>851</v>
      </c>
      <c r="F152" s="82" t="s">
        <v>99</v>
      </c>
      <c r="G152" s="82" t="s">
        <v>58</v>
      </c>
      <c r="H152" s="88" t="s">
        <v>475</v>
      </c>
      <c r="I152" s="82" t="s">
        <v>107</v>
      </c>
      <c r="J152" s="107">
        <v>5849100</v>
      </c>
      <c r="K152" s="107">
        <v>5587600</v>
      </c>
      <c r="L152" s="107">
        <v>5235500</v>
      </c>
    </row>
    <row r="153" spans="1:12" s="62" customFormat="1" ht="30" x14ac:dyDescent="0.25">
      <c r="A153" s="92" t="s">
        <v>153</v>
      </c>
      <c r="B153" s="46"/>
      <c r="C153" s="46"/>
      <c r="D153" s="46"/>
      <c r="E153" s="86">
        <v>851</v>
      </c>
      <c r="F153" s="82" t="s">
        <v>99</v>
      </c>
      <c r="G153" s="82" t="s">
        <v>58</v>
      </c>
      <c r="H153" s="88" t="s">
        <v>476</v>
      </c>
      <c r="I153" s="82"/>
      <c r="J153" s="107">
        <f>J154</f>
        <v>6300</v>
      </c>
      <c r="K153" s="107">
        <f t="shared" ref="K153:K154" si="80">K154</f>
        <v>0</v>
      </c>
      <c r="L153" s="107">
        <f t="shared" ref="L153:L154" si="81">L154</f>
        <v>0</v>
      </c>
    </row>
    <row r="154" spans="1:12" s="62" customFormat="1" ht="75" x14ac:dyDescent="0.25">
      <c r="A154" s="92" t="s">
        <v>53</v>
      </c>
      <c r="B154" s="46"/>
      <c r="C154" s="46"/>
      <c r="D154" s="46"/>
      <c r="E154" s="86">
        <v>851</v>
      </c>
      <c r="F154" s="82" t="s">
        <v>99</v>
      </c>
      <c r="G154" s="82" t="s">
        <v>58</v>
      </c>
      <c r="H154" s="88" t="s">
        <v>476</v>
      </c>
      <c r="I154" s="82" t="s">
        <v>105</v>
      </c>
      <c r="J154" s="107">
        <f>J155</f>
        <v>6300</v>
      </c>
      <c r="K154" s="107">
        <f t="shared" si="80"/>
        <v>0</v>
      </c>
      <c r="L154" s="107">
        <f t="shared" si="81"/>
        <v>0</v>
      </c>
    </row>
    <row r="155" spans="1:12" s="62" customFormat="1" ht="30" x14ac:dyDescent="0.25">
      <c r="A155" s="110" t="s">
        <v>106</v>
      </c>
      <c r="B155" s="111"/>
      <c r="C155" s="111"/>
      <c r="D155" s="111"/>
      <c r="E155" s="112">
        <v>851</v>
      </c>
      <c r="F155" s="113" t="s">
        <v>99</v>
      </c>
      <c r="G155" s="114" t="s">
        <v>58</v>
      </c>
      <c r="H155" s="88" t="s">
        <v>476</v>
      </c>
      <c r="I155" s="113" t="s">
        <v>107</v>
      </c>
      <c r="J155" s="107">
        <v>6300</v>
      </c>
      <c r="K155" s="107"/>
      <c r="L155" s="107"/>
    </row>
    <row r="156" spans="1:12" s="62" customFormat="1" ht="74.25" customHeight="1" x14ac:dyDescent="0.25">
      <c r="A156" s="110" t="s">
        <v>471</v>
      </c>
      <c r="B156" s="111"/>
      <c r="C156" s="111"/>
      <c r="D156" s="111"/>
      <c r="E156" s="112">
        <v>851</v>
      </c>
      <c r="F156" s="113" t="s">
        <v>99</v>
      </c>
      <c r="G156" s="114" t="s">
        <v>58</v>
      </c>
      <c r="H156" s="88" t="s">
        <v>493</v>
      </c>
      <c r="I156" s="113"/>
      <c r="J156" s="107">
        <f>J157</f>
        <v>0</v>
      </c>
      <c r="K156" s="107">
        <f t="shared" ref="K156:L157" si="82">K157</f>
        <v>0</v>
      </c>
      <c r="L156" s="107">
        <f t="shared" si="82"/>
        <v>0</v>
      </c>
    </row>
    <row r="157" spans="1:12" s="62" customFormat="1" ht="54.75" customHeight="1" x14ac:dyDescent="0.25">
      <c r="A157" s="92" t="s">
        <v>53</v>
      </c>
      <c r="B157" s="46"/>
      <c r="C157" s="46"/>
      <c r="D157" s="46"/>
      <c r="E157" s="86">
        <v>851</v>
      </c>
      <c r="F157" s="82" t="s">
        <v>99</v>
      </c>
      <c r="G157" s="82" t="s">
        <v>58</v>
      </c>
      <c r="H157" s="88" t="s">
        <v>493</v>
      </c>
      <c r="I157" s="82" t="s">
        <v>105</v>
      </c>
      <c r="J157" s="107">
        <f>J158</f>
        <v>0</v>
      </c>
      <c r="K157" s="107">
        <f t="shared" si="82"/>
        <v>0</v>
      </c>
      <c r="L157" s="107">
        <f t="shared" si="82"/>
        <v>0</v>
      </c>
    </row>
    <row r="158" spans="1:12" s="62" customFormat="1" ht="33" customHeight="1" x14ac:dyDescent="0.25">
      <c r="A158" s="110" t="s">
        <v>106</v>
      </c>
      <c r="B158" s="111"/>
      <c r="C158" s="111"/>
      <c r="D158" s="111"/>
      <c r="E158" s="112">
        <v>851</v>
      </c>
      <c r="F158" s="113" t="s">
        <v>99</v>
      </c>
      <c r="G158" s="114" t="s">
        <v>58</v>
      </c>
      <c r="H158" s="88" t="s">
        <v>493</v>
      </c>
      <c r="I158" s="113" t="s">
        <v>107</v>
      </c>
      <c r="J158" s="107"/>
      <c r="K158" s="107"/>
      <c r="L158" s="107"/>
    </row>
    <row r="159" spans="1:12" s="62" customFormat="1" ht="195" x14ac:dyDescent="0.25">
      <c r="A159" s="92" t="s">
        <v>431</v>
      </c>
      <c r="B159" s="91"/>
      <c r="C159" s="91"/>
      <c r="D159" s="91"/>
      <c r="E159" s="86">
        <v>851</v>
      </c>
      <c r="F159" s="82" t="s">
        <v>99</v>
      </c>
      <c r="G159" s="82" t="s">
        <v>58</v>
      </c>
      <c r="H159" s="88" t="s">
        <v>477</v>
      </c>
      <c r="I159" s="82"/>
      <c r="J159" s="107">
        <f>J160</f>
        <v>120000</v>
      </c>
      <c r="K159" s="107">
        <f t="shared" ref="K159:L160" si="83">K160</f>
        <v>120000</v>
      </c>
      <c r="L159" s="107">
        <f t="shared" si="83"/>
        <v>120000</v>
      </c>
    </row>
    <row r="160" spans="1:12" s="62" customFormat="1" ht="75" x14ac:dyDescent="0.25">
      <c r="A160" s="92" t="s">
        <v>53</v>
      </c>
      <c r="B160" s="91"/>
      <c r="C160" s="91"/>
      <c r="D160" s="91"/>
      <c r="E160" s="86">
        <v>851</v>
      </c>
      <c r="F160" s="82" t="s">
        <v>99</v>
      </c>
      <c r="G160" s="82" t="s">
        <v>58</v>
      </c>
      <c r="H160" s="88" t="s">
        <v>477</v>
      </c>
      <c r="I160" s="82" t="s">
        <v>105</v>
      </c>
      <c r="J160" s="107">
        <f>J161</f>
        <v>120000</v>
      </c>
      <c r="K160" s="107">
        <f t="shared" si="83"/>
        <v>120000</v>
      </c>
      <c r="L160" s="107">
        <f t="shared" si="83"/>
        <v>120000</v>
      </c>
    </row>
    <row r="161" spans="1:12" s="62" customFormat="1" ht="30" x14ac:dyDescent="0.25">
      <c r="A161" s="92" t="s">
        <v>106</v>
      </c>
      <c r="B161" s="91"/>
      <c r="C161" s="91"/>
      <c r="D161" s="91"/>
      <c r="E161" s="112">
        <v>851</v>
      </c>
      <c r="F161" s="82" t="s">
        <v>99</v>
      </c>
      <c r="G161" s="82" t="s">
        <v>58</v>
      </c>
      <c r="H161" s="88" t="s">
        <v>477</v>
      </c>
      <c r="I161" s="82" t="s">
        <v>107</v>
      </c>
      <c r="J161" s="107">
        <v>120000</v>
      </c>
      <c r="K161" s="107">
        <v>120000</v>
      </c>
      <c r="L161" s="107">
        <v>120000</v>
      </c>
    </row>
    <row r="162" spans="1:12" s="62" customFormat="1" x14ac:dyDescent="0.25">
      <c r="A162" s="83" t="s">
        <v>101</v>
      </c>
      <c r="B162" s="85"/>
      <c r="C162" s="85"/>
      <c r="D162" s="85"/>
      <c r="E162" s="86">
        <v>851</v>
      </c>
      <c r="F162" s="87" t="s">
        <v>73</v>
      </c>
      <c r="G162" s="87"/>
      <c r="H162" s="88" t="s">
        <v>61</v>
      </c>
      <c r="I162" s="87"/>
      <c r="J162" s="89">
        <f t="shared" ref="J162" si="84">J163+J195</f>
        <v>22432080</v>
      </c>
      <c r="K162" s="89">
        <f t="shared" ref="K162:L162" si="85">K163+K195</f>
        <v>18280427</v>
      </c>
      <c r="L162" s="89">
        <f t="shared" si="85"/>
        <v>19340452</v>
      </c>
    </row>
    <row r="163" spans="1:12" s="62" customFormat="1" x14ac:dyDescent="0.25">
      <c r="A163" s="83" t="s">
        <v>102</v>
      </c>
      <c r="B163" s="91"/>
      <c r="C163" s="91"/>
      <c r="D163" s="91"/>
      <c r="E163" s="86">
        <v>851</v>
      </c>
      <c r="F163" s="42" t="s">
        <v>73</v>
      </c>
      <c r="G163" s="42" t="s">
        <v>11</v>
      </c>
      <c r="H163" s="88" t="s">
        <v>61</v>
      </c>
      <c r="I163" s="42"/>
      <c r="J163" s="43">
        <f t="shared" ref="J163" si="86">J167+J170+J178+J181+J164+J173+J186+J189+J192</f>
        <v>22427080</v>
      </c>
      <c r="K163" s="43">
        <f t="shared" ref="K163:L163" si="87">K167+K170+K178+K181+K164+K173+K186+K189+K192</f>
        <v>18280427</v>
      </c>
      <c r="L163" s="43">
        <f t="shared" si="87"/>
        <v>19340452</v>
      </c>
    </row>
    <row r="164" spans="1:12" s="62" customFormat="1" ht="150" x14ac:dyDescent="0.25">
      <c r="A164" s="92" t="s">
        <v>112</v>
      </c>
      <c r="B164" s="46"/>
      <c r="C164" s="46"/>
      <c r="D164" s="46"/>
      <c r="E164" s="86">
        <v>851</v>
      </c>
      <c r="F164" s="82" t="s">
        <v>73</v>
      </c>
      <c r="G164" s="82" t="s">
        <v>11</v>
      </c>
      <c r="H164" s="88" t="s">
        <v>113</v>
      </c>
      <c r="I164" s="82"/>
      <c r="J164" s="93">
        <f t="shared" ref="J164:L165" si="88">J165</f>
        <v>122400</v>
      </c>
      <c r="K164" s="93">
        <f t="shared" si="88"/>
        <v>122400</v>
      </c>
      <c r="L164" s="93">
        <f t="shared" si="88"/>
        <v>122400</v>
      </c>
    </row>
    <row r="165" spans="1:12" s="62" customFormat="1" ht="75" x14ac:dyDescent="0.25">
      <c r="A165" s="92" t="s">
        <v>53</v>
      </c>
      <c r="B165" s="46"/>
      <c r="C165" s="46"/>
      <c r="D165" s="46"/>
      <c r="E165" s="86">
        <v>851</v>
      </c>
      <c r="F165" s="82" t="s">
        <v>73</v>
      </c>
      <c r="G165" s="82" t="s">
        <v>11</v>
      </c>
      <c r="H165" s="88" t="s">
        <v>113</v>
      </c>
      <c r="I165" s="82" t="s">
        <v>105</v>
      </c>
      <c r="J165" s="93">
        <f t="shared" si="88"/>
        <v>122400</v>
      </c>
      <c r="K165" s="93">
        <f t="shared" si="88"/>
        <v>122400</v>
      </c>
      <c r="L165" s="93">
        <f t="shared" si="88"/>
        <v>122400</v>
      </c>
    </row>
    <row r="166" spans="1:12" s="62" customFormat="1" ht="30" x14ac:dyDescent="0.25">
      <c r="A166" s="92" t="s">
        <v>106</v>
      </c>
      <c r="B166" s="46"/>
      <c r="C166" s="46"/>
      <c r="D166" s="46"/>
      <c r="E166" s="86">
        <v>851</v>
      </c>
      <c r="F166" s="82" t="s">
        <v>73</v>
      </c>
      <c r="G166" s="82" t="s">
        <v>11</v>
      </c>
      <c r="H166" s="88" t="s">
        <v>113</v>
      </c>
      <c r="I166" s="82" t="s">
        <v>107</v>
      </c>
      <c r="J166" s="93">
        <v>122400</v>
      </c>
      <c r="K166" s="93">
        <v>122400</v>
      </c>
      <c r="L166" s="93">
        <v>122400</v>
      </c>
    </row>
    <row r="167" spans="1:12" s="62" customFormat="1" x14ac:dyDescent="0.25">
      <c r="A167" s="92" t="s">
        <v>103</v>
      </c>
      <c r="B167" s="46"/>
      <c r="C167" s="46"/>
      <c r="D167" s="46"/>
      <c r="E167" s="86">
        <v>851</v>
      </c>
      <c r="F167" s="82" t="s">
        <v>73</v>
      </c>
      <c r="G167" s="82" t="s">
        <v>11</v>
      </c>
      <c r="H167" s="88" t="s">
        <v>104</v>
      </c>
      <c r="I167" s="82"/>
      <c r="J167" s="93">
        <f t="shared" ref="J167:L168" si="89">J168</f>
        <v>7144700</v>
      </c>
      <c r="K167" s="93">
        <f t="shared" si="89"/>
        <v>6813900</v>
      </c>
      <c r="L167" s="93">
        <f t="shared" si="89"/>
        <v>6270500</v>
      </c>
    </row>
    <row r="168" spans="1:12" s="62" customFormat="1" ht="75" x14ac:dyDescent="0.25">
      <c r="A168" s="92" t="s">
        <v>53</v>
      </c>
      <c r="B168" s="91"/>
      <c r="C168" s="91"/>
      <c r="D168" s="91"/>
      <c r="E168" s="86">
        <v>851</v>
      </c>
      <c r="F168" s="82" t="s">
        <v>73</v>
      </c>
      <c r="G168" s="82" t="s">
        <v>11</v>
      </c>
      <c r="H168" s="88" t="s">
        <v>104</v>
      </c>
      <c r="I168" s="82" t="s">
        <v>105</v>
      </c>
      <c r="J168" s="93">
        <f t="shared" si="89"/>
        <v>7144700</v>
      </c>
      <c r="K168" s="93">
        <f t="shared" si="89"/>
        <v>6813900</v>
      </c>
      <c r="L168" s="93">
        <f t="shared" si="89"/>
        <v>6270500</v>
      </c>
    </row>
    <row r="169" spans="1:12" s="62" customFormat="1" ht="30" x14ac:dyDescent="0.25">
      <c r="A169" s="92" t="s">
        <v>106</v>
      </c>
      <c r="B169" s="91"/>
      <c r="C169" s="91"/>
      <c r="D169" s="91"/>
      <c r="E169" s="86">
        <v>851</v>
      </c>
      <c r="F169" s="82" t="s">
        <v>73</v>
      </c>
      <c r="G169" s="82" t="s">
        <v>11</v>
      </c>
      <c r="H169" s="88" t="s">
        <v>104</v>
      </c>
      <c r="I169" s="82" t="s">
        <v>107</v>
      </c>
      <c r="J169" s="93">
        <v>7144700</v>
      </c>
      <c r="K169" s="93">
        <v>6813900</v>
      </c>
      <c r="L169" s="93">
        <v>6270500</v>
      </c>
    </row>
    <row r="170" spans="1:12" s="62" customFormat="1" ht="30" x14ac:dyDescent="0.25">
      <c r="A170" s="92" t="s">
        <v>108</v>
      </c>
      <c r="B170" s="46"/>
      <c r="C170" s="46"/>
      <c r="D170" s="46"/>
      <c r="E170" s="86">
        <v>851</v>
      </c>
      <c r="F170" s="82" t="s">
        <v>73</v>
      </c>
      <c r="G170" s="82" t="s">
        <v>11</v>
      </c>
      <c r="H170" s="88" t="s">
        <v>109</v>
      </c>
      <c r="I170" s="82"/>
      <c r="J170" s="93">
        <f t="shared" ref="J170:L171" si="90">J171</f>
        <v>6402300</v>
      </c>
      <c r="K170" s="93">
        <f t="shared" si="90"/>
        <v>5744127</v>
      </c>
      <c r="L170" s="93">
        <f t="shared" si="90"/>
        <v>4548000</v>
      </c>
    </row>
    <row r="171" spans="1:12" s="62" customFormat="1" ht="75" x14ac:dyDescent="0.25">
      <c r="A171" s="92" t="s">
        <v>53</v>
      </c>
      <c r="B171" s="46"/>
      <c r="C171" s="46"/>
      <c r="D171" s="46"/>
      <c r="E171" s="86">
        <v>851</v>
      </c>
      <c r="F171" s="82" t="s">
        <v>73</v>
      </c>
      <c r="G171" s="82" t="s">
        <v>11</v>
      </c>
      <c r="H171" s="88" t="s">
        <v>109</v>
      </c>
      <c r="I171" s="47">
        <v>600</v>
      </c>
      <c r="J171" s="93">
        <f t="shared" si="90"/>
        <v>6402300</v>
      </c>
      <c r="K171" s="93">
        <f t="shared" si="90"/>
        <v>5744127</v>
      </c>
      <c r="L171" s="93">
        <f t="shared" si="90"/>
        <v>4548000</v>
      </c>
    </row>
    <row r="172" spans="1:12" s="62" customFormat="1" ht="30" x14ac:dyDescent="0.25">
      <c r="A172" s="92" t="s">
        <v>106</v>
      </c>
      <c r="B172" s="46"/>
      <c r="C172" s="46"/>
      <c r="D172" s="46"/>
      <c r="E172" s="86">
        <v>851</v>
      </c>
      <c r="F172" s="82" t="s">
        <v>73</v>
      </c>
      <c r="G172" s="82" t="s">
        <v>11</v>
      </c>
      <c r="H172" s="88" t="s">
        <v>109</v>
      </c>
      <c r="I172" s="82" t="s">
        <v>107</v>
      </c>
      <c r="J172" s="93">
        <v>6402300</v>
      </c>
      <c r="K172" s="93">
        <v>5744127</v>
      </c>
      <c r="L172" s="93">
        <v>4548000</v>
      </c>
    </row>
    <row r="173" spans="1:12" s="62" customFormat="1" ht="30" x14ac:dyDescent="0.25">
      <c r="A173" s="92" t="s">
        <v>114</v>
      </c>
      <c r="B173" s="46"/>
      <c r="C173" s="46"/>
      <c r="D173" s="46"/>
      <c r="E173" s="86">
        <v>851</v>
      </c>
      <c r="F173" s="82" t="s">
        <v>73</v>
      </c>
      <c r="G173" s="82" t="s">
        <v>11</v>
      </c>
      <c r="H173" s="88" t="s">
        <v>115</v>
      </c>
      <c r="I173" s="82"/>
      <c r="J173" s="93">
        <f t="shared" ref="J173" si="91">J174+J176</f>
        <v>205000</v>
      </c>
      <c r="K173" s="93">
        <f t="shared" ref="K173:L173" si="92">K174+K176</f>
        <v>0</v>
      </c>
      <c r="L173" s="93">
        <f t="shared" si="92"/>
        <v>0</v>
      </c>
    </row>
    <row r="174" spans="1:12" s="62" customFormat="1" ht="60" x14ac:dyDescent="0.25">
      <c r="A174" s="92" t="s">
        <v>22</v>
      </c>
      <c r="B174" s="94"/>
      <c r="C174" s="94"/>
      <c r="D174" s="94"/>
      <c r="E174" s="86">
        <v>851</v>
      </c>
      <c r="F174" s="82" t="s">
        <v>73</v>
      </c>
      <c r="G174" s="82" t="s">
        <v>11</v>
      </c>
      <c r="H174" s="88" t="s">
        <v>115</v>
      </c>
      <c r="I174" s="82" t="s">
        <v>23</v>
      </c>
      <c r="J174" s="93">
        <f t="shared" ref="J174:L174" si="93">J175</f>
        <v>145000</v>
      </c>
      <c r="K174" s="93">
        <f t="shared" si="93"/>
        <v>0</v>
      </c>
      <c r="L174" s="93">
        <f t="shared" si="93"/>
        <v>0</v>
      </c>
    </row>
    <row r="175" spans="1:12" s="62" customFormat="1" ht="60" x14ac:dyDescent="0.25">
      <c r="A175" s="92" t="s">
        <v>9</v>
      </c>
      <c r="B175" s="46"/>
      <c r="C175" s="46"/>
      <c r="D175" s="46"/>
      <c r="E175" s="86">
        <v>851</v>
      </c>
      <c r="F175" s="82" t="s">
        <v>73</v>
      </c>
      <c r="G175" s="82" t="s">
        <v>11</v>
      </c>
      <c r="H175" s="88" t="s">
        <v>115</v>
      </c>
      <c r="I175" s="82" t="s">
        <v>24</v>
      </c>
      <c r="J175" s="93">
        <v>145000</v>
      </c>
      <c r="K175" s="93"/>
      <c r="L175" s="93"/>
    </row>
    <row r="176" spans="1:12" s="62" customFormat="1" ht="75" x14ac:dyDescent="0.25">
      <c r="A176" s="92" t="s">
        <v>53</v>
      </c>
      <c r="B176" s="46"/>
      <c r="C176" s="46"/>
      <c r="D176" s="46"/>
      <c r="E176" s="86">
        <v>851</v>
      </c>
      <c r="F176" s="82" t="s">
        <v>73</v>
      </c>
      <c r="G176" s="82" t="s">
        <v>11</v>
      </c>
      <c r="H176" s="88" t="s">
        <v>115</v>
      </c>
      <c r="I176" s="82" t="s">
        <v>105</v>
      </c>
      <c r="J176" s="93">
        <f t="shared" ref="J176:L176" si="94">J177</f>
        <v>60000</v>
      </c>
      <c r="K176" s="93">
        <f t="shared" si="94"/>
        <v>0</v>
      </c>
      <c r="L176" s="93">
        <f t="shared" si="94"/>
        <v>0</v>
      </c>
    </row>
    <row r="177" spans="1:12" s="62" customFormat="1" ht="30" x14ac:dyDescent="0.25">
      <c r="A177" s="92" t="s">
        <v>106</v>
      </c>
      <c r="B177" s="46"/>
      <c r="C177" s="46"/>
      <c r="D177" s="46"/>
      <c r="E177" s="86">
        <v>851</v>
      </c>
      <c r="F177" s="82" t="s">
        <v>73</v>
      </c>
      <c r="G177" s="82" t="s">
        <v>11</v>
      </c>
      <c r="H177" s="88" t="s">
        <v>115</v>
      </c>
      <c r="I177" s="82" t="s">
        <v>107</v>
      </c>
      <c r="J177" s="93">
        <v>60000</v>
      </c>
      <c r="K177" s="93"/>
      <c r="L177" s="93"/>
    </row>
    <row r="178" spans="1:12" s="62" customFormat="1" ht="45" hidden="1" x14ac:dyDescent="0.25">
      <c r="A178" s="98" t="s">
        <v>329</v>
      </c>
      <c r="B178" s="46"/>
      <c r="C178" s="46"/>
      <c r="D178" s="46"/>
      <c r="E178" s="86">
        <v>851</v>
      </c>
      <c r="F178" s="82" t="s">
        <v>73</v>
      </c>
      <c r="G178" s="82" t="s">
        <v>11</v>
      </c>
      <c r="H178" s="97" t="s">
        <v>330</v>
      </c>
      <c r="I178" s="82"/>
      <c r="J178" s="93">
        <f t="shared" ref="J178:L179" si="95">J179</f>
        <v>0</v>
      </c>
      <c r="K178" s="93">
        <f t="shared" si="95"/>
        <v>0</v>
      </c>
      <c r="L178" s="93">
        <f t="shared" si="95"/>
        <v>0</v>
      </c>
    </row>
    <row r="179" spans="1:12" s="62" customFormat="1" ht="60" hidden="1" x14ac:dyDescent="0.25">
      <c r="A179" s="46" t="s">
        <v>22</v>
      </c>
      <c r="B179" s="46"/>
      <c r="C179" s="46"/>
      <c r="D179" s="46"/>
      <c r="E179" s="86">
        <v>851</v>
      </c>
      <c r="F179" s="82" t="s">
        <v>73</v>
      </c>
      <c r="G179" s="82" t="s">
        <v>11</v>
      </c>
      <c r="H179" s="97" t="s">
        <v>330</v>
      </c>
      <c r="I179" s="82" t="s">
        <v>23</v>
      </c>
      <c r="J179" s="93">
        <f t="shared" si="95"/>
        <v>0</v>
      </c>
      <c r="K179" s="93">
        <f t="shared" si="95"/>
        <v>0</v>
      </c>
      <c r="L179" s="93">
        <f t="shared" si="95"/>
        <v>0</v>
      </c>
    </row>
    <row r="180" spans="1:12" s="62" customFormat="1" ht="60" hidden="1" x14ac:dyDescent="0.25">
      <c r="A180" s="46" t="s">
        <v>9</v>
      </c>
      <c r="B180" s="46"/>
      <c r="C180" s="46"/>
      <c r="D180" s="46"/>
      <c r="E180" s="86">
        <v>851</v>
      </c>
      <c r="F180" s="82" t="s">
        <v>73</v>
      </c>
      <c r="G180" s="82" t="s">
        <v>11</v>
      </c>
      <c r="H180" s="97" t="s">
        <v>330</v>
      </c>
      <c r="I180" s="82" t="s">
        <v>24</v>
      </c>
      <c r="J180" s="93"/>
      <c r="K180" s="93"/>
      <c r="L180" s="93"/>
    </row>
    <row r="181" spans="1:12" s="62" customFormat="1" ht="150" x14ac:dyDescent="0.25">
      <c r="A181" s="92" t="s">
        <v>409</v>
      </c>
      <c r="B181" s="46"/>
      <c r="C181" s="46"/>
      <c r="D181" s="46"/>
      <c r="E181" s="86">
        <v>851</v>
      </c>
      <c r="F181" s="82" t="s">
        <v>73</v>
      </c>
      <c r="G181" s="82" t="s">
        <v>11</v>
      </c>
      <c r="H181" s="88" t="s">
        <v>111</v>
      </c>
      <c r="I181" s="47"/>
      <c r="J181" s="93">
        <f t="shared" ref="J181" si="96">J182+J184</f>
        <v>5600000</v>
      </c>
      <c r="K181" s="93">
        <f t="shared" ref="K181:L181" si="97">K182+K184</f>
        <v>5600000</v>
      </c>
      <c r="L181" s="93">
        <f t="shared" si="97"/>
        <v>5600000</v>
      </c>
    </row>
    <row r="182" spans="1:12" s="62" customFormat="1" ht="60" x14ac:dyDescent="0.25">
      <c r="A182" s="92" t="s">
        <v>22</v>
      </c>
      <c r="B182" s="46"/>
      <c r="C182" s="46"/>
      <c r="D182" s="46"/>
      <c r="E182" s="86">
        <v>851</v>
      </c>
      <c r="F182" s="82" t="s">
        <v>73</v>
      </c>
      <c r="G182" s="82" t="s">
        <v>11</v>
      </c>
      <c r="H182" s="88" t="s">
        <v>111</v>
      </c>
      <c r="I182" s="47">
        <v>200</v>
      </c>
      <c r="J182" s="93">
        <f t="shared" ref="J182:L182" si="98">J183</f>
        <v>375000</v>
      </c>
      <c r="K182" s="93">
        <f t="shared" si="98"/>
        <v>375000</v>
      </c>
      <c r="L182" s="93">
        <f t="shared" si="98"/>
        <v>375000</v>
      </c>
    </row>
    <row r="183" spans="1:12" s="62" customFormat="1" ht="60" x14ac:dyDescent="0.25">
      <c r="A183" s="92" t="s">
        <v>9</v>
      </c>
      <c r="B183" s="46"/>
      <c r="C183" s="46"/>
      <c r="D183" s="46"/>
      <c r="E183" s="86">
        <v>851</v>
      </c>
      <c r="F183" s="82" t="s">
        <v>73</v>
      </c>
      <c r="G183" s="82" t="s">
        <v>11</v>
      </c>
      <c r="H183" s="88" t="s">
        <v>111</v>
      </c>
      <c r="I183" s="47">
        <v>240</v>
      </c>
      <c r="J183" s="93">
        <v>375000</v>
      </c>
      <c r="K183" s="93">
        <v>375000</v>
      </c>
      <c r="L183" s="93">
        <v>375000</v>
      </c>
    </row>
    <row r="184" spans="1:12" s="62" customFormat="1" ht="75" x14ac:dyDescent="0.25">
      <c r="A184" s="92" t="s">
        <v>53</v>
      </c>
      <c r="B184" s="46"/>
      <c r="C184" s="46"/>
      <c r="D184" s="46"/>
      <c r="E184" s="86">
        <v>851</v>
      </c>
      <c r="F184" s="82" t="s">
        <v>73</v>
      </c>
      <c r="G184" s="82" t="s">
        <v>11</v>
      </c>
      <c r="H184" s="88" t="s">
        <v>111</v>
      </c>
      <c r="I184" s="47">
        <v>600</v>
      </c>
      <c r="J184" s="93">
        <f t="shared" ref="J184:L184" si="99">J185</f>
        <v>5225000</v>
      </c>
      <c r="K184" s="93">
        <f t="shared" si="99"/>
        <v>5225000</v>
      </c>
      <c r="L184" s="93">
        <f t="shared" si="99"/>
        <v>5225000</v>
      </c>
    </row>
    <row r="185" spans="1:12" s="62" customFormat="1" ht="30" x14ac:dyDescent="0.25">
      <c r="A185" s="92" t="s">
        <v>106</v>
      </c>
      <c r="B185" s="46"/>
      <c r="C185" s="46"/>
      <c r="D185" s="46"/>
      <c r="E185" s="86">
        <v>851</v>
      </c>
      <c r="F185" s="82" t="s">
        <v>73</v>
      </c>
      <c r="G185" s="82" t="s">
        <v>11</v>
      </c>
      <c r="H185" s="88" t="s">
        <v>111</v>
      </c>
      <c r="I185" s="82" t="s">
        <v>107</v>
      </c>
      <c r="J185" s="93">
        <v>5225000</v>
      </c>
      <c r="K185" s="93">
        <v>5225000</v>
      </c>
      <c r="L185" s="93">
        <v>5225000</v>
      </c>
    </row>
    <row r="186" spans="1:12" s="62" customFormat="1" ht="105" x14ac:dyDescent="0.25">
      <c r="A186" s="92" t="s">
        <v>410</v>
      </c>
      <c r="B186" s="46"/>
      <c r="C186" s="46"/>
      <c r="D186" s="46"/>
      <c r="E186" s="86">
        <v>851</v>
      </c>
      <c r="F186" s="97" t="s">
        <v>73</v>
      </c>
      <c r="G186" s="97" t="s">
        <v>11</v>
      </c>
      <c r="H186" s="88" t="s">
        <v>332</v>
      </c>
      <c r="I186" s="97"/>
      <c r="J186" s="93">
        <f t="shared" ref="J186:L187" si="100">J187</f>
        <v>1368432</v>
      </c>
      <c r="K186" s="93">
        <f t="shared" si="100"/>
        <v>0</v>
      </c>
      <c r="L186" s="93">
        <f t="shared" si="100"/>
        <v>2799552</v>
      </c>
    </row>
    <row r="187" spans="1:12" s="62" customFormat="1" ht="75" x14ac:dyDescent="0.25">
      <c r="A187" s="92" t="s">
        <v>53</v>
      </c>
      <c r="B187" s="46"/>
      <c r="C187" s="46"/>
      <c r="D187" s="46"/>
      <c r="E187" s="86">
        <v>851</v>
      </c>
      <c r="F187" s="82" t="s">
        <v>73</v>
      </c>
      <c r="G187" s="82" t="s">
        <v>11</v>
      </c>
      <c r="H187" s="88" t="s">
        <v>332</v>
      </c>
      <c r="I187" s="82" t="s">
        <v>105</v>
      </c>
      <c r="J187" s="93">
        <f t="shared" si="100"/>
        <v>1368432</v>
      </c>
      <c r="K187" s="93">
        <f t="shared" si="100"/>
        <v>0</v>
      </c>
      <c r="L187" s="93">
        <f t="shared" si="100"/>
        <v>2799552</v>
      </c>
    </row>
    <row r="188" spans="1:12" s="62" customFormat="1" ht="30" x14ac:dyDescent="0.25">
      <c r="A188" s="92" t="s">
        <v>106</v>
      </c>
      <c r="B188" s="46"/>
      <c r="C188" s="46"/>
      <c r="D188" s="46"/>
      <c r="E188" s="86">
        <v>851</v>
      </c>
      <c r="F188" s="82" t="s">
        <v>73</v>
      </c>
      <c r="G188" s="82" t="s">
        <v>11</v>
      </c>
      <c r="H188" s="88" t="s">
        <v>332</v>
      </c>
      <c r="I188" s="82" t="s">
        <v>107</v>
      </c>
      <c r="J188" s="93">
        <f>1000000+300000+15800+52632</f>
        <v>1368432</v>
      </c>
      <c r="K188" s="93"/>
      <c r="L188" s="93">
        <v>2799552</v>
      </c>
    </row>
    <row r="189" spans="1:12" s="62" customFormat="1" x14ac:dyDescent="0.25">
      <c r="A189" s="98" t="s">
        <v>343</v>
      </c>
      <c r="B189" s="46"/>
      <c r="C189" s="46"/>
      <c r="D189" s="46"/>
      <c r="E189" s="86">
        <v>851</v>
      </c>
      <c r="F189" s="82" t="s">
        <v>73</v>
      </c>
      <c r="G189" s="82" t="s">
        <v>11</v>
      </c>
      <c r="H189" s="97" t="s">
        <v>339</v>
      </c>
      <c r="I189" s="82"/>
      <c r="J189" s="93">
        <f t="shared" ref="J189:L190" si="101">J190</f>
        <v>5300</v>
      </c>
      <c r="K189" s="93">
        <f t="shared" si="101"/>
        <v>0</v>
      </c>
      <c r="L189" s="93">
        <f t="shared" si="101"/>
        <v>0</v>
      </c>
    </row>
    <row r="190" spans="1:12" s="62" customFormat="1" ht="75" x14ac:dyDescent="0.25">
      <c r="A190" s="46" t="s">
        <v>53</v>
      </c>
      <c r="B190" s="46"/>
      <c r="C190" s="46"/>
      <c r="D190" s="46"/>
      <c r="E190" s="86">
        <v>851</v>
      </c>
      <c r="F190" s="82" t="s">
        <v>73</v>
      </c>
      <c r="G190" s="82" t="s">
        <v>11</v>
      </c>
      <c r="H190" s="97" t="s">
        <v>339</v>
      </c>
      <c r="I190" s="82" t="s">
        <v>105</v>
      </c>
      <c r="J190" s="93">
        <f t="shared" si="101"/>
        <v>5300</v>
      </c>
      <c r="K190" s="93">
        <f t="shared" si="101"/>
        <v>0</v>
      </c>
      <c r="L190" s="93">
        <f t="shared" si="101"/>
        <v>0</v>
      </c>
    </row>
    <row r="191" spans="1:12" s="62" customFormat="1" ht="30" x14ac:dyDescent="0.25">
      <c r="A191" s="46" t="s">
        <v>54</v>
      </c>
      <c r="B191" s="46"/>
      <c r="C191" s="46"/>
      <c r="D191" s="46"/>
      <c r="E191" s="86">
        <v>851</v>
      </c>
      <c r="F191" s="82" t="s">
        <v>73</v>
      </c>
      <c r="G191" s="82" t="s">
        <v>11</v>
      </c>
      <c r="H191" s="97" t="s">
        <v>339</v>
      </c>
      <c r="I191" s="82" t="s">
        <v>107</v>
      </c>
      <c r="J191" s="93">
        <v>5300</v>
      </c>
      <c r="K191" s="93"/>
      <c r="L191" s="93"/>
    </row>
    <row r="192" spans="1:12" s="62" customFormat="1" ht="108" customHeight="1" x14ac:dyDescent="0.25">
      <c r="A192" s="98" t="s">
        <v>346</v>
      </c>
      <c r="B192" s="46"/>
      <c r="C192" s="46"/>
      <c r="D192" s="46"/>
      <c r="E192" s="86">
        <v>851</v>
      </c>
      <c r="F192" s="97" t="s">
        <v>73</v>
      </c>
      <c r="G192" s="97" t="s">
        <v>11</v>
      </c>
      <c r="H192" s="97" t="s">
        <v>335</v>
      </c>
      <c r="I192" s="97"/>
      <c r="J192" s="93">
        <f t="shared" ref="J192:L193" si="102">J193</f>
        <v>1578948</v>
      </c>
      <c r="K192" s="93">
        <f t="shared" si="102"/>
        <v>0</v>
      </c>
      <c r="L192" s="93">
        <f t="shared" si="102"/>
        <v>0</v>
      </c>
    </row>
    <row r="193" spans="1:12" s="62" customFormat="1" ht="66.75" customHeight="1" x14ac:dyDescent="0.25">
      <c r="A193" s="46" t="s">
        <v>53</v>
      </c>
      <c r="B193" s="46"/>
      <c r="C193" s="46"/>
      <c r="D193" s="46"/>
      <c r="E193" s="86">
        <v>851</v>
      </c>
      <c r="F193" s="82" t="s">
        <v>73</v>
      </c>
      <c r="G193" s="82" t="s">
        <v>11</v>
      </c>
      <c r="H193" s="97" t="s">
        <v>335</v>
      </c>
      <c r="I193" s="82" t="s">
        <v>105</v>
      </c>
      <c r="J193" s="93">
        <f t="shared" si="102"/>
        <v>1578948</v>
      </c>
      <c r="K193" s="93">
        <f t="shared" si="102"/>
        <v>0</v>
      </c>
      <c r="L193" s="93">
        <f t="shared" si="102"/>
        <v>0</v>
      </c>
    </row>
    <row r="194" spans="1:12" s="62" customFormat="1" ht="30" x14ac:dyDescent="0.25">
      <c r="A194" s="46" t="s">
        <v>106</v>
      </c>
      <c r="B194" s="46"/>
      <c r="C194" s="46"/>
      <c r="D194" s="46"/>
      <c r="E194" s="86">
        <v>851</v>
      </c>
      <c r="F194" s="82" t="s">
        <v>73</v>
      </c>
      <c r="G194" s="82" t="s">
        <v>11</v>
      </c>
      <c r="H194" s="97" t="s">
        <v>335</v>
      </c>
      <c r="I194" s="82" t="s">
        <v>107</v>
      </c>
      <c r="J194" s="93">
        <v>1578948</v>
      </c>
      <c r="K194" s="93"/>
      <c r="L194" s="93"/>
    </row>
    <row r="195" spans="1:12" s="62" customFormat="1" ht="28.5" x14ac:dyDescent="0.25">
      <c r="A195" s="115" t="s">
        <v>116</v>
      </c>
      <c r="B195" s="91"/>
      <c r="C195" s="91"/>
      <c r="D195" s="91"/>
      <c r="E195" s="86">
        <v>851</v>
      </c>
      <c r="F195" s="42" t="s">
        <v>73</v>
      </c>
      <c r="G195" s="42" t="s">
        <v>13</v>
      </c>
      <c r="H195" s="88" t="s">
        <v>61</v>
      </c>
      <c r="I195" s="42"/>
      <c r="J195" s="116">
        <f t="shared" ref="J195:L197" si="103">J196</f>
        <v>5000</v>
      </c>
      <c r="K195" s="116">
        <f t="shared" si="103"/>
        <v>0</v>
      </c>
      <c r="L195" s="116">
        <f t="shared" si="103"/>
        <v>0</v>
      </c>
    </row>
    <row r="196" spans="1:12" s="62" customFormat="1" ht="45" x14ac:dyDescent="0.25">
      <c r="A196" s="96" t="s">
        <v>117</v>
      </c>
      <c r="B196" s="46"/>
      <c r="C196" s="46"/>
      <c r="D196" s="46"/>
      <c r="E196" s="86">
        <v>851</v>
      </c>
      <c r="F196" s="82" t="s">
        <v>73</v>
      </c>
      <c r="G196" s="82" t="s">
        <v>13</v>
      </c>
      <c r="H196" s="88" t="s">
        <v>118</v>
      </c>
      <c r="I196" s="82"/>
      <c r="J196" s="93">
        <f t="shared" si="103"/>
        <v>5000</v>
      </c>
      <c r="K196" s="93">
        <f t="shared" si="103"/>
        <v>0</v>
      </c>
      <c r="L196" s="93">
        <f t="shared" si="103"/>
        <v>0</v>
      </c>
    </row>
    <row r="197" spans="1:12" s="62" customFormat="1" ht="60" x14ac:dyDescent="0.25">
      <c r="A197" s="46" t="s">
        <v>22</v>
      </c>
      <c r="B197" s="94"/>
      <c r="C197" s="94"/>
      <c r="D197" s="94"/>
      <c r="E197" s="86">
        <v>851</v>
      </c>
      <c r="F197" s="82" t="s">
        <v>73</v>
      </c>
      <c r="G197" s="82" t="s">
        <v>13</v>
      </c>
      <c r="H197" s="88" t="s">
        <v>118</v>
      </c>
      <c r="I197" s="82" t="s">
        <v>23</v>
      </c>
      <c r="J197" s="93">
        <f t="shared" si="103"/>
        <v>5000</v>
      </c>
      <c r="K197" s="93">
        <f t="shared" si="103"/>
        <v>0</v>
      </c>
      <c r="L197" s="93">
        <f t="shared" si="103"/>
        <v>0</v>
      </c>
    </row>
    <row r="198" spans="1:12" s="62" customFormat="1" ht="60" x14ac:dyDescent="0.25">
      <c r="A198" s="46" t="s">
        <v>9</v>
      </c>
      <c r="B198" s="46"/>
      <c r="C198" s="46"/>
      <c r="D198" s="46"/>
      <c r="E198" s="86">
        <v>851</v>
      </c>
      <c r="F198" s="82" t="s">
        <v>73</v>
      </c>
      <c r="G198" s="82" t="s">
        <v>13</v>
      </c>
      <c r="H198" s="88" t="s">
        <v>118</v>
      </c>
      <c r="I198" s="82" t="s">
        <v>24</v>
      </c>
      <c r="J198" s="93">
        <v>5000</v>
      </c>
      <c r="K198" s="93"/>
      <c r="L198" s="93"/>
    </row>
    <row r="199" spans="1:12" s="62" customFormat="1" x14ac:dyDescent="0.25">
      <c r="A199" s="117" t="s">
        <v>119</v>
      </c>
      <c r="B199" s="85"/>
      <c r="C199" s="85"/>
      <c r="D199" s="85"/>
      <c r="E199" s="86">
        <v>851</v>
      </c>
      <c r="F199" s="87" t="s">
        <v>120</v>
      </c>
      <c r="G199" s="87"/>
      <c r="H199" s="88" t="s">
        <v>61</v>
      </c>
      <c r="I199" s="87"/>
      <c r="J199" s="89">
        <f t="shared" ref="J199" si="104">J200+J204+J208+J215</f>
        <v>14937519</v>
      </c>
      <c r="K199" s="89">
        <f t="shared" ref="K199:L199" si="105">K200+K204+K208+K215</f>
        <v>14937519</v>
      </c>
      <c r="L199" s="89">
        <f t="shared" si="105"/>
        <v>14937519</v>
      </c>
    </row>
    <row r="200" spans="1:12" s="62" customFormat="1" x14ac:dyDescent="0.25">
      <c r="A200" s="115" t="s">
        <v>121</v>
      </c>
      <c r="B200" s="91"/>
      <c r="C200" s="91"/>
      <c r="D200" s="91"/>
      <c r="E200" s="86">
        <v>851</v>
      </c>
      <c r="F200" s="42" t="s">
        <v>120</v>
      </c>
      <c r="G200" s="42" t="s">
        <v>11</v>
      </c>
      <c r="H200" s="88" t="s">
        <v>61</v>
      </c>
      <c r="I200" s="42"/>
      <c r="J200" s="43">
        <f t="shared" ref="J200:L202" si="106">J201</f>
        <v>3209898</v>
      </c>
      <c r="K200" s="43">
        <f t="shared" si="106"/>
        <v>3209898</v>
      </c>
      <c r="L200" s="43">
        <f t="shared" si="106"/>
        <v>3209898</v>
      </c>
    </row>
    <row r="201" spans="1:12" s="62" customFormat="1" ht="45" x14ac:dyDescent="0.25">
      <c r="A201" s="96" t="s">
        <v>122</v>
      </c>
      <c r="B201" s="46"/>
      <c r="C201" s="46"/>
      <c r="D201" s="46"/>
      <c r="E201" s="86">
        <v>851</v>
      </c>
      <c r="F201" s="82" t="s">
        <v>120</v>
      </c>
      <c r="G201" s="82" t="s">
        <v>11</v>
      </c>
      <c r="H201" s="88" t="s">
        <v>411</v>
      </c>
      <c r="I201" s="82"/>
      <c r="J201" s="93">
        <f t="shared" si="106"/>
        <v>3209898</v>
      </c>
      <c r="K201" s="93">
        <f t="shared" si="106"/>
        <v>3209898</v>
      </c>
      <c r="L201" s="93">
        <f t="shared" si="106"/>
        <v>3209898</v>
      </c>
    </row>
    <row r="202" spans="1:12" s="62" customFormat="1" ht="30" x14ac:dyDescent="0.25">
      <c r="A202" s="94" t="s">
        <v>124</v>
      </c>
      <c r="B202" s="94"/>
      <c r="C202" s="94"/>
      <c r="D202" s="94"/>
      <c r="E202" s="86">
        <v>851</v>
      </c>
      <c r="F202" s="82" t="s">
        <v>120</v>
      </c>
      <c r="G202" s="82" t="s">
        <v>11</v>
      </c>
      <c r="H202" s="88" t="s">
        <v>411</v>
      </c>
      <c r="I202" s="82" t="s">
        <v>125</v>
      </c>
      <c r="J202" s="93">
        <f t="shared" si="106"/>
        <v>3209898</v>
      </c>
      <c r="K202" s="93">
        <f t="shared" si="106"/>
        <v>3209898</v>
      </c>
      <c r="L202" s="93">
        <f t="shared" si="106"/>
        <v>3209898</v>
      </c>
    </row>
    <row r="203" spans="1:12" s="62" customFormat="1" ht="60" x14ac:dyDescent="0.25">
      <c r="A203" s="94" t="s">
        <v>126</v>
      </c>
      <c r="B203" s="46"/>
      <c r="C203" s="46"/>
      <c r="D203" s="106"/>
      <c r="E203" s="86">
        <v>851</v>
      </c>
      <c r="F203" s="82" t="s">
        <v>120</v>
      </c>
      <c r="G203" s="82" t="s">
        <v>11</v>
      </c>
      <c r="H203" s="88" t="s">
        <v>411</v>
      </c>
      <c r="I203" s="82" t="s">
        <v>127</v>
      </c>
      <c r="J203" s="93">
        <v>3209898</v>
      </c>
      <c r="K203" s="93">
        <v>3209898</v>
      </c>
      <c r="L203" s="93">
        <v>3209898</v>
      </c>
    </row>
    <row r="204" spans="1:12" s="62" customFormat="1" ht="28.5" x14ac:dyDescent="0.25">
      <c r="A204" s="115" t="s">
        <v>128</v>
      </c>
      <c r="B204" s="91"/>
      <c r="C204" s="91"/>
      <c r="D204" s="91"/>
      <c r="E204" s="86">
        <v>851</v>
      </c>
      <c r="F204" s="42" t="s">
        <v>120</v>
      </c>
      <c r="G204" s="42" t="s">
        <v>58</v>
      </c>
      <c r="H204" s="58"/>
      <c r="I204" s="42"/>
      <c r="J204" s="43">
        <f t="shared" ref="J204:L206" si="107">J205</f>
        <v>0</v>
      </c>
      <c r="K204" s="43">
        <f t="shared" si="107"/>
        <v>0</v>
      </c>
      <c r="L204" s="43">
        <f t="shared" si="107"/>
        <v>0</v>
      </c>
    </row>
    <row r="205" spans="1:12" s="62" customFormat="1" ht="30" hidden="1" x14ac:dyDescent="0.25">
      <c r="A205" s="96" t="s">
        <v>129</v>
      </c>
      <c r="B205" s="46"/>
      <c r="C205" s="46"/>
      <c r="D205" s="106"/>
      <c r="E205" s="86">
        <v>851</v>
      </c>
      <c r="F205" s="82" t="s">
        <v>120</v>
      </c>
      <c r="G205" s="82" t="s">
        <v>58</v>
      </c>
      <c r="H205" s="97" t="s">
        <v>298</v>
      </c>
      <c r="I205" s="82"/>
      <c r="J205" s="93">
        <f t="shared" si="107"/>
        <v>0</v>
      </c>
      <c r="K205" s="93">
        <f t="shared" si="107"/>
        <v>0</v>
      </c>
      <c r="L205" s="93">
        <f t="shared" si="107"/>
        <v>0</v>
      </c>
    </row>
    <row r="206" spans="1:12" s="62" customFormat="1" ht="30" hidden="1" x14ac:dyDescent="0.25">
      <c r="A206" s="94" t="s">
        <v>124</v>
      </c>
      <c r="B206" s="46"/>
      <c r="C206" s="46"/>
      <c r="D206" s="106"/>
      <c r="E206" s="86">
        <v>851</v>
      </c>
      <c r="F206" s="82" t="s">
        <v>120</v>
      </c>
      <c r="G206" s="82" t="s">
        <v>58</v>
      </c>
      <c r="H206" s="97" t="s">
        <v>298</v>
      </c>
      <c r="I206" s="82" t="s">
        <v>125</v>
      </c>
      <c r="J206" s="93">
        <f t="shared" si="107"/>
        <v>0</v>
      </c>
      <c r="K206" s="93">
        <f t="shared" si="107"/>
        <v>0</v>
      </c>
      <c r="L206" s="93">
        <f t="shared" si="107"/>
        <v>0</v>
      </c>
    </row>
    <row r="207" spans="1:12" s="62" customFormat="1" ht="60" hidden="1" x14ac:dyDescent="0.25">
      <c r="A207" s="94" t="s">
        <v>126</v>
      </c>
      <c r="B207" s="46"/>
      <c r="C207" s="46"/>
      <c r="D207" s="106"/>
      <c r="E207" s="86">
        <v>851</v>
      </c>
      <c r="F207" s="82" t="s">
        <v>120</v>
      </c>
      <c r="G207" s="82" t="s">
        <v>58</v>
      </c>
      <c r="H207" s="97" t="s">
        <v>298</v>
      </c>
      <c r="I207" s="82" t="s">
        <v>127</v>
      </c>
      <c r="J207" s="93"/>
      <c r="K207" s="93"/>
      <c r="L207" s="93"/>
    </row>
    <row r="208" spans="1:12" s="62" customFormat="1" x14ac:dyDescent="0.25">
      <c r="A208" s="83" t="s">
        <v>130</v>
      </c>
      <c r="B208" s="91"/>
      <c r="C208" s="91"/>
      <c r="D208" s="91"/>
      <c r="E208" s="86">
        <v>851</v>
      </c>
      <c r="F208" s="42" t="s">
        <v>120</v>
      </c>
      <c r="G208" s="42" t="s">
        <v>13</v>
      </c>
      <c r="H208" s="88" t="s">
        <v>61</v>
      </c>
      <c r="I208" s="42"/>
      <c r="J208" s="43">
        <f t="shared" ref="J208" si="108">J212+J209</f>
        <v>11010969</v>
      </c>
      <c r="K208" s="43">
        <f t="shared" ref="K208:L208" si="109">K212+K209</f>
        <v>11010969</v>
      </c>
      <c r="L208" s="43">
        <f t="shared" si="109"/>
        <v>11010969</v>
      </c>
    </row>
    <row r="209" spans="1:12" s="99" customFormat="1" ht="105" x14ac:dyDescent="0.25">
      <c r="A209" s="92" t="s">
        <v>234</v>
      </c>
      <c r="B209" s="46"/>
      <c r="C209" s="46"/>
      <c r="D209" s="46"/>
      <c r="E209" s="86">
        <v>851</v>
      </c>
      <c r="F209" s="97" t="s">
        <v>120</v>
      </c>
      <c r="G209" s="97" t="s">
        <v>13</v>
      </c>
      <c r="H209" s="88" t="s">
        <v>131</v>
      </c>
      <c r="I209" s="97"/>
      <c r="J209" s="93">
        <f t="shared" ref="J209:L210" si="110">J210</f>
        <v>8108496</v>
      </c>
      <c r="K209" s="93">
        <f t="shared" si="110"/>
        <v>8108496</v>
      </c>
      <c r="L209" s="93">
        <f t="shared" si="110"/>
        <v>8108496</v>
      </c>
    </row>
    <row r="210" spans="1:12" s="99" customFormat="1" ht="60" x14ac:dyDescent="0.25">
      <c r="A210" s="92" t="s">
        <v>90</v>
      </c>
      <c r="B210" s="46"/>
      <c r="C210" s="46"/>
      <c r="D210" s="46"/>
      <c r="E210" s="86">
        <v>851</v>
      </c>
      <c r="F210" s="97" t="s">
        <v>120</v>
      </c>
      <c r="G210" s="97" t="s">
        <v>13</v>
      </c>
      <c r="H210" s="88" t="s">
        <v>131</v>
      </c>
      <c r="I210" s="97" t="s">
        <v>91</v>
      </c>
      <c r="J210" s="93">
        <f t="shared" si="110"/>
        <v>8108496</v>
      </c>
      <c r="K210" s="93">
        <f t="shared" si="110"/>
        <v>8108496</v>
      </c>
      <c r="L210" s="93">
        <f t="shared" si="110"/>
        <v>8108496</v>
      </c>
    </row>
    <row r="211" spans="1:12" s="99" customFormat="1" x14ac:dyDescent="0.25">
      <c r="A211" s="92" t="s">
        <v>92</v>
      </c>
      <c r="B211" s="46"/>
      <c r="C211" s="46"/>
      <c r="D211" s="46"/>
      <c r="E211" s="86">
        <v>851</v>
      </c>
      <c r="F211" s="97" t="s">
        <v>120</v>
      </c>
      <c r="G211" s="97" t="s">
        <v>13</v>
      </c>
      <c r="H211" s="88" t="s">
        <v>131</v>
      </c>
      <c r="I211" s="97" t="s">
        <v>93</v>
      </c>
      <c r="J211" s="93">
        <v>8108496</v>
      </c>
      <c r="K211" s="93">
        <v>8108496</v>
      </c>
      <c r="L211" s="93">
        <v>8108496</v>
      </c>
    </row>
    <row r="212" spans="1:12" s="62" customFormat="1" ht="45" x14ac:dyDescent="0.25">
      <c r="A212" s="92" t="s">
        <v>342</v>
      </c>
      <c r="B212" s="94"/>
      <c r="C212" s="94"/>
      <c r="D212" s="94"/>
      <c r="E212" s="86">
        <v>851</v>
      </c>
      <c r="F212" s="82" t="s">
        <v>120</v>
      </c>
      <c r="G212" s="82" t="s">
        <v>13</v>
      </c>
      <c r="H212" s="88" t="s">
        <v>309</v>
      </c>
      <c r="I212" s="82"/>
      <c r="J212" s="93">
        <f t="shared" ref="J212:L213" si="111">J213</f>
        <v>2902473</v>
      </c>
      <c r="K212" s="93">
        <f t="shared" si="111"/>
        <v>2902473</v>
      </c>
      <c r="L212" s="93">
        <f t="shared" si="111"/>
        <v>2902473</v>
      </c>
    </row>
    <row r="213" spans="1:12" s="62" customFormat="1" ht="30" x14ac:dyDescent="0.25">
      <c r="A213" s="92" t="s">
        <v>124</v>
      </c>
      <c r="B213" s="94"/>
      <c r="C213" s="94"/>
      <c r="D213" s="94"/>
      <c r="E213" s="86">
        <v>851</v>
      </c>
      <c r="F213" s="82" t="s">
        <v>120</v>
      </c>
      <c r="G213" s="82" t="s">
        <v>13</v>
      </c>
      <c r="H213" s="88" t="s">
        <v>309</v>
      </c>
      <c r="I213" s="82" t="s">
        <v>125</v>
      </c>
      <c r="J213" s="93">
        <f t="shared" si="111"/>
        <v>2902473</v>
      </c>
      <c r="K213" s="93">
        <f t="shared" si="111"/>
        <v>2902473</v>
      </c>
      <c r="L213" s="93">
        <f t="shared" si="111"/>
        <v>2902473</v>
      </c>
    </row>
    <row r="214" spans="1:12" s="62" customFormat="1" ht="60" x14ac:dyDescent="0.25">
      <c r="A214" s="92" t="s">
        <v>126</v>
      </c>
      <c r="B214" s="94"/>
      <c r="C214" s="94"/>
      <c r="D214" s="94"/>
      <c r="E214" s="86">
        <v>851</v>
      </c>
      <c r="F214" s="82" t="s">
        <v>120</v>
      </c>
      <c r="G214" s="82" t="s">
        <v>13</v>
      </c>
      <c r="H214" s="88" t="s">
        <v>309</v>
      </c>
      <c r="I214" s="82" t="s">
        <v>127</v>
      </c>
      <c r="J214" s="93">
        <v>2902473</v>
      </c>
      <c r="K214" s="93">
        <v>2902473</v>
      </c>
      <c r="L214" s="93">
        <v>2902473</v>
      </c>
    </row>
    <row r="215" spans="1:12" s="62" customFormat="1" ht="28.5" x14ac:dyDescent="0.25">
      <c r="A215" s="83" t="s">
        <v>132</v>
      </c>
      <c r="B215" s="91"/>
      <c r="C215" s="91"/>
      <c r="D215" s="91"/>
      <c r="E215" s="86">
        <v>851</v>
      </c>
      <c r="F215" s="42" t="s">
        <v>120</v>
      </c>
      <c r="G215" s="42" t="s">
        <v>133</v>
      </c>
      <c r="H215" s="88" t="s">
        <v>61</v>
      </c>
      <c r="I215" s="42"/>
      <c r="J215" s="43">
        <f t="shared" ref="J215" si="112">J216+J221</f>
        <v>716652</v>
      </c>
      <c r="K215" s="43">
        <f t="shared" ref="K215:L215" si="113">K216+K221</f>
        <v>716652</v>
      </c>
      <c r="L215" s="43">
        <f t="shared" si="113"/>
        <v>716652</v>
      </c>
    </row>
    <row r="216" spans="1:12" s="62" customFormat="1" ht="180" x14ac:dyDescent="0.25">
      <c r="A216" s="92" t="s">
        <v>403</v>
      </c>
      <c r="B216" s="86"/>
      <c r="C216" s="86"/>
      <c r="D216" s="86"/>
      <c r="E216" s="86">
        <v>851</v>
      </c>
      <c r="F216" s="82" t="s">
        <v>120</v>
      </c>
      <c r="G216" s="82" t="s">
        <v>133</v>
      </c>
      <c r="H216" s="88" t="s">
        <v>41</v>
      </c>
      <c r="I216" s="82"/>
      <c r="J216" s="93">
        <f t="shared" ref="J216" si="114">J217+J219</f>
        <v>716652</v>
      </c>
      <c r="K216" s="93">
        <f t="shared" ref="K216:L216" si="115">K217+K219</f>
        <v>716652</v>
      </c>
      <c r="L216" s="93">
        <f t="shared" si="115"/>
        <v>716652</v>
      </c>
    </row>
    <row r="217" spans="1:12" s="62" customFormat="1" ht="135" x14ac:dyDescent="0.25">
      <c r="A217" s="92" t="s">
        <v>16</v>
      </c>
      <c r="B217" s="86"/>
      <c r="C217" s="86"/>
      <c r="D217" s="86"/>
      <c r="E217" s="86">
        <v>851</v>
      </c>
      <c r="F217" s="97" t="s">
        <v>120</v>
      </c>
      <c r="G217" s="97" t="s">
        <v>133</v>
      </c>
      <c r="H217" s="88" t="s">
        <v>41</v>
      </c>
      <c r="I217" s="82" t="s">
        <v>18</v>
      </c>
      <c r="J217" s="93">
        <f t="shared" ref="J217:L217" si="116">J218</f>
        <v>426400</v>
      </c>
      <c r="K217" s="93">
        <f t="shared" si="116"/>
        <v>426400</v>
      </c>
      <c r="L217" s="93">
        <f t="shared" si="116"/>
        <v>426400</v>
      </c>
    </row>
    <row r="218" spans="1:12" s="62" customFormat="1" ht="45" x14ac:dyDescent="0.25">
      <c r="A218" s="92" t="s">
        <v>401</v>
      </c>
      <c r="B218" s="86"/>
      <c r="C218" s="86"/>
      <c r="D218" s="86"/>
      <c r="E218" s="86">
        <v>851</v>
      </c>
      <c r="F218" s="97" t="s">
        <v>120</v>
      </c>
      <c r="G218" s="97" t="s">
        <v>133</v>
      </c>
      <c r="H218" s="88" t="s">
        <v>41</v>
      </c>
      <c r="I218" s="82" t="s">
        <v>19</v>
      </c>
      <c r="J218" s="93">
        <v>426400</v>
      </c>
      <c r="K218" s="93">
        <v>426400</v>
      </c>
      <c r="L218" s="93">
        <v>426400</v>
      </c>
    </row>
    <row r="219" spans="1:12" s="62" customFormat="1" ht="60" x14ac:dyDescent="0.25">
      <c r="A219" s="92" t="s">
        <v>22</v>
      </c>
      <c r="B219" s="86"/>
      <c r="C219" s="86"/>
      <c r="D219" s="86"/>
      <c r="E219" s="86">
        <v>851</v>
      </c>
      <c r="F219" s="97" t="s">
        <v>120</v>
      </c>
      <c r="G219" s="97" t="s">
        <v>133</v>
      </c>
      <c r="H219" s="88" t="s">
        <v>41</v>
      </c>
      <c r="I219" s="82" t="s">
        <v>23</v>
      </c>
      <c r="J219" s="93">
        <f t="shared" ref="J219:L219" si="117">J220</f>
        <v>290252</v>
      </c>
      <c r="K219" s="93">
        <f t="shared" si="117"/>
        <v>290252</v>
      </c>
      <c r="L219" s="93">
        <f t="shared" si="117"/>
        <v>290252</v>
      </c>
    </row>
    <row r="220" spans="1:12" s="62" customFormat="1" ht="60" x14ac:dyDescent="0.25">
      <c r="A220" s="92" t="s">
        <v>9</v>
      </c>
      <c r="B220" s="86"/>
      <c r="C220" s="86"/>
      <c r="D220" s="86"/>
      <c r="E220" s="86">
        <v>851</v>
      </c>
      <c r="F220" s="97" t="s">
        <v>120</v>
      </c>
      <c r="G220" s="97" t="s">
        <v>133</v>
      </c>
      <c r="H220" s="88" t="s">
        <v>41</v>
      </c>
      <c r="I220" s="82" t="s">
        <v>24</v>
      </c>
      <c r="J220" s="93">
        <v>290252</v>
      </c>
      <c r="K220" s="93">
        <v>290252</v>
      </c>
      <c r="L220" s="93">
        <v>290252</v>
      </c>
    </row>
    <row r="221" spans="1:12" s="62" customFormat="1" ht="30" hidden="1" x14ac:dyDescent="0.25">
      <c r="A221" s="96" t="s">
        <v>129</v>
      </c>
      <c r="B221" s="46"/>
      <c r="C221" s="46"/>
      <c r="D221" s="106"/>
      <c r="E221" s="86">
        <v>851</v>
      </c>
      <c r="F221" s="82" t="s">
        <v>120</v>
      </c>
      <c r="G221" s="82" t="s">
        <v>133</v>
      </c>
      <c r="H221" s="97" t="s">
        <v>298</v>
      </c>
      <c r="I221" s="82"/>
      <c r="J221" s="93">
        <f t="shared" ref="J221:L222" si="118">J222</f>
        <v>0</v>
      </c>
      <c r="K221" s="93">
        <f t="shared" si="118"/>
        <v>0</v>
      </c>
      <c r="L221" s="93">
        <f t="shared" si="118"/>
        <v>0</v>
      </c>
    </row>
    <row r="222" spans="1:12" s="62" customFormat="1" ht="30" hidden="1" x14ac:dyDescent="0.25">
      <c r="A222" s="94" t="s">
        <v>124</v>
      </c>
      <c r="B222" s="46"/>
      <c r="C222" s="46"/>
      <c r="D222" s="106"/>
      <c r="E222" s="86">
        <v>851</v>
      </c>
      <c r="F222" s="82" t="s">
        <v>120</v>
      </c>
      <c r="G222" s="82" t="s">
        <v>133</v>
      </c>
      <c r="H222" s="97" t="s">
        <v>298</v>
      </c>
      <c r="I222" s="82" t="s">
        <v>125</v>
      </c>
      <c r="J222" s="93">
        <f t="shared" si="118"/>
        <v>0</v>
      </c>
      <c r="K222" s="93">
        <f t="shared" si="118"/>
        <v>0</v>
      </c>
      <c r="L222" s="93">
        <f t="shared" si="118"/>
        <v>0</v>
      </c>
    </row>
    <row r="223" spans="1:12" s="62" customFormat="1" ht="60" hidden="1" x14ac:dyDescent="0.25">
      <c r="A223" s="94" t="s">
        <v>126</v>
      </c>
      <c r="B223" s="46"/>
      <c r="C223" s="46"/>
      <c r="D223" s="106"/>
      <c r="E223" s="86">
        <v>851</v>
      </c>
      <c r="F223" s="82" t="s">
        <v>120</v>
      </c>
      <c r="G223" s="82" t="s">
        <v>133</v>
      </c>
      <c r="H223" s="97" t="s">
        <v>298</v>
      </c>
      <c r="I223" s="82" t="s">
        <v>127</v>
      </c>
      <c r="J223" s="93"/>
      <c r="K223" s="93"/>
      <c r="L223" s="93"/>
    </row>
    <row r="224" spans="1:12" s="62" customFormat="1" ht="28.5" x14ac:dyDescent="0.25">
      <c r="A224" s="109" t="s">
        <v>136</v>
      </c>
      <c r="B224" s="85"/>
      <c r="C224" s="85"/>
      <c r="D224" s="85"/>
      <c r="E224" s="86">
        <v>851</v>
      </c>
      <c r="F224" s="87" t="s">
        <v>137</v>
      </c>
      <c r="G224" s="87"/>
      <c r="H224" s="88" t="s">
        <v>61</v>
      </c>
      <c r="I224" s="87"/>
      <c r="J224" s="89">
        <f t="shared" ref="J224" si="119">J229+J225</f>
        <v>3240016</v>
      </c>
      <c r="K224" s="89">
        <f t="shared" ref="K224:L224" si="120">K229+K225</f>
        <v>268000</v>
      </c>
      <c r="L224" s="89">
        <f t="shared" si="120"/>
        <v>268000</v>
      </c>
    </row>
    <row r="225" spans="1:12" s="62" customFormat="1" hidden="1" x14ac:dyDescent="0.25">
      <c r="A225" s="83" t="s">
        <v>383</v>
      </c>
      <c r="B225" s="91"/>
      <c r="C225" s="91"/>
      <c r="D225" s="91"/>
      <c r="E225" s="86">
        <v>851</v>
      </c>
      <c r="F225" s="42" t="s">
        <v>137</v>
      </c>
      <c r="G225" s="42" t="s">
        <v>11</v>
      </c>
      <c r="H225" s="88" t="s">
        <v>61</v>
      </c>
      <c r="I225" s="42"/>
      <c r="J225" s="43">
        <f t="shared" ref="J225:L227" si="121">J226</f>
        <v>0</v>
      </c>
      <c r="K225" s="43">
        <f t="shared" si="121"/>
        <v>0</v>
      </c>
      <c r="L225" s="43">
        <f t="shared" si="121"/>
        <v>0</v>
      </c>
    </row>
    <row r="226" spans="1:12" s="62" customFormat="1" ht="60" hidden="1" x14ac:dyDescent="0.25">
      <c r="A226" s="92" t="s">
        <v>412</v>
      </c>
      <c r="B226" s="46"/>
      <c r="C226" s="46"/>
      <c r="D226" s="46"/>
      <c r="E226" s="86">
        <v>851</v>
      </c>
      <c r="F226" s="82" t="s">
        <v>137</v>
      </c>
      <c r="G226" s="82" t="s">
        <v>11</v>
      </c>
      <c r="H226" s="88" t="s">
        <v>413</v>
      </c>
      <c r="I226" s="82"/>
      <c r="J226" s="93">
        <f t="shared" si="121"/>
        <v>0</v>
      </c>
      <c r="K226" s="93">
        <f t="shared" si="121"/>
        <v>0</v>
      </c>
      <c r="L226" s="93">
        <f t="shared" si="121"/>
        <v>0</v>
      </c>
    </row>
    <row r="227" spans="1:12" s="62" customFormat="1" ht="60" hidden="1" x14ac:dyDescent="0.25">
      <c r="A227" s="92" t="s">
        <v>22</v>
      </c>
      <c r="B227" s="46"/>
      <c r="C227" s="46"/>
      <c r="D227" s="46"/>
      <c r="E227" s="86">
        <v>851</v>
      </c>
      <c r="F227" s="82" t="s">
        <v>137</v>
      </c>
      <c r="G227" s="82" t="s">
        <v>11</v>
      </c>
      <c r="H227" s="88" t="s">
        <v>413</v>
      </c>
      <c r="I227" s="82" t="s">
        <v>23</v>
      </c>
      <c r="J227" s="93">
        <f t="shared" si="121"/>
        <v>0</v>
      </c>
      <c r="K227" s="93">
        <f t="shared" si="121"/>
        <v>0</v>
      </c>
      <c r="L227" s="93">
        <f t="shared" si="121"/>
        <v>0</v>
      </c>
    </row>
    <row r="228" spans="1:12" s="62" customFormat="1" ht="60" hidden="1" x14ac:dyDescent="0.25">
      <c r="A228" s="92" t="s">
        <v>9</v>
      </c>
      <c r="B228" s="46"/>
      <c r="C228" s="46"/>
      <c r="D228" s="46"/>
      <c r="E228" s="86">
        <v>851</v>
      </c>
      <c r="F228" s="82" t="s">
        <v>137</v>
      </c>
      <c r="G228" s="82" t="s">
        <v>11</v>
      </c>
      <c r="H228" s="88" t="s">
        <v>413</v>
      </c>
      <c r="I228" s="82" t="s">
        <v>24</v>
      </c>
      <c r="J228" s="93"/>
      <c r="K228" s="93"/>
      <c r="L228" s="93"/>
    </row>
    <row r="229" spans="1:12" s="62" customFormat="1" x14ac:dyDescent="0.25">
      <c r="A229" s="83" t="s">
        <v>138</v>
      </c>
      <c r="B229" s="105"/>
      <c r="C229" s="105"/>
      <c r="D229" s="105"/>
      <c r="E229" s="86">
        <v>851</v>
      </c>
      <c r="F229" s="42" t="s">
        <v>137</v>
      </c>
      <c r="G229" s="42" t="s">
        <v>56</v>
      </c>
      <c r="H229" s="88" t="s">
        <v>61</v>
      </c>
      <c r="I229" s="42"/>
      <c r="J229" s="43">
        <f t="shared" ref="J229" si="122">J230+J235+J243+J240+J248</f>
        <v>3240016</v>
      </c>
      <c r="K229" s="43">
        <f t="shared" ref="K229:L229" si="123">K230+K235+K243+K240+K248</f>
        <v>268000</v>
      </c>
      <c r="L229" s="43">
        <f t="shared" si="123"/>
        <v>268000</v>
      </c>
    </row>
    <row r="230" spans="1:12" s="118" customFormat="1" ht="30" x14ac:dyDescent="0.25">
      <c r="A230" s="92" t="s">
        <v>139</v>
      </c>
      <c r="B230" s="46"/>
      <c r="C230" s="46"/>
      <c r="D230" s="46"/>
      <c r="E230" s="86">
        <v>851</v>
      </c>
      <c r="F230" s="82" t="s">
        <v>137</v>
      </c>
      <c r="G230" s="82" t="s">
        <v>56</v>
      </c>
      <c r="H230" s="88" t="s">
        <v>140</v>
      </c>
      <c r="I230" s="82"/>
      <c r="J230" s="93">
        <f t="shared" ref="J230" si="124">J231+J233</f>
        <v>99900</v>
      </c>
      <c r="K230" s="93">
        <f t="shared" ref="K230:L230" si="125">K231+K233</f>
        <v>0</v>
      </c>
      <c r="L230" s="93">
        <f t="shared" si="125"/>
        <v>0</v>
      </c>
    </row>
    <row r="231" spans="1:12" s="118" customFormat="1" ht="135" x14ac:dyDescent="0.25">
      <c r="A231" s="92" t="s">
        <v>16</v>
      </c>
      <c r="B231" s="46"/>
      <c r="C231" s="46"/>
      <c r="D231" s="46"/>
      <c r="E231" s="86">
        <v>851</v>
      </c>
      <c r="F231" s="82" t="s">
        <v>137</v>
      </c>
      <c r="G231" s="82" t="s">
        <v>56</v>
      </c>
      <c r="H231" s="88" t="s">
        <v>140</v>
      </c>
      <c r="I231" s="82" t="s">
        <v>18</v>
      </c>
      <c r="J231" s="93">
        <f t="shared" ref="J231:L231" si="126">J232</f>
        <v>26000</v>
      </c>
      <c r="K231" s="93">
        <f t="shared" si="126"/>
        <v>0</v>
      </c>
      <c r="L231" s="93">
        <f t="shared" si="126"/>
        <v>0</v>
      </c>
    </row>
    <row r="232" spans="1:12" s="118" customFormat="1" ht="45" x14ac:dyDescent="0.25">
      <c r="A232" s="92" t="s">
        <v>7</v>
      </c>
      <c r="B232" s="46"/>
      <c r="C232" s="46"/>
      <c r="D232" s="46"/>
      <c r="E232" s="86">
        <v>851</v>
      </c>
      <c r="F232" s="82" t="s">
        <v>137</v>
      </c>
      <c r="G232" s="82" t="s">
        <v>56</v>
      </c>
      <c r="H232" s="88" t="s">
        <v>140</v>
      </c>
      <c r="I232" s="82" t="s">
        <v>66</v>
      </c>
      <c r="J232" s="93">
        <v>26000</v>
      </c>
      <c r="K232" s="93"/>
      <c r="L232" s="93"/>
    </row>
    <row r="233" spans="1:12" s="62" customFormat="1" ht="60" x14ac:dyDescent="0.25">
      <c r="A233" s="92" t="s">
        <v>22</v>
      </c>
      <c r="B233" s="94"/>
      <c r="C233" s="94"/>
      <c r="D233" s="94"/>
      <c r="E233" s="86">
        <v>851</v>
      </c>
      <c r="F233" s="82" t="s">
        <v>137</v>
      </c>
      <c r="G233" s="82" t="s">
        <v>56</v>
      </c>
      <c r="H233" s="88" t="s">
        <v>140</v>
      </c>
      <c r="I233" s="82" t="s">
        <v>23</v>
      </c>
      <c r="J233" s="93">
        <f t="shared" ref="J233:L233" si="127">J234</f>
        <v>73900</v>
      </c>
      <c r="K233" s="93">
        <f t="shared" si="127"/>
        <v>0</v>
      </c>
      <c r="L233" s="93">
        <f t="shared" si="127"/>
        <v>0</v>
      </c>
    </row>
    <row r="234" spans="1:12" s="62" customFormat="1" ht="60" x14ac:dyDescent="0.25">
      <c r="A234" s="92" t="s">
        <v>9</v>
      </c>
      <c r="B234" s="46"/>
      <c r="C234" s="46"/>
      <c r="D234" s="46"/>
      <c r="E234" s="86">
        <v>851</v>
      </c>
      <c r="F234" s="82" t="s">
        <v>137</v>
      </c>
      <c r="G234" s="82" t="s">
        <v>56</v>
      </c>
      <c r="H234" s="88" t="s">
        <v>140</v>
      </c>
      <c r="I234" s="82" t="s">
        <v>24</v>
      </c>
      <c r="J234" s="93">
        <v>73900</v>
      </c>
      <c r="K234" s="93"/>
      <c r="L234" s="93"/>
    </row>
    <row r="235" spans="1:12" s="62" customFormat="1" ht="45" x14ac:dyDescent="0.25">
      <c r="A235" s="92" t="s">
        <v>141</v>
      </c>
      <c r="B235" s="105"/>
      <c r="C235" s="105"/>
      <c r="D235" s="105"/>
      <c r="E235" s="86">
        <v>851</v>
      </c>
      <c r="F235" s="82" t="s">
        <v>137</v>
      </c>
      <c r="G235" s="82" t="s">
        <v>56</v>
      </c>
      <c r="H235" s="88" t="s">
        <v>142</v>
      </c>
      <c r="I235" s="82"/>
      <c r="J235" s="93">
        <f t="shared" ref="J235" si="128">J238+J236</f>
        <v>410600</v>
      </c>
      <c r="K235" s="93">
        <f t="shared" ref="K235:L235" si="129">K238+K236</f>
        <v>0</v>
      </c>
      <c r="L235" s="93">
        <f t="shared" si="129"/>
        <v>0</v>
      </c>
    </row>
    <row r="236" spans="1:12" s="62" customFormat="1" ht="135" x14ac:dyDescent="0.25">
      <c r="A236" s="92" t="s">
        <v>16</v>
      </c>
      <c r="B236" s="46"/>
      <c r="C236" s="46"/>
      <c r="D236" s="46"/>
      <c r="E236" s="86">
        <v>851</v>
      </c>
      <c r="F236" s="82" t="s">
        <v>137</v>
      </c>
      <c r="G236" s="82" t="s">
        <v>56</v>
      </c>
      <c r="H236" s="88" t="s">
        <v>142</v>
      </c>
      <c r="I236" s="82" t="s">
        <v>18</v>
      </c>
      <c r="J236" s="93">
        <f t="shared" ref="J236:L236" si="130">J237</f>
        <v>211200</v>
      </c>
      <c r="K236" s="93">
        <f t="shared" si="130"/>
        <v>0</v>
      </c>
      <c r="L236" s="93">
        <f t="shared" si="130"/>
        <v>0</v>
      </c>
    </row>
    <row r="237" spans="1:12" s="62" customFormat="1" ht="45" x14ac:dyDescent="0.25">
      <c r="A237" s="92" t="s">
        <v>7</v>
      </c>
      <c r="B237" s="46"/>
      <c r="C237" s="46"/>
      <c r="D237" s="46"/>
      <c r="E237" s="86">
        <v>851</v>
      </c>
      <c r="F237" s="82" t="s">
        <v>137</v>
      </c>
      <c r="G237" s="82" t="s">
        <v>56</v>
      </c>
      <c r="H237" s="88" t="s">
        <v>142</v>
      </c>
      <c r="I237" s="82" t="s">
        <v>66</v>
      </c>
      <c r="J237" s="93">
        <v>211200</v>
      </c>
      <c r="K237" s="93"/>
      <c r="L237" s="93"/>
    </row>
    <row r="238" spans="1:12" s="62" customFormat="1" ht="60" x14ac:dyDescent="0.25">
      <c r="A238" s="92" t="s">
        <v>22</v>
      </c>
      <c r="B238" s="105"/>
      <c r="C238" s="105"/>
      <c r="D238" s="105"/>
      <c r="E238" s="86">
        <v>851</v>
      </c>
      <c r="F238" s="82" t="s">
        <v>137</v>
      </c>
      <c r="G238" s="82" t="s">
        <v>56</v>
      </c>
      <c r="H238" s="88" t="s">
        <v>142</v>
      </c>
      <c r="I238" s="82" t="s">
        <v>23</v>
      </c>
      <c r="J238" s="93">
        <f t="shared" ref="J238:L238" si="131">J239</f>
        <v>199400</v>
      </c>
      <c r="K238" s="93">
        <f t="shared" si="131"/>
        <v>0</v>
      </c>
      <c r="L238" s="93">
        <f t="shared" si="131"/>
        <v>0</v>
      </c>
    </row>
    <row r="239" spans="1:12" s="62" customFormat="1" ht="60" x14ac:dyDescent="0.25">
      <c r="A239" s="92" t="s">
        <v>9</v>
      </c>
      <c r="B239" s="105"/>
      <c r="C239" s="105"/>
      <c r="D239" s="105"/>
      <c r="E239" s="86">
        <v>851</v>
      </c>
      <c r="F239" s="82" t="s">
        <v>137</v>
      </c>
      <c r="G239" s="82" t="s">
        <v>56</v>
      </c>
      <c r="H239" s="88" t="s">
        <v>142</v>
      </c>
      <c r="I239" s="82" t="s">
        <v>24</v>
      </c>
      <c r="J239" s="93">
        <v>199400</v>
      </c>
      <c r="K239" s="93"/>
      <c r="L239" s="93"/>
    </row>
    <row r="240" spans="1:12" s="62" customFormat="1" ht="75" x14ac:dyDescent="0.25">
      <c r="A240" s="92" t="s">
        <v>414</v>
      </c>
      <c r="B240" s="105"/>
      <c r="C240" s="105"/>
      <c r="D240" s="105"/>
      <c r="E240" s="86">
        <v>851</v>
      </c>
      <c r="F240" s="82" t="s">
        <v>137</v>
      </c>
      <c r="G240" s="82" t="s">
        <v>56</v>
      </c>
      <c r="H240" s="88" t="s">
        <v>146</v>
      </c>
      <c r="I240" s="82"/>
      <c r="J240" s="93">
        <f t="shared" ref="J240:L241" si="132">J241</f>
        <v>10000</v>
      </c>
      <c r="K240" s="93">
        <f t="shared" si="132"/>
        <v>0</v>
      </c>
      <c r="L240" s="93">
        <f t="shared" si="132"/>
        <v>0</v>
      </c>
    </row>
    <row r="241" spans="1:12" s="62" customFormat="1" ht="60" x14ac:dyDescent="0.25">
      <c r="A241" s="92" t="s">
        <v>22</v>
      </c>
      <c r="B241" s="105"/>
      <c r="C241" s="105"/>
      <c r="D241" s="105"/>
      <c r="E241" s="86">
        <v>851</v>
      </c>
      <c r="F241" s="82" t="s">
        <v>137</v>
      </c>
      <c r="G241" s="82" t="s">
        <v>56</v>
      </c>
      <c r="H241" s="88" t="s">
        <v>146</v>
      </c>
      <c r="I241" s="82" t="s">
        <v>23</v>
      </c>
      <c r="J241" s="93">
        <f t="shared" si="132"/>
        <v>10000</v>
      </c>
      <c r="K241" s="93">
        <f t="shared" si="132"/>
        <v>0</v>
      </c>
      <c r="L241" s="93">
        <f t="shared" si="132"/>
        <v>0</v>
      </c>
    </row>
    <row r="242" spans="1:12" s="62" customFormat="1" ht="60" x14ac:dyDescent="0.25">
      <c r="A242" s="92" t="s">
        <v>9</v>
      </c>
      <c r="B242" s="105"/>
      <c r="C242" s="105"/>
      <c r="D242" s="105"/>
      <c r="E242" s="86">
        <v>851</v>
      </c>
      <c r="F242" s="82" t="s">
        <v>137</v>
      </c>
      <c r="G242" s="82" t="s">
        <v>56</v>
      </c>
      <c r="H242" s="88" t="s">
        <v>146</v>
      </c>
      <c r="I242" s="82" t="s">
        <v>24</v>
      </c>
      <c r="J242" s="93">
        <v>10000</v>
      </c>
      <c r="K242" s="93"/>
      <c r="L242" s="93"/>
    </row>
    <row r="243" spans="1:12" s="62" customFormat="1" ht="213" customHeight="1" x14ac:dyDescent="0.25">
      <c r="A243" s="92" t="s">
        <v>143</v>
      </c>
      <c r="B243" s="105"/>
      <c r="C243" s="105"/>
      <c r="D243" s="105"/>
      <c r="E243" s="86">
        <v>851</v>
      </c>
      <c r="F243" s="82" t="s">
        <v>137</v>
      </c>
      <c r="G243" s="82" t="s">
        <v>56</v>
      </c>
      <c r="H243" s="88" t="s">
        <v>144</v>
      </c>
      <c r="I243" s="82"/>
      <c r="J243" s="93">
        <f t="shared" ref="J243" si="133">J246+J244</f>
        <v>268000</v>
      </c>
      <c r="K243" s="93">
        <f t="shared" ref="K243:L243" si="134">K246+K244</f>
        <v>268000</v>
      </c>
      <c r="L243" s="93">
        <f t="shared" si="134"/>
        <v>268000</v>
      </c>
    </row>
    <row r="244" spans="1:12" s="62" customFormat="1" ht="135" x14ac:dyDescent="0.25">
      <c r="A244" s="92" t="s">
        <v>16</v>
      </c>
      <c r="B244" s="46"/>
      <c r="C244" s="46"/>
      <c r="D244" s="46"/>
      <c r="E244" s="86">
        <v>851</v>
      </c>
      <c r="F244" s="82" t="s">
        <v>137</v>
      </c>
      <c r="G244" s="82" t="s">
        <v>56</v>
      </c>
      <c r="H244" s="88" t="s">
        <v>144</v>
      </c>
      <c r="I244" s="82" t="s">
        <v>18</v>
      </c>
      <c r="J244" s="93">
        <f t="shared" ref="J244:L244" si="135">J245</f>
        <v>71000</v>
      </c>
      <c r="K244" s="93">
        <f t="shared" si="135"/>
        <v>71000</v>
      </c>
      <c r="L244" s="93">
        <f t="shared" si="135"/>
        <v>71000</v>
      </c>
    </row>
    <row r="245" spans="1:12" s="62" customFormat="1" ht="45" x14ac:dyDescent="0.25">
      <c r="A245" s="92" t="s">
        <v>7</v>
      </c>
      <c r="B245" s="46"/>
      <c r="C245" s="46"/>
      <c r="D245" s="46"/>
      <c r="E245" s="86">
        <v>851</v>
      </c>
      <c r="F245" s="82" t="s">
        <v>137</v>
      </c>
      <c r="G245" s="82" t="s">
        <v>56</v>
      </c>
      <c r="H245" s="88" t="s">
        <v>144</v>
      </c>
      <c r="I245" s="82" t="s">
        <v>66</v>
      </c>
      <c r="J245" s="93">
        <v>71000</v>
      </c>
      <c r="K245" s="93">
        <v>71000</v>
      </c>
      <c r="L245" s="93">
        <v>71000</v>
      </c>
    </row>
    <row r="246" spans="1:12" s="62" customFormat="1" ht="60" x14ac:dyDescent="0.25">
      <c r="A246" s="92" t="s">
        <v>22</v>
      </c>
      <c r="B246" s="105"/>
      <c r="C246" s="105"/>
      <c r="D246" s="105"/>
      <c r="E246" s="86">
        <v>851</v>
      </c>
      <c r="F246" s="82" t="s">
        <v>137</v>
      </c>
      <c r="G246" s="82" t="s">
        <v>56</v>
      </c>
      <c r="H246" s="88" t="s">
        <v>144</v>
      </c>
      <c r="I246" s="82" t="s">
        <v>23</v>
      </c>
      <c r="J246" s="93">
        <f t="shared" ref="J246:L246" si="136">J247</f>
        <v>197000</v>
      </c>
      <c r="K246" s="93">
        <f t="shared" si="136"/>
        <v>197000</v>
      </c>
      <c r="L246" s="93">
        <f t="shared" si="136"/>
        <v>197000</v>
      </c>
    </row>
    <row r="247" spans="1:12" s="62" customFormat="1" ht="60" x14ac:dyDescent="0.25">
      <c r="A247" s="92" t="s">
        <v>9</v>
      </c>
      <c r="B247" s="105"/>
      <c r="C247" s="105"/>
      <c r="D247" s="105"/>
      <c r="E247" s="86">
        <v>851</v>
      </c>
      <c r="F247" s="82" t="s">
        <v>137</v>
      </c>
      <c r="G247" s="82" t="s">
        <v>56</v>
      </c>
      <c r="H247" s="88" t="s">
        <v>144</v>
      </c>
      <c r="I247" s="82" t="s">
        <v>24</v>
      </c>
      <c r="J247" s="93">
        <v>197000</v>
      </c>
      <c r="K247" s="93">
        <v>197000</v>
      </c>
      <c r="L247" s="93">
        <v>197000</v>
      </c>
    </row>
    <row r="248" spans="1:12" s="62" customFormat="1" ht="60" x14ac:dyDescent="0.25">
      <c r="A248" s="92" t="s">
        <v>376</v>
      </c>
      <c r="B248" s="105"/>
      <c r="C248" s="105"/>
      <c r="D248" s="105"/>
      <c r="E248" s="82" t="s">
        <v>377</v>
      </c>
      <c r="F248" s="82" t="s">
        <v>137</v>
      </c>
      <c r="G248" s="82" t="s">
        <v>56</v>
      </c>
      <c r="H248" s="88" t="s">
        <v>415</v>
      </c>
      <c r="I248" s="82"/>
      <c r="J248" s="93">
        <f t="shared" ref="J248:L249" si="137">J249</f>
        <v>2451516</v>
      </c>
      <c r="K248" s="93">
        <f t="shared" si="137"/>
        <v>0</v>
      </c>
      <c r="L248" s="93">
        <f t="shared" si="137"/>
        <v>0</v>
      </c>
    </row>
    <row r="249" spans="1:12" s="62" customFormat="1" ht="60" x14ac:dyDescent="0.25">
      <c r="A249" s="92" t="s">
        <v>22</v>
      </c>
      <c r="B249" s="105"/>
      <c r="C249" s="105"/>
      <c r="D249" s="105"/>
      <c r="E249" s="82" t="s">
        <v>377</v>
      </c>
      <c r="F249" s="82" t="s">
        <v>137</v>
      </c>
      <c r="G249" s="82" t="s">
        <v>56</v>
      </c>
      <c r="H249" s="88" t="s">
        <v>415</v>
      </c>
      <c r="I249" s="82" t="s">
        <v>23</v>
      </c>
      <c r="J249" s="93">
        <f t="shared" si="137"/>
        <v>2451516</v>
      </c>
      <c r="K249" s="93">
        <f t="shared" si="137"/>
        <v>0</v>
      </c>
      <c r="L249" s="93">
        <f t="shared" si="137"/>
        <v>0</v>
      </c>
    </row>
    <row r="250" spans="1:12" s="62" customFormat="1" ht="60" x14ac:dyDescent="0.25">
      <c r="A250" s="92" t="s">
        <v>9</v>
      </c>
      <c r="B250" s="105"/>
      <c r="C250" s="105"/>
      <c r="D250" s="105"/>
      <c r="E250" s="82" t="s">
        <v>377</v>
      </c>
      <c r="F250" s="82" t="s">
        <v>137</v>
      </c>
      <c r="G250" s="82" t="s">
        <v>56</v>
      </c>
      <c r="H250" s="88" t="s">
        <v>415</v>
      </c>
      <c r="I250" s="82" t="s">
        <v>24</v>
      </c>
      <c r="J250" s="93">
        <v>2451516</v>
      </c>
      <c r="K250" s="93"/>
      <c r="L250" s="93"/>
    </row>
    <row r="251" spans="1:12" s="62" customFormat="1" ht="42.75" x14ac:dyDescent="0.25">
      <c r="A251" s="80" t="s">
        <v>147</v>
      </c>
      <c r="B251" s="60"/>
      <c r="C251" s="60"/>
      <c r="D251" s="60"/>
      <c r="E251" s="60">
        <v>852</v>
      </c>
      <c r="F251" s="97"/>
      <c r="G251" s="97"/>
      <c r="H251" s="83" t="s">
        <v>61</v>
      </c>
      <c r="I251" s="82"/>
      <c r="J251" s="89">
        <f t="shared" ref="J251:L251" si="138">J252+J363</f>
        <v>182170149.25999999</v>
      </c>
      <c r="K251" s="89">
        <f t="shared" si="138"/>
        <v>171533938.75</v>
      </c>
      <c r="L251" s="89">
        <f t="shared" si="138"/>
        <v>152122110.75</v>
      </c>
    </row>
    <row r="252" spans="1:12" s="90" customFormat="1" x14ac:dyDescent="0.25">
      <c r="A252" s="109" t="s">
        <v>98</v>
      </c>
      <c r="B252" s="85"/>
      <c r="C252" s="85"/>
      <c r="D252" s="85"/>
      <c r="E252" s="86">
        <v>852</v>
      </c>
      <c r="F252" s="87" t="s">
        <v>99</v>
      </c>
      <c r="G252" s="87"/>
      <c r="H252" s="88" t="s">
        <v>61</v>
      </c>
      <c r="I252" s="87"/>
      <c r="J252" s="89">
        <f t="shared" ref="J252:L252" si="139">J253+J281+J324+J343+J349</f>
        <v>170341195.66</v>
      </c>
      <c r="K252" s="89">
        <f t="shared" si="139"/>
        <v>160200644</v>
      </c>
      <c r="L252" s="89">
        <f t="shared" si="139"/>
        <v>140867116</v>
      </c>
    </row>
    <row r="253" spans="1:12" s="13" customFormat="1" x14ac:dyDescent="0.25">
      <c r="A253" s="83" t="s">
        <v>148</v>
      </c>
      <c r="B253" s="91"/>
      <c r="C253" s="91"/>
      <c r="D253" s="91"/>
      <c r="E253" s="86">
        <v>852</v>
      </c>
      <c r="F253" s="42" t="s">
        <v>99</v>
      </c>
      <c r="G253" s="42" t="s">
        <v>11</v>
      </c>
      <c r="H253" s="88" t="s">
        <v>61</v>
      </c>
      <c r="I253" s="42"/>
      <c r="J253" s="43">
        <f t="shared" ref="J253" si="140">J254+J260+J266+J257+J263+J269+J272+J275+J278</f>
        <v>37448498</v>
      </c>
      <c r="K253" s="43">
        <f t="shared" ref="K253:L253" si="141">K254+K260+K266+K257+K263+K269+K272+K275+K278</f>
        <v>38960582</v>
      </c>
      <c r="L253" s="43">
        <f t="shared" si="141"/>
        <v>32694156</v>
      </c>
    </row>
    <row r="254" spans="1:12" s="13" customFormat="1" ht="409.5" x14ac:dyDescent="0.25">
      <c r="A254" s="92" t="s">
        <v>429</v>
      </c>
      <c r="B254" s="91"/>
      <c r="C254" s="91"/>
      <c r="D254" s="91"/>
      <c r="E254" s="86">
        <v>852</v>
      </c>
      <c r="F254" s="82" t="s">
        <v>99</v>
      </c>
      <c r="G254" s="82" t="s">
        <v>11</v>
      </c>
      <c r="H254" s="88" t="s">
        <v>430</v>
      </c>
      <c r="I254" s="82"/>
      <c r="J254" s="93">
        <f t="shared" ref="J254:L255" si="142">J255</f>
        <v>26254056</v>
      </c>
      <c r="K254" s="93">
        <f t="shared" si="142"/>
        <v>26254056</v>
      </c>
      <c r="L254" s="93">
        <f t="shared" si="142"/>
        <v>26254056</v>
      </c>
    </row>
    <row r="255" spans="1:12" s="13" customFormat="1" ht="75" x14ac:dyDescent="0.25">
      <c r="A255" s="92" t="s">
        <v>53</v>
      </c>
      <c r="B255" s="91"/>
      <c r="C255" s="91"/>
      <c r="D255" s="91"/>
      <c r="E255" s="86">
        <v>852</v>
      </c>
      <c r="F255" s="82" t="s">
        <v>99</v>
      </c>
      <c r="G255" s="82" t="s">
        <v>11</v>
      </c>
      <c r="H255" s="88" t="s">
        <v>430</v>
      </c>
      <c r="I255" s="82" t="s">
        <v>105</v>
      </c>
      <c r="J255" s="93">
        <f t="shared" si="142"/>
        <v>26254056</v>
      </c>
      <c r="K255" s="93">
        <f t="shared" si="142"/>
        <v>26254056</v>
      </c>
      <c r="L255" s="93">
        <f t="shared" si="142"/>
        <v>26254056</v>
      </c>
    </row>
    <row r="256" spans="1:12" s="13" customFormat="1" ht="30" x14ac:dyDescent="0.25">
      <c r="A256" s="92" t="s">
        <v>106</v>
      </c>
      <c r="B256" s="46"/>
      <c r="C256" s="46"/>
      <c r="D256" s="46"/>
      <c r="E256" s="86">
        <v>852</v>
      </c>
      <c r="F256" s="82" t="s">
        <v>99</v>
      </c>
      <c r="G256" s="82" t="s">
        <v>11</v>
      </c>
      <c r="H256" s="88" t="s">
        <v>430</v>
      </c>
      <c r="I256" s="82" t="s">
        <v>107</v>
      </c>
      <c r="J256" s="93">
        <v>26254056</v>
      </c>
      <c r="K256" s="93">
        <v>26254056</v>
      </c>
      <c r="L256" s="93">
        <v>26254056</v>
      </c>
    </row>
    <row r="257" spans="1:12" s="99" customFormat="1" ht="30" x14ac:dyDescent="0.25">
      <c r="A257" s="92" t="s">
        <v>149</v>
      </c>
      <c r="B257" s="46"/>
      <c r="C257" s="46"/>
      <c r="D257" s="94"/>
      <c r="E257" s="86">
        <v>852</v>
      </c>
      <c r="F257" s="97" t="s">
        <v>99</v>
      </c>
      <c r="G257" s="97" t="s">
        <v>11</v>
      </c>
      <c r="H257" s="88" t="s">
        <v>150</v>
      </c>
      <c r="I257" s="97"/>
      <c r="J257" s="93">
        <f t="shared" ref="J257:L258" si="143">J258</f>
        <v>8008100</v>
      </c>
      <c r="K257" s="93">
        <f t="shared" si="143"/>
        <v>8008100</v>
      </c>
      <c r="L257" s="93">
        <f t="shared" si="143"/>
        <v>3276900</v>
      </c>
    </row>
    <row r="258" spans="1:12" s="99" customFormat="1" ht="75" x14ac:dyDescent="0.25">
      <c r="A258" s="92" t="s">
        <v>53</v>
      </c>
      <c r="B258" s="46"/>
      <c r="C258" s="46"/>
      <c r="D258" s="46"/>
      <c r="E258" s="86">
        <v>852</v>
      </c>
      <c r="F258" s="97" t="s">
        <v>99</v>
      </c>
      <c r="G258" s="97" t="s">
        <v>11</v>
      </c>
      <c r="H258" s="88" t="s">
        <v>150</v>
      </c>
      <c r="I258" s="97" t="s">
        <v>105</v>
      </c>
      <c r="J258" s="93">
        <f t="shared" si="143"/>
        <v>8008100</v>
      </c>
      <c r="K258" s="93">
        <f t="shared" si="143"/>
        <v>8008100</v>
      </c>
      <c r="L258" s="93">
        <f t="shared" si="143"/>
        <v>3276900</v>
      </c>
    </row>
    <row r="259" spans="1:12" s="99" customFormat="1" ht="30" x14ac:dyDescent="0.25">
      <c r="A259" s="92" t="s">
        <v>106</v>
      </c>
      <c r="B259" s="46"/>
      <c r="C259" s="46"/>
      <c r="D259" s="46"/>
      <c r="E259" s="86">
        <v>852</v>
      </c>
      <c r="F259" s="97" t="s">
        <v>99</v>
      </c>
      <c r="G259" s="97" t="s">
        <v>11</v>
      </c>
      <c r="H259" s="88" t="s">
        <v>150</v>
      </c>
      <c r="I259" s="82" t="s">
        <v>107</v>
      </c>
      <c r="J259" s="93">
        <v>8008100</v>
      </c>
      <c r="K259" s="93">
        <v>8008100</v>
      </c>
      <c r="L259" s="93">
        <v>3276900</v>
      </c>
    </row>
    <row r="260" spans="1:12" s="99" customFormat="1" ht="60" hidden="1" x14ac:dyDescent="0.25">
      <c r="A260" s="92" t="s">
        <v>452</v>
      </c>
      <c r="B260" s="13"/>
      <c r="C260" s="13"/>
      <c r="D260" s="13"/>
      <c r="E260" s="86">
        <v>852</v>
      </c>
      <c r="F260" s="82" t="s">
        <v>99</v>
      </c>
      <c r="G260" s="97" t="s">
        <v>11</v>
      </c>
      <c r="H260" s="119" t="s">
        <v>453</v>
      </c>
      <c r="I260" s="82"/>
      <c r="J260" s="93">
        <f t="shared" ref="J260:L261" si="144">J261</f>
        <v>0</v>
      </c>
      <c r="K260" s="93">
        <f t="shared" si="144"/>
        <v>0</v>
      </c>
      <c r="L260" s="93">
        <f t="shared" si="144"/>
        <v>0</v>
      </c>
    </row>
    <row r="261" spans="1:12" s="99" customFormat="1" ht="75" hidden="1" x14ac:dyDescent="0.25">
      <c r="A261" s="92" t="s">
        <v>53</v>
      </c>
      <c r="B261" s="13"/>
      <c r="C261" s="13"/>
      <c r="D261" s="13"/>
      <c r="E261" s="86">
        <v>852</v>
      </c>
      <c r="F261" s="82" t="s">
        <v>99</v>
      </c>
      <c r="G261" s="97" t="s">
        <v>11</v>
      </c>
      <c r="H261" s="119" t="s">
        <v>453</v>
      </c>
      <c r="I261" s="82" t="s">
        <v>105</v>
      </c>
      <c r="J261" s="93">
        <f t="shared" si="144"/>
        <v>0</v>
      </c>
      <c r="K261" s="93">
        <f t="shared" si="144"/>
        <v>0</v>
      </c>
      <c r="L261" s="93">
        <f t="shared" si="144"/>
        <v>0</v>
      </c>
    </row>
    <row r="262" spans="1:12" s="99" customFormat="1" ht="30" hidden="1" x14ac:dyDescent="0.25">
      <c r="A262" s="92" t="s">
        <v>106</v>
      </c>
      <c r="B262" s="13"/>
      <c r="C262" s="13"/>
      <c r="D262" s="13"/>
      <c r="E262" s="86">
        <v>852</v>
      </c>
      <c r="F262" s="82" t="s">
        <v>99</v>
      </c>
      <c r="G262" s="97" t="s">
        <v>11</v>
      </c>
      <c r="H262" s="119" t="s">
        <v>453</v>
      </c>
      <c r="I262" s="82" t="s">
        <v>107</v>
      </c>
      <c r="J262" s="93"/>
      <c r="K262" s="93"/>
      <c r="L262" s="93"/>
    </row>
    <row r="263" spans="1:12" s="13" customFormat="1" ht="30" x14ac:dyDescent="0.25">
      <c r="A263" s="92" t="s">
        <v>153</v>
      </c>
      <c r="B263" s="91"/>
      <c r="C263" s="91"/>
      <c r="D263" s="91"/>
      <c r="E263" s="86">
        <v>852</v>
      </c>
      <c r="F263" s="82" t="s">
        <v>99</v>
      </c>
      <c r="G263" s="82" t="s">
        <v>11</v>
      </c>
      <c r="H263" s="88" t="s">
        <v>154</v>
      </c>
      <c r="I263" s="82"/>
      <c r="J263" s="93">
        <f t="shared" ref="J263:L264" si="145">J264</f>
        <v>23142</v>
      </c>
      <c r="K263" s="93">
        <f t="shared" si="145"/>
        <v>0</v>
      </c>
      <c r="L263" s="93">
        <f t="shared" si="145"/>
        <v>0</v>
      </c>
    </row>
    <row r="264" spans="1:12" s="13" customFormat="1" ht="75" x14ac:dyDescent="0.25">
      <c r="A264" s="92" t="s">
        <v>53</v>
      </c>
      <c r="B264" s="91"/>
      <c r="C264" s="91"/>
      <c r="D264" s="91"/>
      <c r="E264" s="86">
        <v>852</v>
      </c>
      <c r="F264" s="82" t="s">
        <v>99</v>
      </c>
      <c r="G264" s="82" t="s">
        <v>11</v>
      </c>
      <c r="H264" s="88" t="s">
        <v>154</v>
      </c>
      <c r="I264" s="82" t="s">
        <v>105</v>
      </c>
      <c r="J264" s="93">
        <f t="shared" si="145"/>
        <v>23142</v>
      </c>
      <c r="K264" s="93">
        <f t="shared" si="145"/>
        <v>0</v>
      </c>
      <c r="L264" s="93">
        <f t="shared" si="145"/>
        <v>0</v>
      </c>
    </row>
    <row r="265" spans="1:12" s="13" customFormat="1" ht="30" x14ac:dyDescent="0.25">
      <c r="A265" s="92" t="s">
        <v>106</v>
      </c>
      <c r="B265" s="46"/>
      <c r="C265" s="46"/>
      <c r="D265" s="46"/>
      <c r="E265" s="86">
        <v>852</v>
      </c>
      <c r="F265" s="82" t="s">
        <v>99</v>
      </c>
      <c r="G265" s="82" t="s">
        <v>11</v>
      </c>
      <c r="H265" s="88" t="s">
        <v>154</v>
      </c>
      <c r="I265" s="82" t="s">
        <v>107</v>
      </c>
      <c r="J265" s="93">
        <v>23142</v>
      </c>
      <c r="K265" s="93"/>
      <c r="L265" s="93"/>
    </row>
    <row r="266" spans="1:12" s="62" customFormat="1" ht="45" x14ac:dyDescent="0.25">
      <c r="A266" s="92" t="s">
        <v>151</v>
      </c>
      <c r="B266" s="46"/>
      <c r="C266" s="46"/>
      <c r="D266" s="46"/>
      <c r="E266" s="86">
        <v>852</v>
      </c>
      <c r="F266" s="97" t="s">
        <v>99</v>
      </c>
      <c r="G266" s="97" t="s">
        <v>11</v>
      </c>
      <c r="H266" s="88" t="s">
        <v>152</v>
      </c>
      <c r="I266" s="97"/>
      <c r="J266" s="93">
        <f t="shared" ref="J266:L267" si="146">J267</f>
        <v>2643600</v>
      </c>
      <c r="K266" s="93">
        <f t="shared" si="146"/>
        <v>2643600</v>
      </c>
      <c r="L266" s="93">
        <f t="shared" si="146"/>
        <v>2643600</v>
      </c>
    </row>
    <row r="267" spans="1:12" s="62" customFormat="1" ht="75" x14ac:dyDescent="0.25">
      <c r="A267" s="92" t="s">
        <v>53</v>
      </c>
      <c r="B267" s="46"/>
      <c r="C267" s="46"/>
      <c r="D267" s="46"/>
      <c r="E267" s="86">
        <v>852</v>
      </c>
      <c r="F267" s="97" t="s">
        <v>99</v>
      </c>
      <c r="G267" s="97" t="s">
        <v>11</v>
      </c>
      <c r="H267" s="88" t="s">
        <v>152</v>
      </c>
      <c r="I267" s="97" t="s">
        <v>105</v>
      </c>
      <c r="J267" s="93">
        <f t="shared" si="146"/>
        <v>2643600</v>
      </c>
      <c r="K267" s="93">
        <f t="shared" si="146"/>
        <v>2643600</v>
      </c>
      <c r="L267" s="93">
        <f t="shared" si="146"/>
        <v>2643600</v>
      </c>
    </row>
    <row r="268" spans="1:12" s="62" customFormat="1" ht="30" x14ac:dyDescent="0.25">
      <c r="A268" s="92" t="s">
        <v>106</v>
      </c>
      <c r="B268" s="46"/>
      <c r="C268" s="46"/>
      <c r="D268" s="46"/>
      <c r="E268" s="86">
        <v>852</v>
      </c>
      <c r="F268" s="97" t="s">
        <v>99</v>
      </c>
      <c r="G268" s="97" t="s">
        <v>11</v>
      </c>
      <c r="H268" s="88" t="s">
        <v>152</v>
      </c>
      <c r="I268" s="82" t="s">
        <v>107</v>
      </c>
      <c r="J268" s="93">
        <v>2643600</v>
      </c>
      <c r="K268" s="93">
        <v>2643600</v>
      </c>
      <c r="L268" s="93">
        <v>2643600</v>
      </c>
    </row>
    <row r="269" spans="1:12" s="62" customFormat="1" ht="45" hidden="1" x14ac:dyDescent="0.25">
      <c r="A269" s="92" t="s">
        <v>155</v>
      </c>
      <c r="B269" s="46"/>
      <c r="C269" s="46"/>
      <c r="D269" s="46"/>
      <c r="E269" s="86">
        <v>852</v>
      </c>
      <c r="F269" s="97" t="s">
        <v>99</v>
      </c>
      <c r="G269" s="82" t="s">
        <v>11</v>
      </c>
      <c r="H269" s="88" t="s">
        <v>156</v>
      </c>
      <c r="I269" s="82"/>
      <c r="J269" s="93">
        <f t="shared" ref="J269:L270" si="147">J270</f>
        <v>0</v>
      </c>
      <c r="K269" s="93">
        <f t="shared" si="147"/>
        <v>0</v>
      </c>
      <c r="L269" s="93">
        <f t="shared" si="147"/>
        <v>0</v>
      </c>
    </row>
    <row r="270" spans="1:12" s="62" customFormat="1" ht="75" hidden="1" x14ac:dyDescent="0.25">
      <c r="A270" s="92" t="s">
        <v>53</v>
      </c>
      <c r="B270" s="46"/>
      <c r="C270" s="46"/>
      <c r="D270" s="46"/>
      <c r="E270" s="86">
        <v>852</v>
      </c>
      <c r="F270" s="82" t="s">
        <v>99</v>
      </c>
      <c r="G270" s="82" t="s">
        <v>11</v>
      </c>
      <c r="H270" s="88" t="s">
        <v>156</v>
      </c>
      <c r="I270" s="82" t="s">
        <v>105</v>
      </c>
      <c r="J270" s="93">
        <f t="shared" si="147"/>
        <v>0</v>
      </c>
      <c r="K270" s="93">
        <f t="shared" si="147"/>
        <v>0</v>
      </c>
      <c r="L270" s="93">
        <f t="shared" si="147"/>
        <v>0</v>
      </c>
    </row>
    <row r="271" spans="1:12" s="62" customFormat="1" ht="30" hidden="1" x14ac:dyDescent="0.25">
      <c r="A271" s="92" t="s">
        <v>106</v>
      </c>
      <c r="B271" s="46"/>
      <c r="C271" s="46"/>
      <c r="D271" s="46"/>
      <c r="E271" s="86">
        <v>852</v>
      </c>
      <c r="F271" s="82" t="s">
        <v>99</v>
      </c>
      <c r="G271" s="82" t="s">
        <v>11</v>
      </c>
      <c r="H271" s="88" t="s">
        <v>156</v>
      </c>
      <c r="I271" s="82" t="s">
        <v>107</v>
      </c>
      <c r="J271" s="93"/>
      <c r="K271" s="93"/>
      <c r="L271" s="93"/>
    </row>
    <row r="272" spans="1:12" s="13" customFormat="1" ht="60" hidden="1" x14ac:dyDescent="0.25">
      <c r="A272" s="92" t="s">
        <v>370</v>
      </c>
      <c r="B272" s="46"/>
      <c r="C272" s="46"/>
      <c r="D272" s="46"/>
      <c r="E272" s="86">
        <v>852</v>
      </c>
      <c r="F272" s="82" t="s">
        <v>99</v>
      </c>
      <c r="G272" s="97" t="s">
        <v>11</v>
      </c>
      <c r="H272" s="88" t="s">
        <v>369</v>
      </c>
      <c r="I272" s="82"/>
      <c r="J272" s="93">
        <f t="shared" ref="J272:L276" si="148">J273</f>
        <v>0</v>
      </c>
      <c r="K272" s="93">
        <f t="shared" si="148"/>
        <v>0</v>
      </c>
      <c r="L272" s="93">
        <f t="shared" si="148"/>
        <v>0</v>
      </c>
    </row>
    <row r="273" spans="1:12" s="13" customFormat="1" ht="75" hidden="1" x14ac:dyDescent="0.25">
      <c r="A273" s="92" t="s">
        <v>53</v>
      </c>
      <c r="B273" s="46"/>
      <c r="C273" s="46"/>
      <c r="D273" s="46"/>
      <c r="E273" s="86">
        <v>852</v>
      </c>
      <c r="F273" s="82" t="s">
        <v>99</v>
      </c>
      <c r="G273" s="97" t="s">
        <v>11</v>
      </c>
      <c r="H273" s="88" t="s">
        <v>369</v>
      </c>
      <c r="I273" s="82" t="s">
        <v>105</v>
      </c>
      <c r="J273" s="93">
        <f t="shared" si="148"/>
        <v>0</v>
      </c>
      <c r="K273" s="93">
        <f t="shared" si="148"/>
        <v>0</v>
      </c>
      <c r="L273" s="93">
        <f t="shared" si="148"/>
        <v>0</v>
      </c>
    </row>
    <row r="274" spans="1:12" s="13" customFormat="1" ht="30" hidden="1" x14ac:dyDescent="0.25">
      <c r="A274" s="92" t="s">
        <v>106</v>
      </c>
      <c r="B274" s="46"/>
      <c r="C274" s="46"/>
      <c r="D274" s="46"/>
      <c r="E274" s="86">
        <v>852</v>
      </c>
      <c r="F274" s="82" t="s">
        <v>99</v>
      </c>
      <c r="G274" s="97" t="s">
        <v>11</v>
      </c>
      <c r="H274" s="88" t="s">
        <v>369</v>
      </c>
      <c r="I274" s="82" t="s">
        <v>107</v>
      </c>
      <c r="J274" s="93"/>
      <c r="K274" s="93"/>
      <c r="L274" s="93"/>
    </row>
    <row r="275" spans="1:12" s="13" customFormat="1" ht="60" x14ac:dyDescent="0.25">
      <c r="A275" s="92" t="s">
        <v>416</v>
      </c>
      <c r="E275" s="86">
        <v>852</v>
      </c>
      <c r="F275" s="82" t="s">
        <v>99</v>
      </c>
      <c r="G275" s="97" t="s">
        <v>11</v>
      </c>
      <c r="H275" s="88" t="s">
        <v>417</v>
      </c>
      <c r="I275" s="82"/>
      <c r="J275" s="93">
        <f t="shared" si="148"/>
        <v>0</v>
      </c>
      <c r="K275" s="93">
        <f t="shared" si="148"/>
        <v>1535226</v>
      </c>
      <c r="L275" s="93">
        <f t="shared" si="148"/>
        <v>0</v>
      </c>
    </row>
    <row r="276" spans="1:12" s="13" customFormat="1" ht="75" x14ac:dyDescent="0.25">
      <c r="A276" s="92" t="s">
        <v>53</v>
      </c>
      <c r="E276" s="86">
        <v>852</v>
      </c>
      <c r="F276" s="82" t="s">
        <v>99</v>
      </c>
      <c r="G276" s="97" t="s">
        <v>11</v>
      </c>
      <c r="H276" s="88" t="s">
        <v>417</v>
      </c>
      <c r="I276" s="82" t="s">
        <v>105</v>
      </c>
      <c r="J276" s="93">
        <f t="shared" si="148"/>
        <v>0</v>
      </c>
      <c r="K276" s="93">
        <f t="shared" si="148"/>
        <v>1535226</v>
      </c>
      <c r="L276" s="93">
        <f t="shared" si="148"/>
        <v>0</v>
      </c>
    </row>
    <row r="277" spans="1:12" s="13" customFormat="1" ht="30" x14ac:dyDescent="0.25">
      <c r="A277" s="92" t="s">
        <v>106</v>
      </c>
      <c r="E277" s="86">
        <v>852</v>
      </c>
      <c r="F277" s="82" t="s">
        <v>99</v>
      </c>
      <c r="G277" s="97" t="s">
        <v>11</v>
      </c>
      <c r="H277" s="88" t="s">
        <v>417</v>
      </c>
      <c r="I277" s="82" t="s">
        <v>107</v>
      </c>
      <c r="J277" s="93"/>
      <c r="K277" s="93">
        <v>1535226</v>
      </c>
      <c r="L277" s="93"/>
    </row>
    <row r="278" spans="1:12" s="13" customFormat="1" ht="177.75" customHeight="1" x14ac:dyDescent="0.25">
      <c r="A278" s="92" t="s">
        <v>431</v>
      </c>
      <c r="B278" s="91"/>
      <c r="C278" s="91"/>
      <c r="D278" s="91"/>
      <c r="E278" s="86">
        <v>852</v>
      </c>
      <c r="F278" s="82" t="s">
        <v>99</v>
      </c>
      <c r="G278" s="82" t="s">
        <v>11</v>
      </c>
      <c r="H278" s="88" t="s">
        <v>432</v>
      </c>
      <c r="I278" s="82"/>
      <c r="J278" s="93">
        <f t="shared" ref="J278:L279" si="149">J279</f>
        <v>519600</v>
      </c>
      <c r="K278" s="93">
        <f t="shared" si="149"/>
        <v>519600</v>
      </c>
      <c r="L278" s="93">
        <f t="shared" si="149"/>
        <v>519600</v>
      </c>
    </row>
    <row r="279" spans="1:12" s="13" customFormat="1" ht="75" x14ac:dyDescent="0.25">
      <c r="A279" s="92" t="s">
        <v>53</v>
      </c>
      <c r="B279" s="91"/>
      <c r="C279" s="91"/>
      <c r="D279" s="91"/>
      <c r="E279" s="86">
        <v>852</v>
      </c>
      <c r="F279" s="82" t="s">
        <v>99</v>
      </c>
      <c r="G279" s="82" t="s">
        <v>11</v>
      </c>
      <c r="H279" s="88" t="s">
        <v>432</v>
      </c>
      <c r="I279" s="82" t="s">
        <v>105</v>
      </c>
      <c r="J279" s="93">
        <f t="shared" si="149"/>
        <v>519600</v>
      </c>
      <c r="K279" s="93">
        <f t="shared" si="149"/>
        <v>519600</v>
      </c>
      <c r="L279" s="93">
        <f t="shared" si="149"/>
        <v>519600</v>
      </c>
    </row>
    <row r="280" spans="1:12" s="13" customFormat="1" ht="30" x14ac:dyDescent="0.25">
      <c r="A280" s="92" t="s">
        <v>106</v>
      </c>
      <c r="B280" s="46"/>
      <c r="C280" s="46"/>
      <c r="D280" s="46"/>
      <c r="E280" s="86">
        <v>852</v>
      </c>
      <c r="F280" s="82" t="s">
        <v>99</v>
      </c>
      <c r="G280" s="82" t="s">
        <v>11</v>
      </c>
      <c r="H280" s="88" t="s">
        <v>432</v>
      </c>
      <c r="I280" s="82" t="s">
        <v>107</v>
      </c>
      <c r="J280" s="93">
        <v>519600</v>
      </c>
      <c r="K280" s="93">
        <v>519600</v>
      </c>
      <c r="L280" s="93">
        <v>519600</v>
      </c>
    </row>
    <row r="281" spans="1:12" s="13" customFormat="1" x14ac:dyDescent="0.25">
      <c r="A281" s="83" t="s">
        <v>100</v>
      </c>
      <c r="B281" s="91"/>
      <c r="C281" s="91"/>
      <c r="D281" s="91"/>
      <c r="E281" s="86">
        <v>852</v>
      </c>
      <c r="F281" s="42" t="s">
        <v>99</v>
      </c>
      <c r="G281" s="42" t="s">
        <v>56</v>
      </c>
      <c r="H281" s="88" t="s">
        <v>61</v>
      </c>
      <c r="I281" s="42"/>
      <c r="J281" s="43">
        <f>J282+J285+J288+J291+J294+J297+J300+J306+J309+J312+J318+J317+J321+J303</f>
        <v>109612739.66</v>
      </c>
      <c r="K281" s="43">
        <f>K282+K285+K288+K291+K294+K297+K300+K306+K309+K312+K318+K317+K321+K303</f>
        <v>98831276</v>
      </c>
      <c r="L281" s="43">
        <f>L282+L285+L288+L291+L294+L297+L300+L306+L309+L312+L318+L317+L321+L303</f>
        <v>87118462</v>
      </c>
    </row>
    <row r="282" spans="1:12" s="62" customFormat="1" ht="165" x14ac:dyDescent="0.25">
      <c r="A282" s="92" t="s">
        <v>434</v>
      </c>
      <c r="B282" s="91"/>
      <c r="C282" s="91"/>
      <c r="D282" s="91"/>
      <c r="E282" s="86">
        <v>852</v>
      </c>
      <c r="F282" s="82" t="s">
        <v>99</v>
      </c>
      <c r="G282" s="82" t="s">
        <v>56</v>
      </c>
      <c r="H282" s="88" t="s">
        <v>433</v>
      </c>
      <c r="I282" s="82"/>
      <c r="J282" s="93">
        <f t="shared" ref="J282:L283" si="150">J283</f>
        <v>60671948</v>
      </c>
      <c r="K282" s="93">
        <f t="shared" si="150"/>
        <v>60671948</v>
      </c>
      <c r="L282" s="93">
        <f t="shared" si="150"/>
        <v>60671948</v>
      </c>
    </row>
    <row r="283" spans="1:12" s="62" customFormat="1" ht="66" customHeight="1" x14ac:dyDescent="0.25">
      <c r="A283" s="92" t="s">
        <v>53</v>
      </c>
      <c r="B283" s="91"/>
      <c r="C283" s="91"/>
      <c r="D283" s="91"/>
      <c r="E283" s="86">
        <v>852</v>
      </c>
      <c r="F283" s="82" t="s">
        <v>99</v>
      </c>
      <c r="G283" s="82" t="s">
        <v>56</v>
      </c>
      <c r="H283" s="88" t="s">
        <v>433</v>
      </c>
      <c r="I283" s="82" t="s">
        <v>105</v>
      </c>
      <c r="J283" s="93">
        <f t="shared" si="150"/>
        <v>60671948</v>
      </c>
      <c r="K283" s="93">
        <f t="shared" si="150"/>
        <v>60671948</v>
      </c>
      <c r="L283" s="93">
        <f t="shared" si="150"/>
        <v>60671948</v>
      </c>
    </row>
    <row r="284" spans="1:12" s="62" customFormat="1" ht="30" x14ac:dyDescent="0.25">
      <c r="A284" s="92" t="s">
        <v>106</v>
      </c>
      <c r="B284" s="46"/>
      <c r="C284" s="46"/>
      <c r="D284" s="46"/>
      <c r="E284" s="86">
        <v>852</v>
      </c>
      <c r="F284" s="82" t="s">
        <v>99</v>
      </c>
      <c r="G284" s="82" t="s">
        <v>56</v>
      </c>
      <c r="H284" s="88" t="s">
        <v>433</v>
      </c>
      <c r="I284" s="82" t="s">
        <v>107</v>
      </c>
      <c r="J284" s="93">
        <v>60671948</v>
      </c>
      <c r="K284" s="93">
        <v>60671948</v>
      </c>
      <c r="L284" s="93">
        <v>60671948</v>
      </c>
    </row>
    <row r="285" spans="1:12" s="62" customFormat="1" ht="105" x14ac:dyDescent="0.25">
      <c r="A285" s="92" t="s">
        <v>456</v>
      </c>
      <c r="B285" s="46"/>
      <c r="C285" s="46"/>
      <c r="D285" s="46"/>
      <c r="E285" s="86">
        <v>852</v>
      </c>
      <c r="F285" s="82" t="s">
        <v>99</v>
      </c>
      <c r="G285" s="82" t="s">
        <v>56</v>
      </c>
      <c r="H285" s="88" t="s">
        <v>455</v>
      </c>
      <c r="I285" s="82"/>
      <c r="J285" s="93">
        <f t="shared" ref="J285:L286" si="151">J286</f>
        <v>7890120</v>
      </c>
      <c r="K285" s="93">
        <f t="shared" si="151"/>
        <v>7890120</v>
      </c>
      <c r="L285" s="93">
        <f t="shared" si="151"/>
        <v>7890120</v>
      </c>
    </row>
    <row r="286" spans="1:12" s="62" customFormat="1" ht="75" x14ac:dyDescent="0.25">
      <c r="A286" s="92" t="s">
        <v>53</v>
      </c>
      <c r="B286" s="46"/>
      <c r="C286" s="46"/>
      <c r="D286" s="46"/>
      <c r="E286" s="86">
        <v>852</v>
      </c>
      <c r="F286" s="82" t="s">
        <v>99</v>
      </c>
      <c r="G286" s="82" t="s">
        <v>56</v>
      </c>
      <c r="H286" s="88" t="s">
        <v>455</v>
      </c>
      <c r="I286" s="82" t="s">
        <v>105</v>
      </c>
      <c r="J286" s="93">
        <f t="shared" si="151"/>
        <v>7890120</v>
      </c>
      <c r="K286" s="93">
        <f t="shared" si="151"/>
        <v>7890120</v>
      </c>
      <c r="L286" s="93">
        <f t="shared" si="151"/>
        <v>7890120</v>
      </c>
    </row>
    <row r="287" spans="1:12" s="62" customFormat="1" ht="30" x14ac:dyDescent="0.25">
      <c r="A287" s="92" t="s">
        <v>106</v>
      </c>
      <c r="B287" s="46"/>
      <c r="C287" s="46"/>
      <c r="D287" s="46"/>
      <c r="E287" s="86">
        <v>852</v>
      </c>
      <c r="F287" s="82" t="s">
        <v>99</v>
      </c>
      <c r="G287" s="82" t="s">
        <v>56</v>
      </c>
      <c r="H287" s="88" t="s">
        <v>455</v>
      </c>
      <c r="I287" s="82" t="s">
        <v>107</v>
      </c>
      <c r="J287" s="93">
        <v>7890120</v>
      </c>
      <c r="K287" s="93">
        <v>7890120</v>
      </c>
      <c r="L287" s="93">
        <v>7890120</v>
      </c>
    </row>
    <row r="288" spans="1:12" s="62" customFormat="1" ht="30" x14ac:dyDescent="0.25">
      <c r="A288" s="92" t="s">
        <v>157</v>
      </c>
      <c r="B288" s="46"/>
      <c r="C288" s="46"/>
      <c r="D288" s="46"/>
      <c r="E288" s="86">
        <v>852</v>
      </c>
      <c r="F288" s="82" t="s">
        <v>99</v>
      </c>
      <c r="G288" s="82" t="s">
        <v>56</v>
      </c>
      <c r="H288" s="88" t="s">
        <v>158</v>
      </c>
      <c r="I288" s="82"/>
      <c r="J288" s="93">
        <f t="shared" ref="J288:L289" si="152">J289</f>
        <v>20644500</v>
      </c>
      <c r="K288" s="93">
        <f t="shared" si="152"/>
        <v>20644500</v>
      </c>
      <c r="L288" s="93">
        <f t="shared" si="152"/>
        <v>6883100</v>
      </c>
    </row>
    <row r="289" spans="1:12" s="62" customFormat="1" ht="75" x14ac:dyDescent="0.25">
      <c r="A289" s="92" t="s">
        <v>53</v>
      </c>
      <c r="B289" s="46"/>
      <c r="C289" s="46"/>
      <c r="D289" s="46"/>
      <c r="E289" s="86">
        <v>852</v>
      </c>
      <c r="F289" s="82" t="s">
        <v>99</v>
      </c>
      <c r="G289" s="97" t="s">
        <v>56</v>
      </c>
      <c r="H289" s="88" t="s">
        <v>158</v>
      </c>
      <c r="I289" s="82" t="s">
        <v>105</v>
      </c>
      <c r="J289" s="93">
        <f t="shared" si="152"/>
        <v>20644500</v>
      </c>
      <c r="K289" s="93">
        <f t="shared" si="152"/>
        <v>20644500</v>
      </c>
      <c r="L289" s="93">
        <f t="shared" si="152"/>
        <v>6883100</v>
      </c>
    </row>
    <row r="290" spans="1:12" s="62" customFormat="1" ht="30" x14ac:dyDescent="0.25">
      <c r="A290" s="92" t="s">
        <v>106</v>
      </c>
      <c r="B290" s="46"/>
      <c r="C290" s="46"/>
      <c r="D290" s="46"/>
      <c r="E290" s="86">
        <v>852</v>
      </c>
      <c r="F290" s="82" t="s">
        <v>99</v>
      </c>
      <c r="G290" s="97" t="s">
        <v>56</v>
      </c>
      <c r="H290" s="88" t="s">
        <v>158</v>
      </c>
      <c r="I290" s="82" t="s">
        <v>107</v>
      </c>
      <c r="J290" s="93">
        <v>20644500</v>
      </c>
      <c r="K290" s="93">
        <v>20644500</v>
      </c>
      <c r="L290" s="93">
        <v>6883100</v>
      </c>
    </row>
    <row r="291" spans="1:12" s="13" customFormat="1" ht="60" hidden="1" x14ac:dyDescent="0.25">
      <c r="A291" s="92" t="s">
        <v>452</v>
      </c>
      <c r="E291" s="86">
        <v>852</v>
      </c>
      <c r="F291" s="82" t="s">
        <v>99</v>
      </c>
      <c r="G291" s="97" t="s">
        <v>56</v>
      </c>
      <c r="H291" s="119" t="s">
        <v>453</v>
      </c>
      <c r="I291" s="82"/>
      <c r="J291" s="93">
        <f t="shared" ref="J291:L292" si="153">J292</f>
        <v>0</v>
      </c>
      <c r="K291" s="93">
        <f t="shared" si="153"/>
        <v>0</v>
      </c>
      <c r="L291" s="93">
        <f t="shared" si="153"/>
        <v>0</v>
      </c>
    </row>
    <row r="292" spans="1:12" s="13" customFormat="1" ht="75" hidden="1" x14ac:dyDescent="0.25">
      <c r="A292" s="92" t="s">
        <v>53</v>
      </c>
      <c r="E292" s="86">
        <v>852</v>
      </c>
      <c r="F292" s="82" t="s">
        <v>99</v>
      </c>
      <c r="G292" s="97" t="s">
        <v>56</v>
      </c>
      <c r="H292" s="119" t="s">
        <v>453</v>
      </c>
      <c r="I292" s="82" t="s">
        <v>105</v>
      </c>
      <c r="J292" s="93">
        <f t="shared" si="153"/>
        <v>0</v>
      </c>
      <c r="K292" s="93">
        <f t="shared" si="153"/>
        <v>0</v>
      </c>
      <c r="L292" s="93">
        <f t="shared" si="153"/>
        <v>0</v>
      </c>
    </row>
    <row r="293" spans="1:12" s="13" customFormat="1" ht="30" hidden="1" x14ac:dyDescent="0.25">
      <c r="A293" s="92" t="s">
        <v>106</v>
      </c>
      <c r="E293" s="86">
        <v>852</v>
      </c>
      <c r="F293" s="82" t="s">
        <v>99</v>
      </c>
      <c r="G293" s="97" t="s">
        <v>56</v>
      </c>
      <c r="H293" s="119" t="s">
        <v>453</v>
      </c>
      <c r="I293" s="82" t="s">
        <v>107</v>
      </c>
      <c r="J293" s="107"/>
      <c r="K293" s="107"/>
      <c r="L293" s="107"/>
    </row>
    <row r="294" spans="1:12" s="62" customFormat="1" ht="30" x14ac:dyDescent="0.25">
      <c r="A294" s="92" t="s">
        <v>153</v>
      </c>
      <c r="B294" s="46"/>
      <c r="C294" s="46"/>
      <c r="D294" s="46"/>
      <c r="E294" s="86">
        <v>852</v>
      </c>
      <c r="F294" s="82" t="s">
        <v>99</v>
      </c>
      <c r="G294" s="97" t="s">
        <v>56</v>
      </c>
      <c r="H294" s="88" t="s">
        <v>154</v>
      </c>
      <c r="I294" s="82"/>
      <c r="J294" s="93">
        <f t="shared" ref="J294:L295" si="154">J295</f>
        <v>229300</v>
      </c>
      <c r="K294" s="93">
        <f t="shared" si="154"/>
        <v>0</v>
      </c>
      <c r="L294" s="93">
        <f t="shared" si="154"/>
        <v>0</v>
      </c>
    </row>
    <row r="295" spans="1:12" s="62" customFormat="1" ht="63" customHeight="1" x14ac:dyDescent="0.25">
      <c r="A295" s="92" t="s">
        <v>53</v>
      </c>
      <c r="B295" s="46"/>
      <c r="C295" s="46"/>
      <c r="D295" s="46"/>
      <c r="E295" s="86">
        <v>852</v>
      </c>
      <c r="F295" s="82" t="s">
        <v>99</v>
      </c>
      <c r="G295" s="97" t="s">
        <v>56</v>
      </c>
      <c r="H295" s="88" t="s">
        <v>154</v>
      </c>
      <c r="I295" s="82" t="s">
        <v>105</v>
      </c>
      <c r="J295" s="93">
        <f t="shared" si="154"/>
        <v>229300</v>
      </c>
      <c r="K295" s="93">
        <f t="shared" si="154"/>
        <v>0</v>
      </c>
      <c r="L295" s="93">
        <f t="shared" si="154"/>
        <v>0</v>
      </c>
    </row>
    <row r="296" spans="1:12" s="62" customFormat="1" ht="30" x14ac:dyDescent="0.25">
      <c r="A296" s="92" t="s">
        <v>106</v>
      </c>
      <c r="B296" s="46"/>
      <c r="C296" s="46"/>
      <c r="D296" s="46"/>
      <c r="E296" s="86">
        <v>852</v>
      </c>
      <c r="F296" s="82" t="s">
        <v>99</v>
      </c>
      <c r="G296" s="97" t="s">
        <v>56</v>
      </c>
      <c r="H296" s="88" t="s">
        <v>154</v>
      </c>
      <c r="I296" s="82" t="s">
        <v>107</v>
      </c>
      <c r="J296" s="93">
        <v>229300</v>
      </c>
      <c r="K296" s="93"/>
      <c r="L296" s="93"/>
    </row>
    <row r="297" spans="1:12" s="62" customFormat="1" ht="45" x14ac:dyDescent="0.25">
      <c r="A297" s="92" t="s">
        <v>151</v>
      </c>
      <c r="B297" s="46"/>
      <c r="C297" s="46"/>
      <c r="D297" s="46"/>
      <c r="E297" s="86">
        <v>852</v>
      </c>
      <c r="F297" s="97" t="s">
        <v>99</v>
      </c>
      <c r="G297" s="97" t="s">
        <v>56</v>
      </c>
      <c r="H297" s="88" t="s">
        <v>152</v>
      </c>
      <c r="I297" s="82"/>
      <c r="J297" s="93">
        <f t="shared" ref="J297:L298" si="155">J298</f>
        <v>1590000</v>
      </c>
      <c r="K297" s="93">
        <f t="shared" si="155"/>
        <v>1590000</v>
      </c>
      <c r="L297" s="93">
        <f t="shared" si="155"/>
        <v>1590000</v>
      </c>
    </row>
    <row r="298" spans="1:12" s="62" customFormat="1" ht="61.5" customHeight="1" x14ac:dyDescent="0.25">
      <c r="A298" s="92" t="s">
        <v>53</v>
      </c>
      <c r="B298" s="46"/>
      <c r="C298" s="46"/>
      <c r="D298" s="46"/>
      <c r="E298" s="86">
        <v>852</v>
      </c>
      <c r="F298" s="82" t="s">
        <v>99</v>
      </c>
      <c r="G298" s="97" t="s">
        <v>56</v>
      </c>
      <c r="H298" s="88" t="s">
        <v>152</v>
      </c>
      <c r="I298" s="82" t="s">
        <v>105</v>
      </c>
      <c r="J298" s="93">
        <f t="shared" si="155"/>
        <v>1590000</v>
      </c>
      <c r="K298" s="93">
        <f t="shared" si="155"/>
        <v>1590000</v>
      </c>
      <c r="L298" s="93">
        <f t="shared" si="155"/>
        <v>1590000</v>
      </c>
    </row>
    <row r="299" spans="1:12" s="62" customFormat="1" ht="30" x14ac:dyDescent="0.25">
      <c r="A299" s="92" t="s">
        <v>106</v>
      </c>
      <c r="B299" s="46"/>
      <c r="C299" s="46"/>
      <c r="D299" s="46"/>
      <c r="E299" s="86">
        <v>852</v>
      </c>
      <c r="F299" s="82" t="s">
        <v>99</v>
      </c>
      <c r="G299" s="97" t="s">
        <v>56</v>
      </c>
      <c r="H299" s="88" t="s">
        <v>152</v>
      </c>
      <c r="I299" s="82" t="s">
        <v>107</v>
      </c>
      <c r="J299" s="93">
        <v>1590000</v>
      </c>
      <c r="K299" s="93">
        <v>1590000</v>
      </c>
      <c r="L299" s="93">
        <v>1590000</v>
      </c>
    </row>
    <row r="300" spans="1:12" s="13" customFormat="1" ht="45" x14ac:dyDescent="0.25">
      <c r="A300" s="92" t="s">
        <v>155</v>
      </c>
      <c r="B300" s="46"/>
      <c r="C300" s="46"/>
      <c r="D300" s="46"/>
      <c r="E300" s="86">
        <v>852</v>
      </c>
      <c r="F300" s="97" t="s">
        <v>99</v>
      </c>
      <c r="G300" s="97" t="s">
        <v>56</v>
      </c>
      <c r="H300" s="88" t="s">
        <v>156</v>
      </c>
      <c r="I300" s="82"/>
      <c r="J300" s="93">
        <f t="shared" ref="J300:L301" si="156">J301</f>
        <v>92066</v>
      </c>
      <c r="K300" s="93">
        <f t="shared" si="156"/>
        <v>0</v>
      </c>
      <c r="L300" s="93">
        <f t="shared" si="156"/>
        <v>0</v>
      </c>
    </row>
    <row r="301" spans="1:12" s="13" customFormat="1" ht="75" x14ac:dyDescent="0.25">
      <c r="A301" s="92" t="s">
        <v>53</v>
      </c>
      <c r="B301" s="46"/>
      <c r="C301" s="46"/>
      <c r="D301" s="46"/>
      <c r="E301" s="86">
        <v>852</v>
      </c>
      <c r="F301" s="82" t="s">
        <v>99</v>
      </c>
      <c r="G301" s="97" t="s">
        <v>56</v>
      </c>
      <c r="H301" s="88" t="s">
        <v>156</v>
      </c>
      <c r="I301" s="82" t="s">
        <v>105</v>
      </c>
      <c r="J301" s="93">
        <f t="shared" si="156"/>
        <v>92066</v>
      </c>
      <c r="K301" s="93">
        <f t="shared" si="156"/>
        <v>0</v>
      </c>
      <c r="L301" s="93">
        <f t="shared" si="156"/>
        <v>0</v>
      </c>
    </row>
    <row r="302" spans="1:12" s="13" customFormat="1" ht="30" x14ac:dyDescent="0.25">
      <c r="A302" s="92" t="s">
        <v>106</v>
      </c>
      <c r="B302" s="46"/>
      <c r="C302" s="46"/>
      <c r="D302" s="46"/>
      <c r="E302" s="86">
        <v>852</v>
      </c>
      <c r="F302" s="82" t="s">
        <v>99</v>
      </c>
      <c r="G302" s="97" t="s">
        <v>56</v>
      </c>
      <c r="H302" s="88" t="s">
        <v>156</v>
      </c>
      <c r="I302" s="82" t="s">
        <v>107</v>
      </c>
      <c r="J302" s="93">
        <v>92066</v>
      </c>
      <c r="K302" s="93"/>
      <c r="L302" s="93"/>
    </row>
    <row r="303" spans="1:12" s="13" customFormat="1" ht="107.25" customHeight="1" x14ac:dyDescent="0.25">
      <c r="A303" s="92" t="s">
        <v>463</v>
      </c>
      <c r="B303" s="46"/>
      <c r="C303" s="46"/>
      <c r="D303" s="46"/>
      <c r="E303" s="86">
        <v>852</v>
      </c>
      <c r="F303" s="82" t="s">
        <v>99</v>
      </c>
      <c r="G303" s="82" t="s">
        <v>56</v>
      </c>
      <c r="H303" s="88" t="s">
        <v>464</v>
      </c>
      <c r="I303" s="82"/>
      <c r="J303" s="93">
        <f t="shared" ref="J303:L304" si="157">J304</f>
        <v>5141327</v>
      </c>
      <c r="K303" s="93">
        <f t="shared" si="157"/>
        <v>5222863</v>
      </c>
      <c r="L303" s="93">
        <f t="shared" si="157"/>
        <v>5386754</v>
      </c>
    </row>
    <row r="304" spans="1:12" s="13" customFormat="1" ht="62.25" customHeight="1" x14ac:dyDescent="0.25">
      <c r="A304" s="92" t="s">
        <v>53</v>
      </c>
      <c r="B304" s="46"/>
      <c r="C304" s="46"/>
      <c r="D304" s="46"/>
      <c r="E304" s="86">
        <v>852</v>
      </c>
      <c r="F304" s="82" t="s">
        <v>99</v>
      </c>
      <c r="G304" s="82" t="s">
        <v>56</v>
      </c>
      <c r="H304" s="88" t="s">
        <v>464</v>
      </c>
      <c r="I304" s="82" t="s">
        <v>105</v>
      </c>
      <c r="J304" s="93">
        <f t="shared" si="157"/>
        <v>5141327</v>
      </c>
      <c r="K304" s="93">
        <f t="shared" si="157"/>
        <v>5222863</v>
      </c>
      <c r="L304" s="93">
        <f t="shared" si="157"/>
        <v>5386754</v>
      </c>
    </row>
    <row r="305" spans="1:12" s="13" customFormat="1" ht="30" x14ac:dyDescent="0.25">
      <c r="A305" s="92" t="s">
        <v>106</v>
      </c>
      <c r="B305" s="46"/>
      <c r="C305" s="46"/>
      <c r="D305" s="46"/>
      <c r="E305" s="86">
        <v>852</v>
      </c>
      <c r="F305" s="82" t="s">
        <v>99</v>
      </c>
      <c r="G305" s="82" t="s">
        <v>56</v>
      </c>
      <c r="H305" s="88" t="s">
        <v>464</v>
      </c>
      <c r="I305" s="82" t="s">
        <v>107</v>
      </c>
      <c r="J305" s="93">
        <v>5141327</v>
      </c>
      <c r="K305" s="93">
        <v>5222863</v>
      </c>
      <c r="L305" s="93">
        <f>5117414+269340</f>
        <v>5386754</v>
      </c>
    </row>
    <row r="306" spans="1:12" s="13" customFormat="1" ht="60" x14ac:dyDescent="0.25">
      <c r="A306" s="92" t="s">
        <v>370</v>
      </c>
      <c r="B306" s="46"/>
      <c r="C306" s="46"/>
      <c r="D306" s="46"/>
      <c r="E306" s="86">
        <v>852</v>
      </c>
      <c r="F306" s="82" t="s">
        <v>99</v>
      </c>
      <c r="G306" s="97" t="s">
        <v>56</v>
      </c>
      <c r="H306" s="88" t="s">
        <v>369</v>
      </c>
      <c r="I306" s="82"/>
      <c r="J306" s="93">
        <f t="shared" ref="J306:L310" si="158">J307</f>
        <v>9000000</v>
      </c>
      <c r="K306" s="93">
        <f t="shared" si="158"/>
        <v>0</v>
      </c>
      <c r="L306" s="93">
        <f t="shared" si="158"/>
        <v>0</v>
      </c>
    </row>
    <row r="307" spans="1:12" s="13" customFormat="1" ht="66.75" customHeight="1" x14ac:dyDescent="0.25">
      <c r="A307" s="92" t="s">
        <v>53</v>
      </c>
      <c r="B307" s="46"/>
      <c r="C307" s="46"/>
      <c r="D307" s="46"/>
      <c r="E307" s="86">
        <v>852</v>
      </c>
      <c r="F307" s="82" t="s">
        <v>99</v>
      </c>
      <c r="G307" s="97" t="s">
        <v>56</v>
      </c>
      <c r="H307" s="88" t="s">
        <v>369</v>
      </c>
      <c r="I307" s="82" t="s">
        <v>105</v>
      </c>
      <c r="J307" s="93">
        <f t="shared" si="158"/>
        <v>9000000</v>
      </c>
      <c r="K307" s="93">
        <f t="shared" si="158"/>
        <v>0</v>
      </c>
      <c r="L307" s="93">
        <f t="shared" si="158"/>
        <v>0</v>
      </c>
    </row>
    <row r="308" spans="1:12" s="13" customFormat="1" ht="30" x14ac:dyDescent="0.25">
      <c r="A308" s="92" t="s">
        <v>106</v>
      </c>
      <c r="B308" s="46"/>
      <c r="C308" s="46"/>
      <c r="D308" s="46"/>
      <c r="E308" s="86">
        <v>852</v>
      </c>
      <c r="F308" s="82" t="s">
        <v>99</v>
      </c>
      <c r="G308" s="97" t="s">
        <v>56</v>
      </c>
      <c r="H308" s="88" t="s">
        <v>369</v>
      </c>
      <c r="I308" s="82" t="s">
        <v>107</v>
      </c>
      <c r="J308" s="93">
        <v>9000000</v>
      </c>
      <c r="K308" s="93"/>
      <c r="L308" s="93"/>
    </row>
    <row r="309" spans="1:12" s="13" customFormat="1" ht="60" x14ac:dyDescent="0.25">
      <c r="A309" s="92" t="s">
        <v>416</v>
      </c>
      <c r="E309" s="86">
        <v>852</v>
      </c>
      <c r="F309" s="82" t="s">
        <v>99</v>
      </c>
      <c r="G309" s="97" t="s">
        <v>56</v>
      </c>
      <c r="H309" s="88" t="s">
        <v>417</v>
      </c>
      <c r="I309" s="82"/>
      <c r="J309" s="93">
        <f t="shared" si="158"/>
        <v>1535226</v>
      </c>
      <c r="K309" s="93">
        <f t="shared" si="158"/>
        <v>0</v>
      </c>
      <c r="L309" s="93">
        <f t="shared" si="158"/>
        <v>1720222</v>
      </c>
    </row>
    <row r="310" spans="1:12" s="13" customFormat="1" ht="62.25" customHeight="1" x14ac:dyDescent="0.25">
      <c r="A310" s="92" t="s">
        <v>53</v>
      </c>
      <c r="E310" s="86">
        <v>852</v>
      </c>
      <c r="F310" s="82" t="s">
        <v>99</v>
      </c>
      <c r="G310" s="97" t="s">
        <v>56</v>
      </c>
      <c r="H310" s="88" t="s">
        <v>417</v>
      </c>
      <c r="I310" s="82" t="s">
        <v>105</v>
      </c>
      <c r="J310" s="93">
        <f t="shared" si="158"/>
        <v>1535226</v>
      </c>
      <c r="K310" s="93">
        <f t="shared" si="158"/>
        <v>0</v>
      </c>
      <c r="L310" s="93">
        <f t="shared" si="158"/>
        <v>1720222</v>
      </c>
    </row>
    <row r="311" spans="1:12" s="13" customFormat="1" ht="30" x14ac:dyDescent="0.25">
      <c r="A311" s="92" t="s">
        <v>106</v>
      </c>
      <c r="E311" s="86">
        <v>852</v>
      </c>
      <c r="F311" s="82" t="s">
        <v>99</v>
      </c>
      <c r="G311" s="97" t="s">
        <v>56</v>
      </c>
      <c r="H311" s="88" t="s">
        <v>417</v>
      </c>
      <c r="I311" s="113" t="s">
        <v>107</v>
      </c>
      <c r="J311" s="120">
        <v>1535226</v>
      </c>
      <c r="K311" s="120"/>
      <c r="L311" s="120">
        <v>1720222</v>
      </c>
    </row>
    <row r="312" spans="1:12" s="13" customFormat="1" ht="105.75" customHeight="1" x14ac:dyDescent="0.25">
      <c r="A312" s="92" t="s">
        <v>447</v>
      </c>
      <c r="E312" s="86">
        <v>852</v>
      </c>
      <c r="F312" s="82" t="s">
        <v>99</v>
      </c>
      <c r="G312" s="97" t="s">
        <v>56</v>
      </c>
      <c r="H312" s="119" t="s">
        <v>445</v>
      </c>
      <c r="I312" s="82"/>
      <c r="J312" s="107">
        <f t="shared" ref="J312:L313" si="159">J313</f>
        <v>235790</v>
      </c>
      <c r="K312" s="107">
        <f t="shared" si="159"/>
        <v>235790</v>
      </c>
      <c r="L312" s="107">
        <f t="shared" si="159"/>
        <v>235790</v>
      </c>
    </row>
    <row r="313" spans="1:12" s="13" customFormat="1" ht="60" customHeight="1" x14ac:dyDescent="0.25">
      <c r="A313" s="92" t="s">
        <v>53</v>
      </c>
      <c r="E313" s="86">
        <v>852</v>
      </c>
      <c r="F313" s="82" t="s">
        <v>99</v>
      </c>
      <c r="G313" s="97" t="s">
        <v>56</v>
      </c>
      <c r="H313" s="119" t="s">
        <v>445</v>
      </c>
      <c r="I313" s="82" t="s">
        <v>105</v>
      </c>
      <c r="J313" s="107">
        <f t="shared" si="159"/>
        <v>235790</v>
      </c>
      <c r="K313" s="107">
        <f t="shared" si="159"/>
        <v>235790</v>
      </c>
      <c r="L313" s="107">
        <f t="shared" si="159"/>
        <v>235790</v>
      </c>
    </row>
    <row r="314" spans="1:12" s="13" customFormat="1" ht="30" x14ac:dyDescent="0.25">
      <c r="A314" s="92" t="s">
        <v>106</v>
      </c>
      <c r="E314" s="86">
        <v>852</v>
      </c>
      <c r="F314" s="82" t="s">
        <v>99</v>
      </c>
      <c r="G314" s="97" t="s">
        <v>56</v>
      </c>
      <c r="H314" s="119" t="s">
        <v>445</v>
      </c>
      <c r="I314" s="82" t="s">
        <v>107</v>
      </c>
      <c r="J314" s="107">
        <v>235790</v>
      </c>
      <c r="K314" s="107">
        <v>235790</v>
      </c>
      <c r="L314" s="107">
        <v>235790</v>
      </c>
    </row>
    <row r="315" spans="1:12" s="13" customFormat="1" ht="75" x14ac:dyDescent="0.25">
      <c r="A315" s="92" t="s">
        <v>489</v>
      </c>
      <c r="E315" s="86">
        <v>852</v>
      </c>
      <c r="F315" s="82" t="s">
        <v>99</v>
      </c>
      <c r="G315" s="97" t="s">
        <v>56</v>
      </c>
      <c r="H315" s="119" t="s">
        <v>443</v>
      </c>
      <c r="I315" s="82"/>
      <c r="J315" s="107">
        <f t="shared" ref="J315:L316" si="160">J316</f>
        <v>170882.66</v>
      </c>
      <c r="K315" s="107">
        <f t="shared" si="160"/>
        <v>164475</v>
      </c>
      <c r="L315" s="107">
        <f t="shared" si="160"/>
        <v>328948</v>
      </c>
    </row>
    <row r="316" spans="1:12" s="13" customFormat="1" ht="75" x14ac:dyDescent="0.25">
      <c r="A316" s="92" t="s">
        <v>53</v>
      </c>
      <c r="E316" s="86">
        <v>852</v>
      </c>
      <c r="F316" s="82" t="s">
        <v>99</v>
      </c>
      <c r="G316" s="97" t="s">
        <v>56</v>
      </c>
      <c r="H316" s="119" t="s">
        <v>443</v>
      </c>
      <c r="I316" s="82" t="s">
        <v>105</v>
      </c>
      <c r="J316" s="107">
        <f t="shared" si="160"/>
        <v>170882.66</v>
      </c>
      <c r="K316" s="107">
        <f t="shared" si="160"/>
        <v>164475</v>
      </c>
      <c r="L316" s="107">
        <f t="shared" si="160"/>
        <v>328948</v>
      </c>
    </row>
    <row r="317" spans="1:12" s="13" customFormat="1" ht="30" x14ac:dyDescent="0.25">
      <c r="A317" s="92" t="s">
        <v>106</v>
      </c>
      <c r="E317" s="86">
        <v>852</v>
      </c>
      <c r="F317" s="82" t="s">
        <v>99</v>
      </c>
      <c r="G317" s="97" t="s">
        <v>56</v>
      </c>
      <c r="H317" s="119" t="s">
        <v>443</v>
      </c>
      <c r="I317" s="82" t="s">
        <v>107</v>
      </c>
      <c r="J317" s="107">
        <v>170882.66</v>
      </c>
      <c r="K317" s="107">
        <v>164475</v>
      </c>
      <c r="L317" s="107">
        <f>312500+16448</f>
        <v>328948</v>
      </c>
    </row>
    <row r="318" spans="1:12" s="13" customFormat="1" ht="176.25" customHeight="1" x14ac:dyDescent="0.25">
      <c r="A318" s="92" t="s">
        <v>431</v>
      </c>
      <c r="B318" s="91"/>
      <c r="C318" s="91"/>
      <c r="D318" s="91"/>
      <c r="E318" s="86">
        <v>852</v>
      </c>
      <c r="F318" s="82" t="s">
        <v>99</v>
      </c>
      <c r="G318" s="82" t="s">
        <v>56</v>
      </c>
      <c r="H318" s="88" t="s">
        <v>432</v>
      </c>
      <c r="I318" s="82"/>
      <c r="J318" s="93">
        <f t="shared" ref="J318:L319" si="161">J319</f>
        <v>1887600</v>
      </c>
      <c r="K318" s="93">
        <f t="shared" si="161"/>
        <v>1887600</v>
      </c>
      <c r="L318" s="93">
        <f t="shared" si="161"/>
        <v>1887600</v>
      </c>
    </row>
    <row r="319" spans="1:12" s="13" customFormat="1" ht="67.5" customHeight="1" x14ac:dyDescent="0.25">
      <c r="A319" s="92" t="s">
        <v>53</v>
      </c>
      <c r="B319" s="91"/>
      <c r="C319" s="91"/>
      <c r="D319" s="91"/>
      <c r="E319" s="86">
        <v>852</v>
      </c>
      <c r="F319" s="82" t="s">
        <v>99</v>
      </c>
      <c r="G319" s="82" t="s">
        <v>56</v>
      </c>
      <c r="H319" s="88" t="s">
        <v>432</v>
      </c>
      <c r="I319" s="82" t="s">
        <v>105</v>
      </c>
      <c r="J319" s="93">
        <f t="shared" si="161"/>
        <v>1887600</v>
      </c>
      <c r="K319" s="93">
        <f t="shared" si="161"/>
        <v>1887600</v>
      </c>
      <c r="L319" s="93">
        <f t="shared" si="161"/>
        <v>1887600</v>
      </c>
    </row>
    <row r="320" spans="1:12" s="13" customFormat="1" ht="30" x14ac:dyDescent="0.25">
      <c r="A320" s="92" t="s">
        <v>106</v>
      </c>
      <c r="B320" s="91"/>
      <c r="C320" s="91"/>
      <c r="D320" s="91"/>
      <c r="E320" s="86">
        <v>852</v>
      </c>
      <c r="F320" s="82" t="s">
        <v>99</v>
      </c>
      <c r="G320" s="82" t="s">
        <v>56</v>
      </c>
      <c r="H320" s="88" t="s">
        <v>432</v>
      </c>
      <c r="I320" s="82" t="s">
        <v>107</v>
      </c>
      <c r="J320" s="93">
        <v>1887600</v>
      </c>
      <c r="K320" s="93">
        <v>1887600</v>
      </c>
      <c r="L320" s="93">
        <v>1887600</v>
      </c>
    </row>
    <row r="321" spans="1:12" s="13" customFormat="1" ht="45" x14ac:dyDescent="0.25">
      <c r="A321" s="92" t="s">
        <v>159</v>
      </c>
      <c r="B321" s="46"/>
      <c r="C321" s="46"/>
      <c r="D321" s="46"/>
      <c r="E321" s="86">
        <v>852</v>
      </c>
      <c r="F321" s="82" t="s">
        <v>99</v>
      </c>
      <c r="G321" s="97" t="s">
        <v>56</v>
      </c>
      <c r="H321" s="88" t="s">
        <v>160</v>
      </c>
      <c r="I321" s="82"/>
      <c r="J321" s="93">
        <f t="shared" ref="J321:L322" si="162">J322</f>
        <v>523980</v>
      </c>
      <c r="K321" s="93">
        <f t="shared" si="162"/>
        <v>523980</v>
      </c>
      <c r="L321" s="93">
        <f t="shared" si="162"/>
        <v>523980</v>
      </c>
    </row>
    <row r="322" spans="1:12" s="13" customFormat="1" ht="60" customHeight="1" x14ac:dyDescent="0.25">
      <c r="A322" s="92" t="s">
        <v>53</v>
      </c>
      <c r="B322" s="46"/>
      <c r="C322" s="46"/>
      <c r="D322" s="46"/>
      <c r="E322" s="86">
        <v>852</v>
      </c>
      <c r="F322" s="82" t="s">
        <v>99</v>
      </c>
      <c r="G322" s="97" t="s">
        <v>56</v>
      </c>
      <c r="H322" s="88" t="s">
        <v>160</v>
      </c>
      <c r="I322" s="82" t="s">
        <v>105</v>
      </c>
      <c r="J322" s="93">
        <f t="shared" si="162"/>
        <v>523980</v>
      </c>
      <c r="K322" s="93">
        <f t="shared" si="162"/>
        <v>523980</v>
      </c>
      <c r="L322" s="93">
        <f t="shared" si="162"/>
        <v>523980</v>
      </c>
    </row>
    <row r="323" spans="1:12" s="13" customFormat="1" ht="30" x14ac:dyDescent="0.25">
      <c r="A323" s="92" t="s">
        <v>106</v>
      </c>
      <c r="B323" s="46"/>
      <c r="C323" s="46"/>
      <c r="D323" s="46"/>
      <c r="E323" s="86">
        <v>852</v>
      </c>
      <c r="F323" s="82" t="s">
        <v>99</v>
      </c>
      <c r="G323" s="97" t="s">
        <v>56</v>
      </c>
      <c r="H323" s="88" t="s">
        <v>160</v>
      </c>
      <c r="I323" s="82" t="s">
        <v>107</v>
      </c>
      <c r="J323" s="93">
        <v>523980</v>
      </c>
      <c r="K323" s="93">
        <v>523980</v>
      </c>
      <c r="L323" s="93">
        <v>523980</v>
      </c>
    </row>
    <row r="324" spans="1:12" s="13" customFormat="1" ht="28.5" x14ac:dyDescent="0.25">
      <c r="A324" s="83" t="s">
        <v>418</v>
      </c>
      <c r="B324" s="91"/>
      <c r="C324" s="91"/>
      <c r="D324" s="91"/>
      <c r="E324" s="12">
        <v>852</v>
      </c>
      <c r="F324" s="42" t="s">
        <v>99</v>
      </c>
      <c r="G324" s="58" t="s">
        <v>58</v>
      </c>
      <c r="H324" s="88" t="s">
        <v>61</v>
      </c>
      <c r="I324" s="42"/>
      <c r="J324" s="43">
        <f>J325+J328+J331+J334+J337+J340</f>
        <v>5973060</v>
      </c>
      <c r="K324" s="43">
        <f t="shared" ref="K324:L324" si="163">K325+K328+K331+K334+K337+K340</f>
        <v>5759088</v>
      </c>
      <c r="L324" s="43">
        <f t="shared" si="163"/>
        <v>4717200</v>
      </c>
    </row>
    <row r="325" spans="1:12" s="13" customFormat="1" ht="30" x14ac:dyDescent="0.25">
      <c r="A325" s="92" t="s">
        <v>162</v>
      </c>
      <c r="B325" s="46"/>
      <c r="C325" s="46"/>
      <c r="D325" s="46"/>
      <c r="E325" s="86">
        <v>852</v>
      </c>
      <c r="F325" s="97" t="s">
        <v>99</v>
      </c>
      <c r="G325" s="97" t="s">
        <v>58</v>
      </c>
      <c r="H325" s="88" t="s">
        <v>163</v>
      </c>
      <c r="I325" s="82"/>
      <c r="J325" s="93">
        <f t="shared" ref="J325:L326" si="164">J326</f>
        <v>5329928</v>
      </c>
      <c r="K325" s="93">
        <f t="shared" si="164"/>
        <v>5286873</v>
      </c>
      <c r="L325" s="93">
        <f t="shared" si="164"/>
        <v>4244985</v>
      </c>
    </row>
    <row r="326" spans="1:12" s="13" customFormat="1" ht="60" customHeight="1" x14ac:dyDescent="0.25">
      <c r="A326" s="92" t="s">
        <v>53</v>
      </c>
      <c r="B326" s="46"/>
      <c r="C326" s="46"/>
      <c r="D326" s="46"/>
      <c r="E326" s="86">
        <v>852</v>
      </c>
      <c r="F326" s="82" t="s">
        <v>99</v>
      </c>
      <c r="G326" s="97" t="s">
        <v>58</v>
      </c>
      <c r="H326" s="88" t="s">
        <v>163</v>
      </c>
      <c r="I326" s="82" t="s">
        <v>105</v>
      </c>
      <c r="J326" s="93">
        <f t="shared" si="164"/>
        <v>5329928</v>
      </c>
      <c r="K326" s="93">
        <f t="shared" si="164"/>
        <v>5286873</v>
      </c>
      <c r="L326" s="93">
        <f t="shared" si="164"/>
        <v>4244985</v>
      </c>
    </row>
    <row r="327" spans="1:12" s="62" customFormat="1" ht="30" x14ac:dyDescent="0.25">
      <c r="A327" s="92" t="s">
        <v>106</v>
      </c>
      <c r="B327" s="46"/>
      <c r="C327" s="46"/>
      <c r="D327" s="46"/>
      <c r="E327" s="86">
        <v>852</v>
      </c>
      <c r="F327" s="82" t="s">
        <v>99</v>
      </c>
      <c r="G327" s="82" t="s">
        <v>58</v>
      </c>
      <c r="H327" s="88" t="s">
        <v>163</v>
      </c>
      <c r="I327" s="82" t="s">
        <v>107</v>
      </c>
      <c r="J327" s="93">
        <f>5861000-531072</f>
        <v>5329928</v>
      </c>
      <c r="K327" s="93">
        <f>5695488-408615</f>
        <v>5286873</v>
      </c>
      <c r="L327" s="93">
        <f>4653600-408615</f>
        <v>4244985</v>
      </c>
    </row>
    <row r="328" spans="1:12" s="99" customFormat="1" ht="60" hidden="1" x14ac:dyDescent="0.25">
      <c r="A328" s="92" t="s">
        <v>452</v>
      </c>
      <c r="B328" s="13"/>
      <c r="C328" s="13"/>
      <c r="D328" s="13"/>
      <c r="E328" s="86">
        <v>852</v>
      </c>
      <c r="F328" s="82" t="s">
        <v>99</v>
      </c>
      <c r="G328" s="97" t="s">
        <v>58</v>
      </c>
      <c r="H328" s="119" t="s">
        <v>453</v>
      </c>
      <c r="I328" s="82"/>
      <c r="J328" s="93">
        <f t="shared" ref="J328:L329" si="165">J329</f>
        <v>0</v>
      </c>
      <c r="K328" s="93">
        <f t="shared" si="165"/>
        <v>0</v>
      </c>
      <c r="L328" s="93">
        <f t="shared" si="165"/>
        <v>0</v>
      </c>
    </row>
    <row r="329" spans="1:12" s="99" customFormat="1" ht="75" hidden="1" x14ac:dyDescent="0.25">
      <c r="A329" s="92" t="s">
        <v>53</v>
      </c>
      <c r="B329" s="13"/>
      <c r="C329" s="13"/>
      <c r="D329" s="13"/>
      <c r="E329" s="86">
        <v>852</v>
      </c>
      <c r="F329" s="82" t="s">
        <v>99</v>
      </c>
      <c r="G329" s="97" t="s">
        <v>58</v>
      </c>
      <c r="H329" s="119" t="s">
        <v>453</v>
      </c>
      <c r="I329" s="82" t="s">
        <v>105</v>
      </c>
      <c r="J329" s="93">
        <f t="shared" si="165"/>
        <v>0</v>
      </c>
      <c r="K329" s="93">
        <f t="shared" si="165"/>
        <v>0</v>
      </c>
      <c r="L329" s="93">
        <f t="shared" si="165"/>
        <v>0</v>
      </c>
    </row>
    <row r="330" spans="1:12" s="99" customFormat="1" ht="30" hidden="1" x14ac:dyDescent="0.25">
      <c r="A330" s="92" t="s">
        <v>106</v>
      </c>
      <c r="B330" s="13"/>
      <c r="C330" s="13"/>
      <c r="D330" s="13"/>
      <c r="E330" s="86">
        <v>852</v>
      </c>
      <c r="F330" s="82" t="s">
        <v>99</v>
      </c>
      <c r="G330" s="97" t="s">
        <v>58</v>
      </c>
      <c r="H330" s="119" t="s">
        <v>453</v>
      </c>
      <c r="I330" s="82" t="s">
        <v>107</v>
      </c>
      <c r="J330" s="93"/>
      <c r="K330" s="93"/>
      <c r="L330" s="93"/>
    </row>
    <row r="331" spans="1:12" s="62" customFormat="1" ht="30" x14ac:dyDescent="0.25">
      <c r="A331" s="92" t="s">
        <v>153</v>
      </c>
      <c r="B331" s="46"/>
      <c r="C331" s="46"/>
      <c r="D331" s="46"/>
      <c r="E331" s="86">
        <v>852</v>
      </c>
      <c r="F331" s="113" t="s">
        <v>99</v>
      </c>
      <c r="G331" s="113" t="s">
        <v>58</v>
      </c>
      <c r="H331" s="121" t="s">
        <v>154</v>
      </c>
      <c r="I331" s="113"/>
      <c r="J331" s="93">
        <f>J332</f>
        <v>37800</v>
      </c>
      <c r="K331" s="93">
        <f>K332</f>
        <v>0</v>
      </c>
      <c r="L331" s="93">
        <f>L332</f>
        <v>0</v>
      </c>
    </row>
    <row r="332" spans="1:12" s="62" customFormat="1" ht="58.5" customHeight="1" x14ac:dyDescent="0.25">
      <c r="A332" s="92" t="s">
        <v>53</v>
      </c>
      <c r="B332" s="46"/>
      <c r="C332" s="46"/>
      <c r="D332" s="46"/>
      <c r="E332" s="86">
        <v>852</v>
      </c>
      <c r="F332" s="82" t="s">
        <v>99</v>
      </c>
      <c r="G332" s="82" t="s">
        <v>58</v>
      </c>
      <c r="H332" s="86" t="s">
        <v>154</v>
      </c>
      <c r="I332" s="82" t="s">
        <v>105</v>
      </c>
      <c r="J332" s="93">
        <f t="shared" ref="J332:L332" si="166">J333</f>
        <v>37800</v>
      </c>
      <c r="K332" s="93">
        <f t="shared" si="166"/>
        <v>0</v>
      </c>
      <c r="L332" s="93">
        <f t="shared" si="166"/>
        <v>0</v>
      </c>
    </row>
    <row r="333" spans="1:12" s="62" customFormat="1" ht="30" x14ac:dyDescent="0.25">
      <c r="A333" s="110" t="s">
        <v>106</v>
      </c>
      <c r="B333" s="111"/>
      <c r="C333" s="111"/>
      <c r="D333" s="111"/>
      <c r="E333" s="112">
        <v>852</v>
      </c>
      <c r="F333" s="82" t="s">
        <v>99</v>
      </c>
      <c r="G333" s="97" t="s">
        <v>58</v>
      </c>
      <c r="H333" s="86" t="s">
        <v>154</v>
      </c>
      <c r="I333" s="82" t="s">
        <v>107</v>
      </c>
      <c r="J333" s="93">
        <v>37800</v>
      </c>
      <c r="K333" s="93"/>
      <c r="L333" s="93"/>
    </row>
    <row r="334" spans="1:12" s="62" customFormat="1" ht="90" x14ac:dyDescent="0.25">
      <c r="A334" s="46" t="s">
        <v>471</v>
      </c>
      <c r="B334" s="46"/>
      <c r="C334" s="46"/>
      <c r="D334" s="46"/>
      <c r="E334" s="86">
        <v>852</v>
      </c>
      <c r="F334" s="82" t="s">
        <v>99</v>
      </c>
      <c r="G334" s="82" t="s">
        <v>58</v>
      </c>
      <c r="H334" s="86" t="s">
        <v>470</v>
      </c>
      <c r="I334" s="82"/>
      <c r="J334" s="93">
        <f t="shared" ref="J334:L335" si="167">J335</f>
        <v>531072</v>
      </c>
      <c r="K334" s="93">
        <f t="shared" si="167"/>
        <v>408615</v>
      </c>
      <c r="L334" s="93">
        <f t="shared" si="167"/>
        <v>408615</v>
      </c>
    </row>
    <row r="335" spans="1:12" s="62" customFormat="1" ht="61.5" customHeight="1" x14ac:dyDescent="0.25">
      <c r="A335" s="92" t="s">
        <v>53</v>
      </c>
      <c r="B335" s="46"/>
      <c r="C335" s="46"/>
      <c r="D335" s="46"/>
      <c r="E335" s="86">
        <v>852</v>
      </c>
      <c r="F335" s="82" t="s">
        <v>99</v>
      </c>
      <c r="G335" s="82" t="s">
        <v>58</v>
      </c>
      <c r="H335" s="86" t="s">
        <v>470</v>
      </c>
      <c r="I335" s="82" t="s">
        <v>105</v>
      </c>
      <c r="J335" s="93">
        <f t="shared" si="167"/>
        <v>531072</v>
      </c>
      <c r="K335" s="93">
        <f t="shared" si="167"/>
        <v>408615</v>
      </c>
      <c r="L335" s="93">
        <f t="shared" si="167"/>
        <v>408615</v>
      </c>
    </row>
    <row r="336" spans="1:12" s="62" customFormat="1" ht="30" x14ac:dyDescent="0.25">
      <c r="A336" s="110" t="s">
        <v>106</v>
      </c>
      <c r="B336" s="46"/>
      <c r="C336" s="46"/>
      <c r="D336" s="46"/>
      <c r="E336" s="112">
        <v>852</v>
      </c>
      <c r="F336" s="82" t="s">
        <v>99</v>
      </c>
      <c r="G336" s="97" t="s">
        <v>58</v>
      </c>
      <c r="H336" s="86" t="s">
        <v>470</v>
      </c>
      <c r="I336" s="82" t="s">
        <v>107</v>
      </c>
      <c r="J336" s="93">
        <v>531072</v>
      </c>
      <c r="K336" s="93">
        <v>408615</v>
      </c>
      <c r="L336" s="93">
        <v>408615</v>
      </c>
    </row>
    <row r="337" spans="1:12" s="62" customFormat="1" ht="30" x14ac:dyDescent="0.25">
      <c r="A337" s="98" t="s">
        <v>440</v>
      </c>
      <c r="B337" s="46"/>
      <c r="C337" s="46"/>
      <c r="D337" s="46"/>
      <c r="E337" s="86">
        <v>852</v>
      </c>
      <c r="F337" s="97" t="s">
        <v>99</v>
      </c>
      <c r="G337" s="97" t="s">
        <v>58</v>
      </c>
      <c r="H337" s="97" t="s">
        <v>441</v>
      </c>
      <c r="I337" s="82"/>
      <c r="J337" s="93">
        <f t="shared" ref="J337:L338" si="168">J338</f>
        <v>10660</v>
      </c>
      <c r="K337" s="93">
        <f t="shared" si="168"/>
        <v>0</v>
      </c>
      <c r="L337" s="93">
        <f t="shared" si="168"/>
        <v>0</v>
      </c>
    </row>
    <row r="338" spans="1:12" s="62" customFormat="1" ht="63" customHeight="1" x14ac:dyDescent="0.25">
      <c r="A338" s="46" t="s">
        <v>53</v>
      </c>
      <c r="B338" s="46"/>
      <c r="C338" s="46"/>
      <c r="D338" s="46"/>
      <c r="E338" s="86">
        <v>852</v>
      </c>
      <c r="F338" s="82" t="s">
        <v>99</v>
      </c>
      <c r="G338" s="97" t="s">
        <v>58</v>
      </c>
      <c r="H338" s="97" t="s">
        <v>441</v>
      </c>
      <c r="I338" s="82" t="s">
        <v>105</v>
      </c>
      <c r="J338" s="93">
        <f t="shared" si="168"/>
        <v>10660</v>
      </c>
      <c r="K338" s="93">
        <f t="shared" si="168"/>
        <v>0</v>
      </c>
      <c r="L338" s="93">
        <f t="shared" si="168"/>
        <v>0</v>
      </c>
    </row>
    <row r="339" spans="1:12" s="62" customFormat="1" ht="30" x14ac:dyDescent="0.25">
      <c r="A339" s="46" t="s">
        <v>106</v>
      </c>
      <c r="B339" s="46"/>
      <c r="C339" s="46"/>
      <c r="D339" s="46"/>
      <c r="E339" s="86">
        <v>852</v>
      </c>
      <c r="F339" s="82" t="s">
        <v>99</v>
      </c>
      <c r="G339" s="97" t="s">
        <v>58</v>
      </c>
      <c r="H339" s="97" t="s">
        <v>441</v>
      </c>
      <c r="I339" s="82" t="s">
        <v>107</v>
      </c>
      <c r="J339" s="93">
        <v>10660</v>
      </c>
      <c r="K339" s="93"/>
      <c r="L339" s="93"/>
    </row>
    <row r="340" spans="1:12" s="62" customFormat="1" ht="177" customHeight="1" x14ac:dyDescent="0.25">
      <c r="A340" s="92" t="s">
        <v>431</v>
      </c>
      <c r="B340" s="91"/>
      <c r="C340" s="91"/>
      <c r="D340" s="91"/>
      <c r="E340" s="86">
        <v>852</v>
      </c>
      <c r="F340" s="82" t="s">
        <v>99</v>
      </c>
      <c r="G340" s="82" t="s">
        <v>58</v>
      </c>
      <c r="H340" s="88" t="s">
        <v>432</v>
      </c>
      <c r="I340" s="82"/>
      <c r="J340" s="93">
        <f t="shared" ref="J340:L341" si="169">J341</f>
        <v>63600</v>
      </c>
      <c r="K340" s="93">
        <f t="shared" si="169"/>
        <v>63600</v>
      </c>
      <c r="L340" s="93">
        <f t="shared" si="169"/>
        <v>63600</v>
      </c>
    </row>
    <row r="341" spans="1:12" s="62" customFormat="1" ht="60.75" customHeight="1" x14ac:dyDescent="0.25">
      <c r="A341" s="92" t="s">
        <v>53</v>
      </c>
      <c r="B341" s="91"/>
      <c r="C341" s="91"/>
      <c r="D341" s="91"/>
      <c r="E341" s="86">
        <v>852</v>
      </c>
      <c r="F341" s="82" t="s">
        <v>99</v>
      </c>
      <c r="G341" s="82" t="s">
        <v>58</v>
      </c>
      <c r="H341" s="88" t="s">
        <v>432</v>
      </c>
      <c r="I341" s="82" t="s">
        <v>105</v>
      </c>
      <c r="J341" s="93">
        <f t="shared" si="169"/>
        <v>63600</v>
      </c>
      <c r="K341" s="93">
        <f t="shared" si="169"/>
        <v>63600</v>
      </c>
      <c r="L341" s="93">
        <f t="shared" si="169"/>
        <v>63600</v>
      </c>
    </row>
    <row r="342" spans="1:12" s="62" customFormat="1" ht="30" x14ac:dyDescent="0.25">
      <c r="A342" s="92" t="s">
        <v>106</v>
      </c>
      <c r="B342" s="91"/>
      <c r="C342" s="91"/>
      <c r="D342" s="91"/>
      <c r="E342" s="86">
        <v>852</v>
      </c>
      <c r="F342" s="82" t="s">
        <v>99</v>
      </c>
      <c r="G342" s="82" t="s">
        <v>58</v>
      </c>
      <c r="H342" s="88" t="s">
        <v>432</v>
      </c>
      <c r="I342" s="82" t="s">
        <v>107</v>
      </c>
      <c r="J342" s="93">
        <v>63600</v>
      </c>
      <c r="K342" s="93">
        <v>63600</v>
      </c>
      <c r="L342" s="93">
        <v>63600</v>
      </c>
    </row>
    <row r="343" spans="1:12" s="62" customFormat="1" x14ac:dyDescent="0.25">
      <c r="A343" s="83" t="s">
        <v>164</v>
      </c>
      <c r="B343" s="91"/>
      <c r="C343" s="91"/>
      <c r="D343" s="91"/>
      <c r="E343" s="86">
        <v>852</v>
      </c>
      <c r="F343" s="42" t="s">
        <v>99</v>
      </c>
      <c r="G343" s="42" t="s">
        <v>99</v>
      </c>
      <c r="H343" s="88" t="s">
        <v>61</v>
      </c>
      <c r="I343" s="42"/>
      <c r="J343" s="43">
        <f t="shared" ref="J343:L343" si="170">J344</f>
        <v>123400</v>
      </c>
      <c r="K343" s="43">
        <f t="shared" si="170"/>
        <v>0</v>
      </c>
      <c r="L343" s="43">
        <f t="shared" si="170"/>
        <v>0</v>
      </c>
    </row>
    <row r="344" spans="1:12" s="62" customFormat="1" ht="30" x14ac:dyDescent="0.25">
      <c r="A344" s="92" t="s">
        <v>165</v>
      </c>
      <c r="B344" s="46"/>
      <c r="C344" s="46"/>
      <c r="D344" s="46"/>
      <c r="E344" s="86">
        <v>852</v>
      </c>
      <c r="F344" s="82" t="s">
        <v>99</v>
      </c>
      <c r="G344" s="82" t="s">
        <v>99</v>
      </c>
      <c r="H344" s="88" t="s">
        <v>166</v>
      </c>
      <c r="I344" s="82"/>
      <c r="J344" s="93">
        <f t="shared" ref="J344" si="171">J345+J347</f>
        <v>123400</v>
      </c>
      <c r="K344" s="93">
        <f t="shared" ref="K344:L344" si="172">K345+K347</f>
        <v>0</v>
      </c>
      <c r="L344" s="93">
        <f t="shared" si="172"/>
        <v>0</v>
      </c>
    </row>
    <row r="345" spans="1:12" s="62" customFormat="1" ht="135" x14ac:dyDescent="0.25">
      <c r="A345" s="92" t="s">
        <v>16</v>
      </c>
      <c r="B345" s="46"/>
      <c r="C345" s="46"/>
      <c r="D345" s="46"/>
      <c r="E345" s="86">
        <v>852</v>
      </c>
      <c r="F345" s="82" t="s">
        <v>99</v>
      </c>
      <c r="G345" s="82" t="s">
        <v>99</v>
      </c>
      <c r="H345" s="88" t="s">
        <v>166</v>
      </c>
      <c r="I345" s="82" t="s">
        <v>18</v>
      </c>
      <c r="J345" s="93">
        <f t="shared" ref="J345:L345" si="173">J346</f>
        <v>16900</v>
      </c>
      <c r="K345" s="93">
        <f t="shared" si="173"/>
        <v>0</v>
      </c>
      <c r="L345" s="93">
        <f t="shared" si="173"/>
        <v>0</v>
      </c>
    </row>
    <row r="346" spans="1:12" s="62" customFormat="1" ht="33" customHeight="1" x14ac:dyDescent="0.25">
      <c r="A346" s="92" t="s">
        <v>7</v>
      </c>
      <c r="B346" s="46"/>
      <c r="C346" s="46"/>
      <c r="D346" s="46"/>
      <c r="E346" s="86">
        <v>852</v>
      </c>
      <c r="F346" s="82" t="s">
        <v>99</v>
      </c>
      <c r="G346" s="82" t="s">
        <v>99</v>
      </c>
      <c r="H346" s="88" t="s">
        <v>166</v>
      </c>
      <c r="I346" s="82" t="s">
        <v>66</v>
      </c>
      <c r="J346" s="93">
        <v>16900</v>
      </c>
      <c r="K346" s="93"/>
      <c r="L346" s="93"/>
    </row>
    <row r="347" spans="1:12" s="62" customFormat="1" ht="60" x14ac:dyDescent="0.25">
      <c r="A347" s="92" t="s">
        <v>22</v>
      </c>
      <c r="B347" s="94"/>
      <c r="C347" s="94"/>
      <c r="D347" s="94"/>
      <c r="E347" s="86">
        <v>852</v>
      </c>
      <c r="F347" s="82" t="s">
        <v>99</v>
      </c>
      <c r="G347" s="82" t="s">
        <v>99</v>
      </c>
      <c r="H347" s="88" t="s">
        <v>166</v>
      </c>
      <c r="I347" s="82" t="s">
        <v>23</v>
      </c>
      <c r="J347" s="93">
        <f t="shared" ref="J347:L347" si="174">J348</f>
        <v>106500</v>
      </c>
      <c r="K347" s="93">
        <f t="shared" si="174"/>
        <v>0</v>
      </c>
      <c r="L347" s="93">
        <f t="shared" si="174"/>
        <v>0</v>
      </c>
    </row>
    <row r="348" spans="1:12" s="13" customFormat="1" ht="60" x14ac:dyDescent="0.25">
      <c r="A348" s="92" t="s">
        <v>9</v>
      </c>
      <c r="B348" s="46"/>
      <c r="C348" s="46"/>
      <c r="D348" s="46"/>
      <c r="E348" s="86">
        <v>852</v>
      </c>
      <c r="F348" s="82" t="s">
        <v>99</v>
      </c>
      <c r="G348" s="82" t="s">
        <v>99</v>
      </c>
      <c r="H348" s="88" t="s">
        <v>166</v>
      </c>
      <c r="I348" s="82" t="s">
        <v>24</v>
      </c>
      <c r="J348" s="93">
        <v>106500</v>
      </c>
      <c r="K348" s="93"/>
      <c r="L348" s="93"/>
    </row>
    <row r="349" spans="1:12" s="13" customFormat="1" ht="28.5" x14ac:dyDescent="0.25">
      <c r="A349" s="83" t="s">
        <v>167</v>
      </c>
      <c r="B349" s="91"/>
      <c r="C349" s="91"/>
      <c r="D349" s="91"/>
      <c r="E349" s="86">
        <v>852</v>
      </c>
      <c r="F349" s="42" t="s">
        <v>99</v>
      </c>
      <c r="G349" s="42" t="s">
        <v>63</v>
      </c>
      <c r="H349" s="88" t="s">
        <v>61</v>
      </c>
      <c r="I349" s="42"/>
      <c r="J349" s="43">
        <f t="shared" ref="J349" si="175">J350+J353+J360</f>
        <v>17183498</v>
      </c>
      <c r="K349" s="43">
        <f t="shared" ref="K349:L349" si="176">K350+K353+K360</f>
        <v>16649698</v>
      </c>
      <c r="L349" s="43">
        <f t="shared" si="176"/>
        <v>16337298</v>
      </c>
    </row>
    <row r="350" spans="1:12" s="13" customFormat="1" ht="60" x14ac:dyDescent="0.25">
      <c r="A350" s="92" t="s">
        <v>20</v>
      </c>
      <c r="B350" s="86"/>
      <c r="C350" s="86"/>
      <c r="D350" s="86"/>
      <c r="E350" s="86">
        <v>852</v>
      </c>
      <c r="F350" s="82" t="s">
        <v>99</v>
      </c>
      <c r="G350" s="82" t="s">
        <v>63</v>
      </c>
      <c r="H350" s="88" t="s">
        <v>168</v>
      </c>
      <c r="I350" s="82"/>
      <c r="J350" s="93">
        <f t="shared" ref="J350:L351" si="177">J351</f>
        <v>1214000</v>
      </c>
      <c r="K350" s="93">
        <f t="shared" si="177"/>
        <v>1214000</v>
      </c>
      <c r="L350" s="93">
        <f t="shared" si="177"/>
        <v>1214000</v>
      </c>
    </row>
    <row r="351" spans="1:12" s="62" customFormat="1" ht="135" x14ac:dyDescent="0.25">
      <c r="A351" s="92" t="s">
        <v>16</v>
      </c>
      <c r="B351" s="86"/>
      <c r="C351" s="86"/>
      <c r="D351" s="86"/>
      <c r="E351" s="86">
        <v>852</v>
      </c>
      <c r="F351" s="82" t="s">
        <v>99</v>
      </c>
      <c r="G351" s="82" t="s">
        <v>63</v>
      </c>
      <c r="H351" s="88" t="s">
        <v>168</v>
      </c>
      <c r="I351" s="82" t="s">
        <v>18</v>
      </c>
      <c r="J351" s="93">
        <f t="shared" si="177"/>
        <v>1214000</v>
      </c>
      <c r="K351" s="93">
        <f t="shared" si="177"/>
        <v>1214000</v>
      </c>
      <c r="L351" s="93">
        <f t="shared" si="177"/>
        <v>1214000</v>
      </c>
    </row>
    <row r="352" spans="1:12" s="62" customFormat="1" ht="45" x14ac:dyDescent="0.25">
      <c r="A352" s="92" t="s">
        <v>401</v>
      </c>
      <c r="B352" s="86"/>
      <c r="C352" s="86"/>
      <c r="D352" s="86"/>
      <c r="E352" s="86">
        <v>852</v>
      </c>
      <c r="F352" s="82" t="s">
        <v>99</v>
      </c>
      <c r="G352" s="82" t="s">
        <v>63</v>
      </c>
      <c r="H352" s="88" t="s">
        <v>168</v>
      </c>
      <c r="I352" s="82" t="s">
        <v>19</v>
      </c>
      <c r="J352" s="93">
        <v>1214000</v>
      </c>
      <c r="K352" s="93">
        <v>1214000</v>
      </c>
      <c r="L352" s="93">
        <v>1214000</v>
      </c>
    </row>
    <row r="353" spans="1:12" s="62" customFormat="1" ht="60.75" customHeight="1" x14ac:dyDescent="0.25">
      <c r="A353" s="92" t="s">
        <v>169</v>
      </c>
      <c r="B353" s="46"/>
      <c r="C353" s="46"/>
      <c r="D353" s="46"/>
      <c r="E353" s="86">
        <v>852</v>
      </c>
      <c r="F353" s="82" t="s">
        <v>99</v>
      </c>
      <c r="G353" s="82" t="s">
        <v>63</v>
      </c>
      <c r="H353" s="88" t="s">
        <v>170</v>
      </c>
      <c r="I353" s="82"/>
      <c r="J353" s="93">
        <f t="shared" ref="J353" si="178">J354+J356+J358</f>
        <v>14566698</v>
      </c>
      <c r="K353" s="93">
        <f t="shared" ref="K353:L353" si="179">K354+K356+K358</f>
        <v>14032898</v>
      </c>
      <c r="L353" s="93">
        <f t="shared" si="179"/>
        <v>13720498</v>
      </c>
    </row>
    <row r="354" spans="1:12" s="62" customFormat="1" ht="135" x14ac:dyDescent="0.25">
      <c r="A354" s="92" t="s">
        <v>16</v>
      </c>
      <c r="B354" s="86"/>
      <c r="C354" s="86"/>
      <c r="D354" s="86"/>
      <c r="E354" s="86">
        <v>852</v>
      </c>
      <c r="F354" s="82" t="s">
        <v>99</v>
      </c>
      <c r="G354" s="82" t="s">
        <v>63</v>
      </c>
      <c r="H354" s="88" t="s">
        <v>170</v>
      </c>
      <c r="I354" s="82" t="s">
        <v>18</v>
      </c>
      <c r="J354" s="93">
        <f t="shared" ref="J354:L354" si="180">J355</f>
        <v>13635300</v>
      </c>
      <c r="K354" s="93">
        <f t="shared" si="180"/>
        <v>13635300</v>
      </c>
      <c r="L354" s="93">
        <f t="shared" si="180"/>
        <v>13635300</v>
      </c>
    </row>
    <row r="355" spans="1:12" s="62" customFormat="1" ht="45" x14ac:dyDescent="0.25">
      <c r="A355" s="92" t="s">
        <v>401</v>
      </c>
      <c r="B355" s="86"/>
      <c r="C355" s="86"/>
      <c r="D355" s="86"/>
      <c r="E355" s="86">
        <v>852</v>
      </c>
      <c r="F355" s="82" t="s">
        <v>99</v>
      </c>
      <c r="G355" s="82" t="s">
        <v>63</v>
      </c>
      <c r="H355" s="88" t="s">
        <v>170</v>
      </c>
      <c r="I355" s="82" t="s">
        <v>19</v>
      </c>
      <c r="J355" s="93">
        <v>13635300</v>
      </c>
      <c r="K355" s="93">
        <v>13635300</v>
      </c>
      <c r="L355" s="93">
        <v>13635300</v>
      </c>
    </row>
    <row r="356" spans="1:12" s="62" customFormat="1" ht="60" x14ac:dyDescent="0.25">
      <c r="A356" s="92" t="s">
        <v>22</v>
      </c>
      <c r="B356" s="94"/>
      <c r="C356" s="94"/>
      <c r="D356" s="94"/>
      <c r="E356" s="86">
        <v>852</v>
      </c>
      <c r="F356" s="82" t="s">
        <v>99</v>
      </c>
      <c r="G356" s="82" t="s">
        <v>63</v>
      </c>
      <c r="H356" s="88" t="s">
        <v>170</v>
      </c>
      <c r="I356" s="82" t="s">
        <v>23</v>
      </c>
      <c r="J356" s="93">
        <f t="shared" ref="J356:L356" si="181">J357</f>
        <v>916700</v>
      </c>
      <c r="K356" s="93">
        <f t="shared" si="181"/>
        <v>382900</v>
      </c>
      <c r="L356" s="93">
        <f t="shared" si="181"/>
        <v>70500</v>
      </c>
    </row>
    <row r="357" spans="1:12" s="62" customFormat="1" ht="60" x14ac:dyDescent="0.25">
      <c r="A357" s="92" t="s">
        <v>9</v>
      </c>
      <c r="B357" s="46"/>
      <c r="C357" s="46"/>
      <c r="D357" s="46"/>
      <c r="E357" s="86">
        <v>852</v>
      </c>
      <c r="F357" s="82" t="s">
        <v>99</v>
      </c>
      <c r="G357" s="82" t="s">
        <v>63</v>
      </c>
      <c r="H357" s="88" t="s">
        <v>170</v>
      </c>
      <c r="I357" s="82" t="s">
        <v>24</v>
      </c>
      <c r="J357" s="93">
        <v>916700</v>
      </c>
      <c r="K357" s="93">
        <v>382900</v>
      </c>
      <c r="L357" s="93">
        <v>70500</v>
      </c>
    </row>
    <row r="358" spans="1:12" s="62" customFormat="1" ht="30" x14ac:dyDescent="0.25">
      <c r="A358" s="92" t="s">
        <v>25</v>
      </c>
      <c r="B358" s="46"/>
      <c r="C358" s="46"/>
      <c r="D358" s="46"/>
      <c r="E358" s="86">
        <v>852</v>
      </c>
      <c r="F358" s="82" t="s">
        <v>99</v>
      </c>
      <c r="G358" s="82" t="s">
        <v>63</v>
      </c>
      <c r="H358" s="88" t="s">
        <v>170</v>
      </c>
      <c r="I358" s="82" t="s">
        <v>26</v>
      </c>
      <c r="J358" s="93">
        <f t="shared" ref="J358:L358" si="182">J359</f>
        <v>14698</v>
      </c>
      <c r="K358" s="93">
        <f t="shared" si="182"/>
        <v>14698</v>
      </c>
      <c r="L358" s="93">
        <f t="shared" si="182"/>
        <v>14698</v>
      </c>
    </row>
    <row r="359" spans="1:12" s="62" customFormat="1" ht="30" x14ac:dyDescent="0.25">
      <c r="A359" s="92" t="s">
        <v>27</v>
      </c>
      <c r="B359" s="46"/>
      <c r="C359" s="46"/>
      <c r="D359" s="46"/>
      <c r="E359" s="86">
        <v>852</v>
      </c>
      <c r="F359" s="82" t="s">
        <v>99</v>
      </c>
      <c r="G359" s="82" t="s">
        <v>63</v>
      </c>
      <c r="H359" s="88" t="s">
        <v>170</v>
      </c>
      <c r="I359" s="82" t="s">
        <v>28</v>
      </c>
      <c r="J359" s="93">
        <v>14698</v>
      </c>
      <c r="K359" s="93">
        <v>14698</v>
      </c>
      <c r="L359" s="93">
        <v>14698</v>
      </c>
    </row>
    <row r="360" spans="1:12" s="62" customFormat="1" ht="173.25" customHeight="1" x14ac:dyDescent="0.25">
      <c r="A360" s="92" t="s">
        <v>431</v>
      </c>
      <c r="B360" s="91"/>
      <c r="C360" s="91"/>
      <c r="D360" s="91"/>
      <c r="E360" s="86">
        <v>852</v>
      </c>
      <c r="F360" s="82" t="s">
        <v>99</v>
      </c>
      <c r="G360" s="82" t="s">
        <v>63</v>
      </c>
      <c r="H360" s="88" t="s">
        <v>432</v>
      </c>
      <c r="I360" s="82"/>
      <c r="J360" s="93">
        <f t="shared" ref="J360:L361" si="183">J361</f>
        <v>1402800</v>
      </c>
      <c r="K360" s="93">
        <f t="shared" si="183"/>
        <v>1402800</v>
      </c>
      <c r="L360" s="93">
        <f t="shared" si="183"/>
        <v>1402800</v>
      </c>
    </row>
    <row r="361" spans="1:12" s="62" customFormat="1" ht="30" x14ac:dyDescent="0.25">
      <c r="A361" s="92" t="s">
        <v>124</v>
      </c>
      <c r="B361" s="91"/>
      <c r="C361" s="91"/>
      <c r="D361" s="91"/>
      <c r="E361" s="86">
        <v>852</v>
      </c>
      <c r="F361" s="82" t="s">
        <v>99</v>
      </c>
      <c r="G361" s="82" t="s">
        <v>63</v>
      </c>
      <c r="H361" s="88" t="s">
        <v>432</v>
      </c>
      <c r="I361" s="82" t="s">
        <v>125</v>
      </c>
      <c r="J361" s="93">
        <f t="shared" si="183"/>
        <v>1402800</v>
      </c>
      <c r="K361" s="93">
        <f t="shared" si="183"/>
        <v>1402800</v>
      </c>
      <c r="L361" s="93">
        <f t="shared" si="183"/>
        <v>1402800</v>
      </c>
    </row>
    <row r="362" spans="1:12" s="62" customFormat="1" ht="60" x14ac:dyDescent="0.25">
      <c r="A362" s="92" t="s">
        <v>126</v>
      </c>
      <c r="B362" s="91"/>
      <c r="C362" s="91"/>
      <c r="D362" s="91"/>
      <c r="E362" s="86">
        <v>852</v>
      </c>
      <c r="F362" s="82" t="s">
        <v>99</v>
      </c>
      <c r="G362" s="82" t="s">
        <v>63</v>
      </c>
      <c r="H362" s="88" t="s">
        <v>432</v>
      </c>
      <c r="I362" s="82" t="s">
        <v>127</v>
      </c>
      <c r="J362" s="93">
        <v>1402800</v>
      </c>
      <c r="K362" s="93">
        <v>1402800</v>
      </c>
      <c r="L362" s="93">
        <v>1402800</v>
      </c>
    </row>
    <row r="363" spans="1:12" s="62" customFormat="1" x14ac:dyDescent="0.25">
      <c r="A363" s="109" t="s">
        <v>119</v>
      </c>
      <c r="B363" s="85"/>
      <c r="C363" s="85"/>
      <c r="D363" s="85"/>
      <c r="E363" s="86">
        <v>852</v>
      </c>
      <c r="F363" s="87" t="s">
        <v>120</v>
      </c>
      <c r="G363" s="87"/>
      <c r="H363" s="88" t="s">
        <v>61</v>
      </c>
      <c r="I363" s="87"/>
      <c r="J363" s="89">
        <f t="shared" ref="J363" si="184">J364+J368+J379</f>
        <v>11828953.6</v>
      </c>
      <c r="K363" s="89">
        <f t="shared" ref="K363:L363" si="185">K364+K368+K379</f>
        <v>11333294.75</v>
      </c>
      <c r="L363" s="89">
        <f t="shared" si="185"/>
        <v>11254994.75</v>
      </c>
    </row>
    <row r="364" spans="1:12" s="62" customFormat="1" ht="28.5" x14ac:dyDescent="0.25">
      <c r="A364" s="83" t="s">
        <v>128</v>
      </c>
      <c r="B364" s="91"/>
      <c r="C364" s="91"/>
      <c r="D364" s="91"/>
      <c r="E364" s="86">
        <v>852</v>
      </c>
      <c r="F364" s="42" t="s">
        <v>120</v>
      </c>
      <c r="G364" s="42" t="s">
        <v>58</v>
      </c>
      <c r="H364" s="88" t="s">
        <v>61</v>
      </c>
      <c r="I364" s="42"/>
      <c r="J364" s="43">
        <f t="shared" ref="J364:L366" si="186">J365</f>
        <v>164800</v>
      </c>
      <c r="K364" s="43">
        <f t="shared" si="186"/>
        <v>150800</v>
      </c>
      <c r="L364" s="43">
        <f t="shared" si="186"/>
        <v>179200</v>
      </c>
    </row>
    <row r="365" spans="1:12" s="62" customFormat="1" ht="90" x14ac:dyDescent="0.25">
      <c r="A365" s="92" t="s">
        <v>171</v>
      </c>
      <c r="B365" s="91"/>
      <c r="C365" s="91"/>
      <c r="D365" s="91"/>
      <c r="E365" s="86">
        <v>852</v>
      </c>
      <c r="F365" s="82" t="s">
        <v>120</v>
      </c>
      <c r="G365" s="82" t="s">
        <v>58</v>
      </c>
      <c r="H365" s="88" t="s">
        <v>172</v>
      </c>
      <c r="I365" s="42"/>
      <c r="J365" s="93">
        <f t="shared" si="186"/>
        <v>164800</v>
      </c>
      <c r="K365" s="93">
        <f t="shared" si="186"/>
        <v>150800</v>
      </c>
      <c r="L365" s="93">
        <f t="shared" si="186"/>
        <v>179200</v>
      </c>
    </row>
    <row r="366" spans="1:12" s="62" customFormat="1" ht="30" x14ac:dyDescent="0.25">
      <c r="A366" s="92" t="s">
        <v>124</v>
      </c>
      <c r="B366" s="94"/>
      <c r="C366" s="94"/>
      <c r="D366" s="94"/>
      <c r="E366" s="86">
        <v>852</v>
      </c>
      <c r="F366" s="82" t="s">
        <v>120</v>
      </c>
      <c r="G366" s="82" t="s">
        <v>58</v>
      </c>
      <c r="H366" s="88" t="s">
        <v>172</v>
      </c>
      <c r="I366" s="82" t="s">
        <v>125</v>
      </c>
      <c r="J366" s="93">
        <f t="shared" si="186"/>
        <v>164800</v>
      </c>
      <c r="K366" s="93">
        <f t="shared" si="186"/>
        <v>150800</v>
      </c>
      <c r="L366" s="93">
        <f t="shared" si="186"/>
        <v>179200</v>
      </c>
    </row>
    <row r="367" spans="1:12" s="62" customFormat="1" ht="60" x14ac:dyDescent="0.25">
      <c r="A367" s="92" t="s">
        <v>126</v>
      </c>
      <c r="B367" s="94"/>
      <c r="C367" s="94"/>
      <c r="D367" s="94"/>
      <c r="E367" s="86">
        <v>852</v>
      </c>
      <c r="F367" s="82" t="s">
        <v>120</v>
      </c>
      <c r="G367" s="82" t="s">
        <v>58</v>
      </c>
      <c r="H367" s="88" t="s">
        <v>172</v>
      </c>
      <c r="I367" s="82" t="s">
        <v>127</v>
      </c>
      <c r="J367" s="93">
        <v>164800</v>
      </c>
      <c r="K367" s="93">
        <v>150800</v>
      </c>
      <c r="L367" s="93">
        <v>179200</v>
      </c>
    </row>
    <row r="368" spans="1:12" s="62" customFormat="1" x14ac:dyDescent="0.25">
      <c r="A368" s="83" t="s">
        <v>130</v>
      </c>
      <c r="B368" s="91"/>
      <c r="C368" s="91"/>
      <c r="D368" s="91"/>
      <c r="E368" s="86">
        <v>852</v>
      </c>
      <c r="F368" s="42" t="s">
        <v>120</v>
      </c>
      <c r="G368" s="42" t="s">
        <v>13</v>
      </c>
      <c r="H368" s="88" t="s">
        <v>61</v>
      </c>
      <c r="I368" s="42"/>
      <c r="J368" s="43">
        <f t="shared" ref="J368" si="187">J369+J372+J376</f>
        <v>10665633.6</v>
      </c>
      <c r="K368" s="43">
        <f t="shared" ref="K368:L368" si="188">K369+K372+K376</f>
        <v>10211974.75</v>
      </c>
      <c r="L368" s="43">
        <f t="shared" si="188"/>
        <v>10105274.75</v>
      </c>
    </row>
    <row r="369" spans="1:12" s="62" customFormat="1" ht="105" x14ac:dyDescent="0.25">
      <c r="A369" s="92" t="s">
        <v>419</v>
      </c>
      <c r="B369" s="91"/>
      <c r="C369" s="91"/>
      <c r="D369" s="91"/>
      <c r="E369" s="86">
        <v>852</v>
      </c>
      <c r="F369" s="82" t="s">
        <v>120</v>
      </c>
      <c r="G369" s="82" t="s">
        <v>13</v>
      </c>
      <c r="H369" s="88" t="s">
        <v>174</v>
      </c>
      <c r="I369" s="42"/>
      <c r="J369" s="93">
        <f t="shared" ref="J369:L370" si="189">J370</f>
        <v>922925</v>
      </c>
      <c r="K369" s="93">
        <f t="shared" si="189"/>
        <v>922925</v>
      </c>
      <c r="L369" s="93">
        <f t="shared" si="189"/>
        <v>922925</v>
      </c>
    </row>
    <row r="370" spans="1:12" s="13" customFormat="1" ht="30" x14ac:dyDescent="0.25">
      <c r="A370" s="92" t="s">
        <v>124</v>
      </c>
      <c r="B370" s="94"/>
      <c r="C370" s="94"/>
      <c r="D370" s="94"/>
      <c r="E370" s="86">
        <v>852</v>
      </c>
      <c r="F370" s="82" t="s">
        <v>120</v>
      </c>
      <c r="G370" s="82" t="s">
        <v>13</v>
      </c>
      <c r="H370" s="88" t="s">
        <v>174</v>
      </c>
      <c r="I370" s="82" t="s">
        <v>125</v>
      </c>
      <c r="J370" s="93">
        <f t="shared" si="189"/>
        <v>922925</v>
      </c>
      <c r="K370" s="93">
        <f t="shared" si="189"/>
        <v>922925</v>
      </c>
      <c r="L370" s="93">
        <f t="shared" si="189"/>
        <v>922925</v>
      </c>
    </row>
    <row r="371" spans="1:12" s="13" customFormat="1" ht="60" x14ac:dyDescent="0.25">
      <c r="A371" s="92" t="s">
        <v>126</v>
      </c>
      <c r="B371" s="94"/>
      <c r="C371" s="94"/>
      <c r="D371" s="94"/>
      <c r="E371" s="86">
        <v>852</v>
      </c>
      <c r="F371" s="82" t="s">
        <v>120</v>
      </c>
      <c r="G371" s="82" t="s">
        <v>13</v>
      </c>
      <c r="H371" s="88" t="s">
        <v>174</v>
      </c>
      <c r="I371" s="82" t="s">
        <v>127</v>
      </c>
      <c r="J371" s="93">
        <v>922925</v>
      </c>
      <c r="K371" s="93">
        <v>922925</v>
      </c>
      <c r="L371" s="93">
        <v>922925</v>
      </c>
    </row>
    <row r="372" spans="1:12" s="13" customFormat="1" ht="323.25" customHeight="1" x14ac:dyDescent="0.25">
      <c r="A372" s="92" t="s">
        <v>321</v>
      </c>
      <c r="B372" s="94"/>
      <c r="C372" s="94"/>
      <c r="D372" s="94"/>
      <c r="E372" s="86">
        <v>852</v>
      </c>
      <c r="F372" s="82" t="s">
        <v>120</v>
      </c>
      <c r="G372" s="82" t="s">
        <v>13</v>
      </c>
      <c r="H372" s="88" t="s">
        <v>420</v>
      </c>
      <c r="I372" s="82"/>
      <c r="J372" s="93">
        <f t="shared" ref="J372:L372" si="190">J373</f>
        <v>9504180</v>
      </c>
      <c r="K372" s="93">
        <f t="shared" si="190"/>
        <v>9040980</v>
      </c>
      <c r="L372" s="93">
        <f t="shared" si="190"/>
        <v>8934280</v>
      </c>
    </row>
    <row r="373" spans="1:12" s="62" customFormat="1" ht="30" x14ac:dyDescent="0.25">
      <c r="A373" s="92" t="s">
        <v>124</v>
      </c>
      <c r="B373" s="94"/>
      <c r="C373" s="94"/>
      <c r="D373" s="94"/>
      <c r="E373" s="86">
        <v>852</v>
      </c>
      <c r="F373" s="82" t="s">
        <v>120</v>
      </c>
      <c r="G373" s="82" t="s">
        <v>13</v>
      </c>
      <c r="H373" s="88" t="s">
        <v>420</v>
      </c>
      <c r="I373" s="82" t="s">
        <v>125</v>
      </c>
      <c r="J373" s="93">
        <f t="shared" ref="J373" si="191">J374+J375</f>
        <v>9504180</v>
      </c>
      <c r="K373" s="93">
        <f t="shared" ref="K373:L373" si="192">K374+K375</f>
        <v>9040980</v>
      </c>
      <c r="L373" s="93">
        <f t="shared" si="192"/>
        <v>8934280</v>
      </c>
    </row>
    <row r="374" spans="1:12" s="62" customFormat="1" ht="45" x14ac:dyDescent="0.25">
      <c r="A374" s="92" t="s">
        <v>134</v>
      </c>
      <c r="B374" s="94"/>
      <c r="C374" s="94"/>
      <c r="D374" s="94"/>
      <c r="E374" s="86">
        <v>852</v>
      </c>
      <c r="F374" s="82" t="s">
        <v>120</v>
      </c>
      <c r="G374" s="82" t="s">
        <v>13</v>
      </c>
      <c r="H374" s="88" t="s">
        <v>420</v>
      </c>
      <c r="I374" s="82" t="s">
        <v>135</v>
      </c>
      <c r="J374" s="93">
        <v>7539180</v>
      </c>
      <c r="K374" s="93">
        <v>7522350</v>
      </c>
      <c r="L374" s="93">
        <v>7356579</v>
      </c>
    </row>
    <row r="375" spans="1:12" s="62" customFormat="1" ht="60" x14ac:dyDescent="0.25">
      <c r="A375" s="92" t="s">
        <v>126</v>
      </c>
      <c r="B375" s="94"/>
      <c r="C375" s="94"/>
      <c r="D375" s="94"/>
      <c r="E375" s="86">
        <v>852</v>
      </c>
      <c r="F375" s="82" t="s">
        <v>120</v>
      </c>
      <c r="G375" s="82" t="s">
        <v>13</v>
      </c>
      <c r="H375" s="88" t="s">
        <v>420</v>
      </c>
      <c r="I375" s="82" t="s">
        <v>127</v>
      </c>
      <c r="J375" s="93">
        <v>1965000</v>
      </c>
      <c r="K375" s="93">
        <v>1518630</v>
      </c>
      <c r="L375" s="93">
        <v>1577701</v>
      </c>
    </row>
    <row r="376" spans="1:12" s="62" customFormat="1" ht="75" x14ac:dyDescent="0.25">
      <c r="A376" s="92" t="s">
        <v>245</v>
      </c>
      <c r="B376" s="94"/>
      <c r="C376" s="94"/>
      <c r="D376" s="94"/>
      <c r="E376" s="86">
        <v>852</v>
      </c>
      <c r="F376" s="82" t="s">
        <v>120</v>
      </c>
      <c r="G376" s="82" t="s">
        <v>13</v>
      </c>
      <c r="H376" s="88" t="s">
        <v>176</v>
      </c>
      <c r="I376" s="82"/>
      <c r="J376" s="93">
        <f t="shared" ref="J376:L377" si="193">J377</f>
        <v>238528.6</v>
      </c>
      <c r="K376" s="93">
        <f t="shared" si="193"/>
        <v>248069.75</v>
      </c>
      <c r="L376" s="93">
        <f t="shared" si="193"/>
        <v>248069.75</v>
      </c>
    </row>
    <row r="377" spans="1:12" s="62" customFormat="1" ht="30" x14ac:dyDescent="0.25">
      <c r="A377" s="92" t="s">
        <v>124</v>
      </c>
      <c r="B377" s="94"/>
      <c r="C377" s="94"/>
      <c r="D377" s="94"/>
      <c r="E377" s="86">
        <v>852</v>
      </c>
      <c r="F377" s="82" t="s">
        <v>120</v>
      </c>
      <c r="G377" s="82" t="s">
        <v>13</v>
      </c>
      <c r="H377" s="88" t="s">
        <v>176</v>
      </c>
      <c r="I377" s="82" t="s">
        <v>125</v>
      </c>
      <c r="J377" s="93">
        <f t="shared" si="193"/>
        <v>238528.6</v>
      </c>
      <c r="K377" s="93">
        <f t="shared" si="193"/>
        <v>248069.75</v>
      </c>
      <c r="L377" s="93">
        <f t="shared" si="193"/>
        <v>248069.75</v>
      </c>
    </row>
    <row r="378" spans="1:12" s="62" customFormat="1" ht="45" x14ac:dyDescent="0.25">
      <c r="A378" s="92" t="s">
        <v>134</v>
      </c>
      <c r="B378" s="94"/>
      <c r="C378" s="94"/>
      <c r="D378" s="94"/>
      <c r="E378" s="86">
        <v>852</v>
      </c>
      <c r="F378" s="82" t="s">
        <v>120</v>
      </c>
      <c r="G378" s="82" t="s">
        <v>13</v>
      </c>
      <c r="H378" s="88" t="s">
        <v>176</v>
      </c>
      <c r="I378" s="82" t="s">
        <v>135</v>
      </c>
      <c r="J378" s="93">
        <v>238528.6</v>
      </c>
      <c r="K378" s="93">
        <v>248069.75</v>
      </c>
      <c r="L378" s="93">
        <v>248069.75</v>
      </c>
    </row>
    <row r="379" spans="1:12" s="62" customFormat="1" ht="28.5" x14ac:dyDescent="0.25">
      <c r="A379" s="83" t="s">
        <v>132</v>
      </c>
      <c r="B379" s="91"/>
      <c r="C379" s="91"/>
      <c r="D379" s="91"/>
      <c r="E379" s="86">
        <v>852</v>
      </c>
      <c r="F379" s="42" t="s">
        <v>120</v>
      </c>
      <c r="G379" s="42" t="s">
        <v>133</v>
      </c>
      <c r="H379" s="88" t="s">
        <v>61</v>
      </c>
      <c r="I379" s="42"/>
      <c r="J379" s="43">
        <f t="shared" ref="J379" si="194">J385+J380</f>
        <v>998520</v>
      </c>
      <c r="K379" s="43">
        <f t="shared" ref="K379:L379" si="195">K385+K380</f>
        <v>970520</v>
      </c>
      <c r="L379" s="43">
        <f t="shared" si="195"/>
        <v>970520</v>
      </c>
    </row>
    <row r="380" spans="1:12" s="62" customFormat="1" ht="249" customHeight="1" x14ac:dyDescent="0.25">
      <c r="A380" s="92" t="s">
        <v>311</v>
      </c>
      <c r="B380" s="94"/>
      <c r="C380" s="94"/>
      <c r="D380" s="94"/>
      <c r="E380" s="86">
        <v>852</v>
      </c>
      <c r="F380" s="82" t="s">
        <v>120</v>
      </c>
      <c r="G380" s="82" t="s">
        <v>133</v>
      </c>
      <c r="H380" s="88" t="s">
        <v>421</v>
      </c>
      <c r="I380" s="82"/>
      <c r="J380" s="93">
        <f t="shared" ref="J380" si="196">J381+J383</f>
        <v>955520</v>
      </c>
      <c r="K380" s="93">
        <f t="shared" ref="K380:L380" si="197">K381+K383</f>
        <v>955520</v>
      </c>
      <c r="L380" s="93">
        <f t="shared" si="197"/>
        <v>955520</v>
      </c>
    </row>
    <row r="381" spans="1:12" s="62" customFormat="1" ht="135" x14ac:dyDescent="0.25">
      <c r="A381" s="92" t="s">
        <v>16</v>
      </c>
      <c r="B381" s="46"/>
      <c r="C381" s="46"/>
      <c r="D381" s="46"/>
      <c r="E381" s="86">
        <v>852</v>
      </c>
      <c r="F381" s="97" t="s">
        <v>120</v>
      </c>
      <c r="G381" s="97" t="s">
        <v>133</v>
      </c>
      <c r="H381" s="88" t="s">
        <v>421</v>
      </c>
      <c r="I381" s="82" t="s">
        <v>18</v>
      </c>
      <c r="J381" s="93">
        <f t="shared" ref="J381:L381" si="198">J382</f>
        <v>566900</v>
      </c>
      <c r="K381" s="93">
        <f t="shared" si="198"/>
        <v>566900</v>
      </c>
      <c r="L381" s="93">
        <f t="shared" si="198"/>
        <v>566900</v>
      </c>
    </row>
    <row r="382" spans="1:12" s="62" customFormat="1" ht="45" x14ac:dyDescent="0.25">
      <c r="A382" s="92" t="s">
        <v>401</v>
      </c>
      <c r="B382" s="94"/>
      <c r="C382" s="94"/>
      <c r="D382" s="94"/>
      <c r="E382" s="86">
        <v>852</v>
      </c>
      <c r="F382" s="97" t="s">
        <v>120</v>
      </c>
      <c r="G382" s="97" t="s">
        <v>133</v>
      </c>
      <c r="H382" s="88" t="s">
        <v>421</v>
      </c>
      <c r="I382" s="82" t="s">
        <v>19</v>
      </c>
      <c r="J382" s="93">
        <v>566900</v>
      </c>
      <c r="K382" s="93">
        <v>566900</v>
      </c>
      <c r="L382" s="93">
        <v>566900</v>
      </c>
    </row>
    <row r="383" spans="1:12" s="62" customFormat="1" ht="60" x14ac:dyDescent="0.25">
      <c r="A383" s="92" t="s">
        <v>22</v>
      </c>
      <c r="B383" s="94"/>
      <c r="C383" s="94"/>
      <c r="D383" s="94"/>
      <c r="E383" s="86">
        <v>852</v>
      </c>
      <c r="F383" s="97" t="s">
        <v>120</v>
      </c>
      <c r="G383" s="97" t="s">
        <v>133</v>
      </c>
      <c r="H383" s="88" t="s">
        <v>421</v>
      </c>
      <c r="I383" s="82" t="s">
        <v>23</v>
      </c>
      <c r="J383" s="93">
        <f t="shared" ref="J383:L383" si="199">J384</f>
        <v>388620</v>
      </c>
      <c r="K383" s="93">
        <f t="shared" si="199"/>
        <v>388620</v>
      </c>
      <c r="L383" s="93">
        <f t="shared" si="199"/>
        <v>388620</v>
      </c>
    </row>
    <row r="384" spans="1:12" s="62" customFormat="1" ht="60" x14ac:dyDescent="0.25">
      <c r="A384" s="92" t="s">
        <v>9</v>
      </c>
      <c r="B384" s="46"/>
      <c r="C384" s="46"/>
      <c r="D384" s="46"/>
      <c r="E384" s="86">
        <v>852</v>
      </c>
      <c r="F384" s="97" t="s">
        <v>120</v>
      </c>
      <c r="G384" s="97" t="s">
        <v>133</v>
      </c>
      <c r="H384" s="88" t="s">
        <v>421</v>
      </c>
      <c r="I384" s="82" t="s">
        <v>24</v>
      </c>
      <c r="J384" s="93">
        <v>388620</v>
      </c>
      <c r="K384" s="93">
        <v>388620</v>
      </c>
      <c r="L384" s="93">
        <v>388620</v>
      </c>
    </row>
    <row r="385" spans="1:12" s="62" customFormat="1" ht="267.75" customHeight="1" x14ac:dyDescent="0.25">
      <c r="A385" s="92" t="s">
        <v>322</v>
      </c>
      <c r="B385" s="46"/>
      <c r="C385" s="46"/>
      <c r="D385" s="46"/>
      <c r="E385" s="86">
        <v>852</v>
      </c>
      <c r="F385" s="97" t="s">
        <v>120</v>
      </c>
      <c r="G385" s="97" t="s">
        <v>133</v>
      </c>
      <c r="H385" s="88" t="s">
        <v>422</v>
      </c>
      <c r="I385" s="82"/>
      <c r="J385" s="93">
        <f t="shared" ref="J385:L386" si="200">J386</f>
        <v>43000</v>
      </c>
      <c r="K385" s="93">
        <f t="shared" si="200"/>
        <v>15000</v>
      </c>
      <c r="L385" s="93">
        <f t="shared" si="200"/>
        <v>15000</v>
      </c>
    </row>
    <row r="386" spans="1:12" s="62" customFormat="1" ht="60" x14ac:dyDescent="0.25">
      <c r="A386" s="92" t="s">
        <v>22</v>
      </c>
      <c r="B386" s="46"/>
      <c r="C386" s="46"/>
      <c r="D386" s="46"/>
      <c r="E386" s="86">
        <v>852</v>
      </c>
      <c r="F386" s="97" t="s">
        <v>120</v>
      </c>
      <c r="G386" s="97" t="s">
        <v>133</v>
      </c>
      <c r="H386" s="88" t="s">
        <v>422</v>
      </c>
      <c r="I386" s="82" t="s">
        <v>23</v>
      </c>
      <c r="J386" s="93">
        <f t="shared" si="200"/>
        <v>43000</v>
      </c>
      <c r="K386" s="93">
        <f t="shared" si="200"/>
        <v>15000</v>
      </c>
      <c r="L386" s="93">
        <f t="shared" si="200"/>
        <v>15000</v>
      </c>
    </row>
    <row r="387" spans="1:12" s="62" customFormat="1" ht="60" x14ac:dyDescent="0.25">
      <c r="A387" s="92" t="s">
        <v>9</v>
      </c>
      <c r="B387" s="46"/>
      <c r="C387" s="46"/>
      <c r="D387" s="46"/>
      <c r="E387" s="86">
        <v>852</v>
      </c>
      <c r="F387" s="97" t="s">
        <v>120</v>
      </c>
      <c r="G387" s="97" t="s">
        <v>133</v>
      </c>
      <c r="H387" s="88" t="s">
        <v>422</v>
      </c>
      <c r="I387" s="82" t="s">
        <v>24</v>
      </c>
      <c r="J387" s="93">
        <v>43000</v>
      </c>
      <c r="K387" s="93">
        <v>15000</v>
      </c>
      <c r="L387" s="93">
        <v>15000</v>
      </c>
    </row>
    <row r="388" spans="1:12" s="62" customFormat="1" ht="42.75" x14ac:dyDescent="0.25">
      <c r="A388" s="122" t="s">
        <v>177</v>
      </c>
      <c r="B388" s="60"/>
      <c r="C388" s="60"/>
      <c r="D388" s="60"/>
      <c r="E388" s="60">
        <v>853</v>
      </c>
      <c r="F388" s="82"/>
      <c r="G388" s="82"/>
      <c r="H388" s="83" t="s">
        <v>61</v>
      </c>
      <c r="I388" s="82"/>
      <c r="J388" s="89">
        <f t="shared" ref="J388" si="201">J389+J407</f>
        <v>8198400</v>
      </c>
      <c r="K388" s="89">
        <f t="shared" ref="K388:L388" si="202">K389+K407</f>
        <v>11236594</v>
      </c>
      <c r="L388" s="89">
        <f t="shared" si="202"/>
        <v>13920175</v>
      </c>
    </row>
    <row r="389" spans="1:12" s="62" customFormat="1" ht="28.5" x14ac:dyDescent="0.25">
      <c r="A389" s="109" t="s">
        <v>10</v>
      </c>
      <c r="B389" s="85"/>
      <c r="C389" s="85"/>
      <c r="D389" s="85"/>
      <c r="E389" s="47">
        <v>853</v>
      </c>
      <c r="F389" s="87" t="s">
        <v>11</v>
      </c>
      <c r="G389" s="87"/>
      <c r="H389" s="88" t="s">
        <v>61</v>
      </c>
      <c r="I389" s="87"/>
      <c r="J389" s="89">
        <f t="shared" ref="J389" si="203">J390+J399+J403</f>
        <v>5865400</v>
      </c>
      <c r="K389" s="89">
        <f t="shared" ref="K389:L389" si="204">K390+K399+K403</f>
        <v>8903594</v>
      </c>
      <c r="L389" s="89">
        <f t="shared" si="204"/>
        <v>11587175</v>
      </c>
    </row>
    <row r="390" spans="1:12" s="62" customFormat="1" ht="85.5" x14ac:dyDescent="0.25">
      <c r="A390" s="83" t="s">
        <v>178</v>
      </c>
      <c r="B390" s="91"/>
      <c r="C390" s="91"/>
      <c r="D390" s="91"/>
      <c r="E390" s="47">
        <v>853</v>
      </c>
      <c r="F390" s="42" t="s">
        <v>11</v>
      </c>
      <c r="G390" s="42" t="s">
        <v>133</v>
      </c>
      <c r="H390" s="88" t="s">
        <v>61</v>
      </c>
      <c r="I390" s="42"/>
      <c r="J390" s="43">
        <f t="shared" ref="J390" si="205">J391+J396</f>
        <v>5765400</v>
      </c>
      <c r="K390" s="43">
        <f t="shared" ref="K390:L390" si="206">K391+K396</f>
        <v>5765400</v>
      </c>
      <c r="L390" s="43">
        <f t="shared" si="206"/>
        <v>5765400</v>
      </c>
    </row>
    <row r="391" spans="1:12" s="62" customFormat="1" ht="60" x14ac:dyDescent="0.25">
      <c r="A391" s="92" t="s">
        <v>20</v>
      </c>
      <c r="B391" s="86"/>
      <c r="C391" s="86"/>
      <c r="D391" s="86"/>
      <c r="E391" s="47">
        <v>853</v>
      </c>
      <c r="F391" s="82" t="s">
        <v>17</v>
      </c>
      <c r="G391" s="82" t="s">
        <v>133</v>
      </c>
      <c r="H391" s="88" t="s">
        <v>179</v>
      </c>
      <c r="I391" s="82"/>
      <c r="J391" s="93">
        <f t="shared" ref="J391" si="207">J392+J394</f>
        <v>5763000</v>
      </c>
      <c r="K391" s="93">
        <f t="shared" ref="K391:L391" si="208">K392+K394</f>
        <v>5763000</v>
      </c>
      <c r="L391" s="93">
        <f t="shared" si="208"/>
        <v>5763000</v>
      </c>
    </row>
    <row r="392" spans="1:12" s="62" customFormat="1" ht="135" x14ac:dyDescent="0.25">
      <c r="A392" s="92" t="s">
        <v>16</v>
      </c>
      <c r="B392" s="86"/>
      <c r="C392" s="86"/>
      <c r="D392" s="86"/>
      <c r="E392" s="47">
        <v>853</v>
      </c>
      <c r="F392" s="82" t="s">
        <v>11</v>
      </c>
      <c r="G392" s="82" t="s">
        <v>133</v>
      </c>
      <c r="H392" s="88" t="s">
        <v>179</v>
      </c>
      <c r="I392" s="82" t="s">
        <v>18</v>
      </c>
      <c r="J392" s="93">
        <f t="shared" ref="J392:L392" si="209">J393</f>
        <v>5460700</v>
      </c>
      <c r="K392" s="93">
        <f t="shared" si="209"/>
        <v>5460700</v>
      </c>
      <c r="L392" s="93">
        <f t="shared" si="209"/>
        <v>5460700</v>
      </c>
    </row>
    <row r="393" spans="1:12" s="62" customFormat="1" ht="45" x14ac:dyDescent="0.25">
      <c r="A393" s="92" t="s">
        <v>401</v>
      </c>
      <c r="B393" s="86"/>
      <c r="C393" s="86"/>
      <c r="D393" s="86"/>
      <c r="E393" s="47">
        <v>853</v>
      </c>
      <c r="F393" s="82" t="s">
        <v>11</v>
      </c>
      <c r="G393" s="82" t="s">
        <v>133</v>
      </c>
      <c r="H393" s="88" t="s">
        <v>179</v>
      </c>
      <c r="I393" s="82" t="s">
        <v>19</v>
      </c>
      <c r="J393" s="93">
        <v>5460700</v>
      </c>
      <c r="K393" s="93">
        <v>5460700</v>
      </c>
      <c r="L393" s="93">
        <v>5460700</v>
      </c>
    </row>
    <row r="394" spans="1:12" s="62" customFormat="1" ht="60" x14ac:dyDescent="0.25">
      <c r="A394" s="92" t="s">
        <v>22</v>
      </c>
      <c r="B394" s="86"/>
      <c r="C394" s="86"/>
      <c r="D394" s="86"/>
      <c r="E394" s="47">
        <v>853</v>
      </c>
      <c r="F394" s="82" t="s">
        <v>11</v>
      </c>
      <c r="G394" s="82" t="s">
        <v>133</v>
      </c>
      <c r="H394" s="88" t="s">
        <v>179</v>
      </c>
      <c r="I394" s="82" t="s">
        <v>23</v>
      </c>
      <c r="J394" s="93">
        <f t="shared" ref="J394:L394" si="210">J395</f>
        <v>302300</v>
      </c>
      <c r="K394" s="93">
        <f t="shared" si="210"/>
        <v>302300</v>
      </c>
      <c r="L394" s="93">
        <f t="shared" si="210"/>
        <v>302300</v>
      </c>
    </row>
    <row r="395" spans="1:12" s="62" customFormat="1" ht="60" x14ac:dyDescent="0.25">
      <c r="A395" s="92" t="s">
        <v>9</v>
      </c>
      <c r="B395" s="86"/>
      <c r="C395" s="86"/>
      <c r="D395" s="86"/>
      <c r="E395" s="47">
        <v>853</v>
      </c>
      <c r="F395" s="82" t="s">
        <v>11</v>
      </c>
      <c r="G395" s="82" t="s">
        <v>133</v>
      </c>
      <c r="H395" s="88" t="s">
        <v>179</v>
      </c>
      <c r="I395" s="82" t="s">
        <v>24</v>
      </c>
      <c r="J395" s="93">
        <v>302300</v>
      </c>
      <c r="K395" s="93">
        <v>302300</v>
      </c>
      <c r="L395" s="93">
        <v>302300</v>
      </c>
    </row>
    <row r="396" spans="1:12" s="62" customFormat="1" ht="135" x14ac:dyDescent="0.25">
      <c r="A396" s="92" t="s">
        <v>351</v>
      </c>
      <c r="B396" s="86"/>
      <c r="C396" s="86"/>
      <c r="D396" s="86"/>
      <c r="E396" s="47">
        <v>853</v>
      </c>
      <c r="F396" s="82" t="s">
        <v>11</v>
      </c>
      <c r="G396" s="82" t="s">
        <v>133</v>
      </c>
      <c r="H396" s="88" t="s">
        <v>350</v>
      </c>
      <c r="I396" s="82"/>
      <c r="J396" s="93">
        <f t="shared" ref="J396:L397" si="211">J397</f>
        <v>2400</v>
      </c>
      <c r="K396" s="93">
        <f t="shared" si="211"/>
        <v>2400</v>
      </c>
      <c r="L396" s="93">
        <f t="shared" si="211"/>
        <v>2400</v>
      </c>
    </row>
    <row r="397" spans="1:12" s="62" customFormat="1" ht="60" x14ac:dyDescent="0.25">
      <c r="A397" s="92" t="s">
        <v>22</v>
      </c>
      <c r="B397" s="86"/>
      <c r="C397" s="86"/>
      <c r="D397" s="86"/>
      <c r="E397" s="47">
        <v>853</v>
      </c>
      <c r="F397" s="82" t="s">
        <v>11</v>
      </c>
      <c r="G397" s="82" t="s">
        <v>133</v>
      </c>
      <c r="H397" s="88" t="s">
        <v>350</v>
      </c>
      <c r="I397" s="82" t="s">
        <v>23</v>
      </c>
      <c r="J397" s="93">
        <f t="shared" si="211"/>
        <v>2400</v>
      </c>
      <c r="K397" s="93">
        <f t="shared" si="211"/>
        <v>2400</v>
      </c>
      <c r="L397" s="93">
        <f t="shared" si="211"/>
        <v>2400</v>
      </c>
    </row>
    <row r="398" spans="1:12" s="62" customFormat="1" ht="60" x14ac:dyDescent="0.25">
      <c r="A398" s="92" t="s">
        <v>9</v>
      </c>
      <c r="B398" s="86"/>
      <c r="C398" s="86"/>
      <c r="D398" s="86"/>
      <c r="E398" s="47">
        <v>853</v>
      </c>
      <c r="F398" s="82" t="s">
        <v>11</v>
      </c>
      <c r="G398" s="82" t="s">
        <v>133</v>
      </c>
      <c r="H398" s="88" t="s">
        <v>350</v>
      </c>
      <c r="I398" s="82" t="s">
        <v>24</v>
      </c>
      <c r="J398" s="93">
        <v>2400</v>
      </c>
      <c r="K398" s="93">
        <v>2400</v>
      </c>
      <c r="L398" s="93">
        <v>2400</v>
      </c>
    </row>
    <row r="399" spans="1:12" s="62" customFormat="1" x14ac:dyDescent="0.25">
      <c r="A399" s="83" t="s">
        <v>180</v>
      </c>
      <c r="B399" s="91"/>
      <c r="C399" s="91"/>
      <c r="D399" s="91"/>
      <c r="E399" s="47">
        <v>853</v>
      </c>
      <c r="F399" s="42" t="s">
        <v>11</v>
      </c>
      <c r="G399" s="42" t="s">
        <v>137</v>
      </c>
      <c r="H399" s="88" t="s">
        <v>61</v>
      </c>
      <c r="I399" s="42"/>
      <c r="J399" s="43">
        <f t="shared" ref="J399:L401" si="212">J400</f>
        <v>100000</v>
      </c>
      <c r="K399" s="43">
        <f t="shared" si="212"/>
        <v>0</v>
      </c>
      <c r="L399" s="43">
        <f t="shared" si="212"/>
        <v>0</v>
      </c>
    </row>
    <row r="400" spans="1:12" s="62" customFormat="1" ht="30" x14ac:dyDescent="0.25">
      <c r="A400" s="92" t="s">
        <v>423</v>
      </c>
      <c r="B400" s="46"/>
      <c r="C400" s="46"/>
      <c r="D400" s="46"/>
      <c r="E400" s="47">
        <v>853</v>
      </c>
      <c r="F400" s="82" t="s">
        <v>11</v>
      </c>
      <c r="G400" s="82" t="s">
        <v>137</v>
      </c>
      <c r="H400" s="88" t="s">
        <v>298</v>
      </c>
      <c r="I400" s="82"/>
      <c r="J400" s="93">
        <f t="shared" si="212"/>
        <v>100000</v>
      </c>
      <c r="K400" s="93">
        <f t="shared" si="212"/>
        <v>0</v>
      </c>
      <c r="L400" s="93">
        <f t="shared" si="212"/>
        <v>0</v>
      </c>
    </row>
    <row r="401" spans="1:12" s="62" customFormat="1" ht="30" x14ac:dyDescent="0.25">
      <c r="A401" s="92" t="s">
        <v>25</v>
      </c>
      <c r="B401" s="46"/>
      <c r="C401" s="46"/>
      <c r="D401" s="46"/>
      <c r="E401" s="47">
        <v>853</v>
      </c>
      <c r="F401" s="82" t="s">
        <v>11</v>
      </c>
      <c r="G401" s="82" t="s">
        <v>137</v>
      </c>
      <c r="H401" s="88" t="s">
        <v>298</v>
      </c>
      <c r="I401" s="82" t="s">
        <v>26</v>
      </c>
      <c r="J401" s="93">
        <f t="shared" si="212"/>
        <v>100000</v>
      </c>
      <c r="K401" s="93">
        <f t="shared" si="212"/>
        <v>0</v>
      </c>
      <c r="L401" s="93">
        <f t="shared" si="212"/>
        <v>0</v>
      </c>
    </row>
    <row r="402" spans="1:12" s="13" customFormat="1" x14ac:dyDescent="0.25">
      <c r="A402" s="92" t="s">
        <v>181</v>
      </c>
      <c r="B402" s="94"/>
      <c r="C402" s="94"/>
      <c r="D402" s="94"/>
      <c r="E402" s="47">
        <v>853</v>
      </c>
      <c r="F402" s="82" t="s">
        <v>11</v>
      </c>
      <c r="G402" s="82" t="s">
        <v>137</v>
      </c>
      <c r="H402" s="88" t="s">
        <v>298</v>
      </c>
      <c r="I402" s="82" t="s">
        <v>182</v>
      </c>
      <c r="J402" s="93">
        <v>100000</v>
      </c>
      <c r="K402" s="93"/>
      <c r="L402" s="93"/>
    </row>
    <row r="403" spans="1:12" s="62" customFormat="1" ht="42.75" x14ac:dyDescent="0.25">
      <c r="A403" s="83" t="s">
        <v>38</v>
      </c>
      <c r="B403" s="91"/>
      <c r="C403" s="91"/>
      <c r="D403" s="91"/>
      <c r="E403" s="123">
        <v>853</v>
      </c>
      <c r="F403" s="42" t="s">
        <v>11</v>
      </c>
      <c r="G403" s="42" t="s">
        <v>39</v>
      </c>
      <c r="H403" s="88" t="s">
        <v>61</v>
      </c>
      <c r="I403" s="42"/>
      <c r="J403" s="43">
        <f t="shared" ref="J403:L403" si="213">J404</f>
        <v>0</v>
      </c>
      <c r="K403" s="43">
        <f t="shared" si="213"/>
        <v>3138194</v>
      </c>
      <c r="L403" s="43">
        <f t="shared" si="213"/>
        <v>5821775</v>
      </c>
    </row>
    <row r="404" spans="1:12" s="62" customFormat="1" ht="30" x14ac:dyDescent="0.25">
      <c r="A404" s="92" t="s">
        <v>352</v>
      </c>
      <c r="B404" s="46"/>
      <c r="C404" s="46"/>
      <c r="D404" s="46"/>
      <c r="E404" s="47">
        <v>853</v>
      </c>
      <c r="F404" s="82" t="s">
        <v>11</v>
      </c>
      <c r="G404" s="82" t="s">
        <v>39</v>
      </c>
      <c r="H404" s="88" t="s">
        <v>358</v>
      </c>
      <c r="I404" s="124"/>
      <c r="J404" s="93">
        <f t="shared" ref="J404" si="214">J406</f>
        <v>0</v>
      </c>
      <c r="K404" s="93">
        <f t="shared" ref="K404:L404" si="215">K406</f>
        <v>3138194</v>
      </c>
      <c r="L404" s="93">
        <f t="shared" si="215"/>
        <v>5821775</v>
      </c>
    </row>
    <row r="405" spans="1:12" s="62" customFormat="1" ht="30" x14ac:dyDescent="0.25">
      <c r="A405" s="92" t="s">
        <v>25</v>
      </c>
      <c r="E405" s="47">
        <v>853</v>
      </c>
      <c r="F405" s="82" t="s">
        <v>11</v>
      </c>
      <c r="G405" s="82" t="s">
        <v>39</v>
      </c>
      <c r="H405" s="88" t="s">
        <v>358</v>
      </c>
      <c r="I405" s="48">
        <v>800</v>
      </c>
      <c r="J405" s="93">
        <f t="shared" ref="J405:L405" si="216">J406</f>
        <v>0</v>
      </c>
      <c r="K405" s="93">
        <f t="shared" si="216"/>
        <v>3138194</v>
      </c>
      <c r="L405" s="93">
        <f t="shared" si="216"/>
        <v>5821775</v>
      </c>
    </row>
    <row r="406" spans="1:12" s="62" customFormat="1" x14ac:dyDescent="0.25">
      <c r="A406" s="92" t="s">
        <v>181</v>
      </c>
      <c r="B406" s="46"/>
      <c r="C406" s="46"/>
      <c r="D406" s="46"/>
      <c r="E406" s="47">
        <v>853</v>
      </c>
      <c r="F406" s="82" t="s">
        <v>11</v>
      </c>
      <c r="G406" s="82" t="s">
        <v>39</v>
      </c>
      <c r="H406" s="88" t="s">
        <v>358</v>
      </c>
      <c r="I406" s="124" t="s">
        <v>182</v>
      </c>
      <c r="J406" s="93"/>
      <c r="K406" s="93">
        <f>3400000-261806</f>
        <v>3138194</v>
      </c>
      <c r="L406" s="93">
        <f>6100000-278225</f>
        <v>5821775</v>
      </c>
    </row>
    <row r="407" spans="1:12" s="62" customFormat="1" ht="71.25" x14ac:dyDescent="0.25">
      <c r="A407" s="83" t="s">
        <v>424</v>
      </c>
      <c r="B407" s="85"/>
      <c r="C407" s="85"/>
      <c r="D407" s="85"/>
      <c r="E407" s="47">
        <v>853</v>
      </c>
      <c r="F407" s="104" t="s">
        <v>184</v>
      </c>
      <c r="G407" s="104"/>
      <c r="H407" s="88" t="s">
        <v>61</v>
      </c>
      <c r="I407" s="125"/>
      <c r="J407" s="126">
        <f t="shared" ref="J407" si="217">J408+J412</f>
        <v>2333000</v>
      </c>
      <c r="K407" s="126">
        <f t="shared" ref="K407:L407" si="218">K408+K412</f>
        <v>2333000</v>
      </c>
      <c r="L407" s="126">
        <f t="shared" si="218"/>
        <v>2333000</v>
      </c>
    </row>
    <row r="408" spans="1:12" s="62" customFormat="1" ht="85.5" x14ac:dyDescent="0.25">
      <c r="A408" s="83" t="s">
        <v>185</v>
      </c>
      <c r="B408" s="91"/>
      <c r="C408" s="91"/>
      <c r="D408" s="91"/>
      <c r="E408" s="47">
        <v>853</v>
      </c>
      <c r="F408" s="58" t="s">
        <v>184</v>
      </c>
      <c r="G408" s="58" t="s">
        <v>11</v>
      </c>
      <c r="H408" s="88" t="s">
        <v>61</v>
      </c>
      <c r="I408" s="58"/>
      <c r="J408" s="127">
        <f t="shared" ref="J408:L410" si="219">J409</f>
        <v>833000</v>
      </c>
      <c r="K408" s="127">
        <f t="shared" si="219"/>
        <v>833000</v>
      </c>
      <c r="L408" s="127">
        <f t="shared" si="219"/>
        <v>833000</v>
      </c>
    </row>
    <row r="409" spans="1:12" s="62" customFormat="1" ht="28.5" x14ac:dyDescent="0.25">
      <c r="A409" s="80" t="s">
        <v>425</v>
      </c>
      <c r="B409" s="91"/>
      <c r="C409" s="91"/>
      <c r="D409" s="91"/>
      <c r="E409" s="47">
        <v>853</v>
      </c>
      <c r="F409" s="58" t="s">
        <v>184</v>
      </c>
      <c r="G409" s="58" t="s">
        <v>11</v>
      </c>
      <c r="H409" s="88" t="s">
        <v>297</v>
      </c>
      <c r="I409" s="58"/>
      <c r="J409" s="93">
        <f t="shared" si="219"/>
        <v>833000</v>
      </c>
      <c r="K409" s="93">
        <f t="shared" si="219"/>
        <v>833000</v>
      </c>
      <c r="L409" s="93">
        <f t="shared" si="219"/>
        <v>833000</v>
      </c>
    </row>
    <row r="410" spans="1:12" s="62" customFormat="1" x14ac:dyDescent="0.25">
      <c r="A410" s="92" t="s">
        <v>42</v>
      </c>
      <c r="B410" s="94"/>
      <c r="C410" s="94"/>
      <c r="D410" s="94"/>
      <c r="E410" s="47">
        <v>853</v>
      </c>
      <c r="F410" s="82" t="s">
        <v>184</v>
      </c>
      <c r="G410" s="82" t="s">
        <v>11</v>
      </c>
      <c r="H410" s="88" t="s">
        <v>297</v>
      </c>
      <c r="I410" s="82" t="s">
        <v>43</v>
      </c>
      <c r="J410" s="93">
        <f t="shared" si="219"/>
        <v>833000</v>
      </c>
      <c r="K410" s="93">
        <f t="shared" si="219"/>
        <v>833000</v>
      </c>
      <c r="L410" s="93">
        <f t="shared" si="219"/>
        <v>833000</v>
      </c>
    </row>
    <row r="411" spans="1:12" s="62" customFormat="1" x14ac:dyDescent="0.25">
      <c r="A411" s="92" t="s">
        <v>191</v>
      </c>
      <c r="B411" s="94"/>
      <c r="C411" s="94"/>
      <c r="D411" s="94"/>
      <c r="E411" s="47">
        <v>853</v>
      </c>
      <c r="F411" s="82" t="s">
        <v>184</v>
      </c>
      <c r="G411" s="82" t="s">
        <v>11</v>
      </c>
      <c r="H411" s="88" t="s">
        <v>297</v>
      </c>
      <c r="I411" s="82" t="s">
        <v>188</v>
      </c>
      <c r="J411" s="93">
        <v>833000</v>
      </c>
      <c r="K411" s="93">
        <v>833000</v>
      </c>
      <c r="L411" s="93">
        <v>833000</v>
      </c>
    </row>
    <row r="412" spans="1:12" s="62" customFormat="1" x14ac:dyDescent="0.25">
      <c r="A412" s="108" t="s">
        <v>189</v>
      </c>
      <c r="B412" s="128"/>
      <c r="C412" s="128"/>
      <c r="D412" s="128"/>
      <c r="E412" s="47">
        <v>853</v>
      </c>
      <c r="F412" s="42" t="s">
        <v>184</v>
      </c>
      <c r="G412" s="42" t="s">
        <v>56</v>
      </c>
      <c r="H412" s="88" t="s">
        <v>61</v>
      </c>
      <c r="I412" s="42"/>
      <c r="J412" s="43">
        <f t="shared" ref="J412:L414" si="220">J413</f>
        <v>1500000</v>
      </c>
      <c r="K412" s="43">
        <f t="shared" si="220"/>
        <v>1500000</v>
      </c>
      <c r="L412" s="43">
        <f t="shared" si="220"/>
        <v>1500000</v>
      </c>
    </row>
    <row r="413" spans="1:12" s="62" customFormat="1" ht="60" x14ac:dyDescent="0.25">
      <c r="A413" s="92" t="s">
        <v>254</v>
      </c>
      <c r="B413" s="46"/>
      <c r="C413" s="46"/>
      <c r="D413" s="46"/>
      <c r="E413" s="47">
        <v>853</v>
      </c>
      <c r="F413" s="82" t="s">
        <v>184</v>
      </c>
      <c r="G413" s="82" t="s">
        <v>56</v>
      </c>
      <c r="H413" s="88" t="s">
        <v>186</v>
      </c>
      <c r="I413" s="82"/>
      <c r="J413" s="93">
        <f t="shared" si="220"/>
        <v>1500000</v>
      </c>
      <c r="K413" s="93">
        <f t="shared" si="220"/>
        <v>1500000</v>
      </c>
      <c r="L413" s="93">
        <f t="shared" si="220"/>
        <v>1500000</v>
      </c>
    </row>
    <row r="414" spans="1:12" s="90" customFormat="1" x14ac:dyDescent="0.25">
      <c r="A414" s="92" t="s">
        <v>42</v>
      </c>
      <c r="B414" s="46"/>
      <c r="C414" s="46"/>
      <c r="D414" s="46"/>
      <c r="E414" s="47">
        <v>853</v>
      </c>
      <c r="F414" s="82" t="s">
        <v>184</v>
      </c>
      <c r="G414" s="82" t="s">
        <v>56</v>
      </c>
      <c r="H414" s="88" t="s">
        <v>186</v>
      </c>
      <c r="I414" s="82" t="s">
        <v>43</v>
      </c>
      <c r="J414" s="93">
        <f t="shared" si="220"/>
        <v>1500000</v>
      </c>
      <c r="K414" s="93">
        <f t="shared" si="220"/>
        <v>1500000</v>
      </c>
      <c r="L414" s="93">
        <f t="shared" si="220"/>
        <v>1500000</v>
      </c>
    </row>
    <row r="415" spans="1:12" s="90" customFormat="1" x14ac:dyDescent="0.25">
      <c r="A415" s="92" t="s">
        <v>191</v>
      </c>
      <c r="B415" s="46"/>
      <c r="C415" s="46"/>
      <c r="D415" s="46"/>
      <c r="E415" s="47">
        <v>853</v>
      </c>
      <c r="F415" s="82" t="s">
        <v>184</v>
      </c>
      <c r="G415" s="82" t="s">
        <v>56</v>
      </c>
      <c r="H415" s="88" t="s">
        <v>186</v>
      </c>
      <c r="I415" s="82" t="s">
        <v>188</v>
      </c>
      <c r="J415" s="93">
        <v>1500000</v>
      </c>
      <c r="K415" s="93">
        <v>1500000</v>
      </c>
      <c r="L415" s="93">
        <v>1500000</v>
      </c>
    </row>
    <row r="416" spans="1:12" s="13" customFormat="1" ht="28.5" x14ac:dyDescent="0.25">
      <c r="A416" s="80" t="s">
        <v>192</v>
      </c>
      <c r="B416" s="81"/>
      <c r="C416" s="81"/>
      <c r="D416" s="81"/>
      <c r="E416" s="81">
        <v>854</v>
      </c>
      <c r="F416" s="81"/>
      <c r="G416" s="87"/>
      <c r="H416" s="83" t="s">
        <v>61</v>
      </c>
      <c r="I416" s="87"/>
      <c r="J416" s="89">
        <f t="shared" ref="J416:L418" si="221">J417</f>
        <v>354200</v>
      </c>
      <c r="K416" s="89">
        <f t="shared" si="221"/>
        <v>354200</v>
      </c>
      <c r="L416" s="89">
        <f t="shared" si="221"/>
        <v>354200</v>
      </c>
    </row>
    <row r="417" spans="1:12" s="62" customFormat="1" ht="28.5" x14ac:dyDescent="0.25">
      <c r="A417" s="109" t="s">
        <v>10</v>
      </c>
      <c r="B417" s="85"/>
      <c r="C417" s="85"/>
      <c r="D417" s="85"/>
      <c r="E417" s="103">
        <v>854</v>
      </c>
      <c r="F417" s="87" t="s">
        <v>11</v>
      </c>
      <c r="G417" s="87"/>
      <c r="H417" s="88" t="s">
        <v>61</v>
      </c>
      <c r="I417" s="87"/>
      <c r="J417" s="89">
        <f t="shared" si="221"/>
        <v>354200</v>
      </c>
      <c r="K417" s="89">
        <f t="shared" si="221"/>
        <v>354200</v>
      </c>
      <c r="L417" s="89">
        <f t="shared" si="221"/>
        <v>354200</v>
      </c>
    </row>
    <row r="418" spans="1:12" s="62" customFormat="1" ht="102" customHeight="1" x14ac:dyDescent="0.25">
      <c r="A418" s="83" t="s">
        <v>193</v>
      </c>
      <c r="B418" s="91"/>
      <c r="C418" s="91"/>
      <c r="D418" s="91"/>
      <c r="E418" s="86">
        <v>854</v>
      </c>
      <c r="F418" s="42" t="s">
        <v>11</v>
      </c>
      <c r="G418" s="42" t="s">
        <v>58</v>
      </c>
      <c r="H418" s="88" t="s">
        <v>61</v>
      </c>
      <c r="I418" s="42"/>
      <c r="J418" s="43">
        <f t="shared" si="221"/>
        <v>354200</v>
      </c>
      <c r="K418" s="43">
        <f t="shared" si="221"/>
        <v>354200</v>
      </c>
      <c r="L418" s="43">
        <f t="shared" si="221"/>
        <v>354200</v>
      </c>
    </row>
    <row r="419" spans="1:12" s="62" customFormat="1" ht="60" x14ac:dyDescent="0.25">
      <c r="A419" s="92" t="s">
        <v>20</v>
      </c>
      <c r="B419" s="86"/>
      <c r="C419" s="86"/>
      <c r="D419" s="86"/>
      <c r="E419" s="86">
        <v>854</v>
      </c>
      <c r="F419" s="82" t="s">
        <v>17</v>
      </c>
      <c r="G419" s="82" t="s">
        <v>58</v>
      </c>
      <c r="H419" s="88" t="s">
        <v>194</v>
      </c>
      <c r="I419" s="82"/>
      <c r="J419" s="93">
        <f t="shared" ref="J419" si="222">J420+J422</f>
        <v>354200</v>
      </c>
      <c r="K419" s="93">
        <f t="shared" ref="K419:L419" si="223">K420+K422</f>
        <v>354200</v>
      </c>
      <c r="L419" s="93">
        <f t="shared" si="223"/>
        <v>354200</v>
      </c>
    </row>
    <row r="420" spans="1:12" s="62" customFormat="1" ht="135" x14ac:dyDescent="0.25">
      <c r="A420" s="92" t="s">
        <v>16</v>
      </c>
      <c r="B420" s="86"/>
      <c r="C420" s="86"/>
      <c r="D420" s="86"/>
      <c r="E420" s="86">
        <v>854</v>
      </c>
      <c r="F420" s="82" t="s">
        <v>11</v>
      </c>
      <c r="G420" s="82" t="s">
        <v>58</v>
      </c>
      <c r="H420" s="88" t="s">
        <v>194</v>
      </c>
      <c r="I420" s="82" t="s">
        <v>18</v>
      </c>
      <c r="J420" s="93">
        <f t="shared" ref="J420:L420" si="224">J421</f>
        <v>298300</v>
      </c>
      <c r="K420" s="93">
        <f t="shared" si="224"/>
        <v>298300</v>
      </c>
      <c r="L420" s="93">
        <f t="shared" si="224"/>
        <v>298300</v>
      </c>
    </row>
    <row r="421" spans="1:12" s="62" customFormat="1" ht="45" x14ac:dyDescent="0.25">
      <c r="A421" s="92" t="s">
        <v>401</v>
      </c>
      <c r="B421" s="86"/>
      <c r="C421" s="86"/>
      <c r="D421" s="86"/>
      <c r="E421" s="86">
        <v>854</v>
      </c>
      <c r="F421" s="82" t="s">
        <v>11</v>
      </c>
      <c r="G421" s="82" t="s">
        <v>58</v>
      </c>
      <c r="H421" s="88" t="s">
        <v>194</v>
      </c>
      <c r="I421" s="82" t="s">
        <v>19</v>
      </c>
      <c r="J421" s="93">
        <v>298300</v>
      </c>
      <c r="K421" s="93">
        <v>298300</v>
      </c>
      <c r="L421" s="93">
        <v>298300</v>
      </c>
    </row>
    <row r="422" spans="1:12" s="62" customFormat="1" ht="60" x14ac:dyDescent="0.25">
      <c r="A422" s="92" t="s">
        <v>22</v>
      </c>
      <c r="B422" s="86"/>
      <c r="C422" s="86"/>
      <c r="D422" s="86"/>
      <c r="E422" s="86">
        <v>854</v>
      </c>
      <c r="F422" s="82" t="s">
        <v>11</v>
      </c>
      <c r="G422" s="82" t="s">
        <v>58</v>
      </c>
      <c r="H422" s="88" t="s">
        <v>194</v>
      </c>
      <c r="I422" s="82" t="s">
        <v>23</v>
      </c>
      <c r="J422" s="93">
        <f t="shared" ref="J422:L422" si="225">J423</f>
        <v>55900</v>
      </c>
      <c r="K422" s="93">
        <f t="shared" si="225"/>
        <v>55900</v>
      </c>
      <c r="L422" s="93">
        <f t="shared" si="225"/>
        <v>55900</v>
      </c>
    </row>
    <row r="423" spans="1:12" s="62" customFormat="1" ht="60" x14ac:dyDescent="0.25">
      <c r="A423" s="92" t="s">
        <v>9</v>
      </c>
      <c r="B423" s="86"/>
      <c r="C423" s="86"/>
      <c r="D423" s="86"/>
      <c r="E423" s="86">
        <v>854</v>
      </c>
      <c r="F423" s="82" t="s">
        <v>11</v>
      </c>
      <c r="G423" s="82" t="s">
        <v>58</v>
      </c>
      <c r="H423" s="88" t="s">
        <v>194</v>
      </c>
      <c r="I423" s="82" t="s">
        <v>24</v>
      </c>
      <c r="J423" s="93">
        <v>55900</v>
      </c>
      <c r="K423" s="93">
        <v>55900</v>
      </c>
      <c r="L423" s="93">
        <v>55900</v>
      </c>
    </row>
    <row r="424" spans="1:12" s="90" customFormat="1" ht="42.75" x14ac:dyDescent="0.25">
      <c r="A424" s="80" t="s">
        <v>195</v>
      </c>
      <c r="B424" s="81"/>
      <c r="C424" s="81"/>
      <c r="D424" s="81"/>
      <c r="E424" s="60">
        <v>857</v>
      </c>
      <c r="F424" s="81"/>
      <c r="G424" s="87"/>
      <c r="H424" s="83" t="s">
        <v>61</v>
      </c>
      <c r="I424" s="87"/>
      <c r="J424" s="89">
        <f t="shared" ref="J424:L425" si="226">J425</f>
        <v>720400</v>
      </c>
      <c r="K424" s="89">
        <f t="shared" si="226"/>
        <v>706300</v>
      </c>
      <c r="L424" s="89">
        <f t="shared" si="226"/>
        <v>706300</v>
      </c>
    </row>
    <row r="425" spans="1:12" s="90" customFormat="1" ht="28.5" x14ac:dyDescent="0.25">
      <c r="A425" s="109" t="s">
        <v>10</v>
      </c>
      <c r="B425" s="85"/>
      <c r="C425" s="85"/>
      <c r="D425" s="85"/>
      <c r="E425" s="60">
        <v>857</v>
      </c>
      <c r="F425" s="87" t="s">
        <v>11</v>
      </c>
      <c r="G425" s="87"/>
      <c r="H425" s="88" t="s">
        <v>61</v>
      </c>
      <c r="I425" s="87"/>
      <c r="J425" s="89">
        <f t="shared" si="226"/>
        <v>720400</v>
      </c>
      <c r="K425" s="89">
        <f t="shared" si="226"/>
        <v>706300</v>
      </c>
      <c r="L425" s="89">
        <f t="shared" si="226"/>
        <v>706300</v>
      </c>
    </row>
    <row r="426" spans="1:12" s="13" customFormat="1" ht="85.5" x14ac:dyDescent="0.25">
      <c r="A426" s="83" t="s">
        <v>178</v>
      </c>
      <c r="B426" s="91"/>
      <c r="C426" s="91"/>
      <c r="D426" s="91"/>
      <c r="E426" s="86">
        <v>857</v>
      </c>
      <c r="F426" s="42" t="s">
        <v>11</v>
      </c>
      <c r="G426" s="42" t="s">
        <v>133</v>
      </c>
      <c r="H426" s="88" t="s">
        <v>61</v>
      </c>
      <c r="I426" s="42"/>
      <c r="J426" s="43">
        <f t="shared" ref="J426" si="227">J427+J430+J434</f>
        <v>720400</v>
      </c>
      <c r="K426" s="43">
        <f t="shared" ref="K426:L426" si="228">K427+K430+K434</f>
        <v>706300</v>
      </c>
      <c r="L426" s="43">
        <f t="shared" si="228"/>
        <v>706300</v>
      </c>
    </row>
    <row r="427" spans="1:12" s="13" customFormat="1" ht="60" x14ac:dyDescent="0.25">
      <c r="A427" s="92" t="s">
        <v>20</v>
      </c>
      <c r="B427" s="91"/>
      <c r="C427" s="91"/>
      <c r="D427" s="91"/>
      <c r="E427" s="86">
        <v>857</v>
      </c>
      <c r="F427" s="82" t="s">
        <v>11</v>
      </c>
      <c r="G427" s="82" t="s">
        <v>133</v>
      </c>
      <c r="H427" s="88" t="s">
        <v>194</v>
      </c>
      <c r="I427" s="82"/>
      <c r="J427" s="93">
        <f t="shared" ref="J427:L428" si="229">J428</f>
        <v>24400</v>
      </c>
      <c r="K427" s="93">
        <f t="shared" si="229"/>
        <v>24400</v>
      </c>
      <c r="L427" s="93">
        <f t="shared" si="229"/>
        <v>24400</v>
      </c>
    </row>
    <row r="428" spans="1:12" s="13" customFormat="1" ht="60" x14ac:dyDescent="0.25">
      <c r="A428" s="92" t="s">
        <v>22</v>
      </c>
      <c r="B428" s="94"/>
      <c r="C428" s="94"/>
      <c r="D428" s="82" t="s">
        <v>11</v>
      </c>
      <c r="E428" s="86">
        <v>857</v>
      </c>
      <c r="F428" s="82" t="s">
        <v>11</v>
      </c>
      <c r="G428" s="82" t="s">
        <v>133</v>
      </c>
      <c r="H428" s="88" t="s">
        <v>194</v>
      </c>
      <c r="I428" s="82" t="s">
        <v>23</v>
      </c>
      <c r="J428" s="93">
        <f t="shared" si="229"/>
        <v>24400</v>
      </c>
      <c r="K428" s="93">
        <f t="shared" si="229"/>
        <v>24400</v>
      </c>
      <c r="L428" s="93">
        <f t="shared" si="229"/>
        <v>24400</v>
      </c>
    </row>
    <row r="429" spans="1:12" s="13" customFormat="1" ht="60" x14ac:dyDescent="0.25">
      <c r="A429" s="92" t="s">
        <v>9</v>
      </c>
      <c r="B429" s="46"/>
      <c r="C429" s="46"/>
      <c r="D429" s="82" t="s">
        <v>11</v>
      </c>
      <c r="E429" s="86">
        <v>857</v>
      </c>
      <c r="F429" s="82" t="s">
        <v>11</v>
      </c>
      <c r="G429" s="82" t="s">
        <v>133</v>
      </c>
      <c r="H429" s="88" t="s">
        <v>194</v>
      </c>
      <c r="I429" s="82" t="s">
        <v>24</v>
      </c>
      <c r="J429" s="93">
        <v>24400</v>
      </c>
      <c r="K429" s="93">
        <v>24400</v>
      </c>
      <c r="L429" s="93">
        <v>24400</v>
      </c>
    </row>
    <row r="430" spans="1:12" s="62" customFormat="1" ht="75" x14ac:dyDescent="0.25">
      <c r="A430" s="92" t="s">
        <v>196</v>
      </c>
      <c r="B430" s="46"/>
      <c r="C430" s="46"/>
      <c r="D430" s="46"/>
      <c r="E430" s="86">
        <v>857</v>
      </c>
      <c r="F430" s="82" t="s">
        <v>11</v>
      </c>
      <c r="G430" s="82" t="s">
        <v>133</v>
      </c>
      <c r="H430" s="88" t="s">
        <v>197</v>
      </c>
      <c r="I430" s="82"/>
      <c r="J430" s="93">
        <f t="shared" ref="J430:L431" si="230">J431</f>
        <v>678000</v>
      </c>
      <c r="K430" s="93">
        <f t="shared" si="230"/>
        <v>663900</v>
      </c>
      <c r="L430" s="93">
        <f t="shared" si="230"/>
        <v>663900</v>
      </c>
    </row>
    <row r="431" spans="1:12" s="62" customFormat="1" ht="135" x14ac:dyDescent="0.25">
      <c r="A431" s="92" t="s">
        <v>16</v>
      </c>
      <c r="B431" s="46"/>
      <c r="C431" s="46"/>
      <c r="D431" s="46"/>
      <c r="E431" s="86">
        <v>857</v>
      </c>
      <c r="F431" s="82" t="s">
        <v>17</v>
      </c>
      <c r="G431" s="82" t="s">
        <v>133</v>
      </c>
      <c r="H431" s="88" t="s">
        <v>197</v>
      </c>
      <c r="I431" s="82" t="s">
        <v>18</v>
      </c>
      <c r="J431" s="93">
        <f t="shared" si="230"/>
        <v>678000</v>
      </c>
      <c r="K431" s="93">
        <f t="shared" si="230"/>
        <v>663900</v>
      </c>
      <c r="L431" s="93">
        <f t="shared" si="230"/>
        <v>663900</v>
      </c>
    </row>
    <row r="432" spans="1:12" s="62" customFormat="1" ht="45" x14ac:dyDescent="0.25">
      <c r="A432" s="92" t="s">
        <v>401</v>
      </c>
      <c r="B432" s="94"/>
      <c r="C432" s="94"/>
      <c r="D432" s="94"/>
      <c r="E432" s="86">
        <v>857</v>
      </c>
      <c r="F432" s="82" t="s">
        <v>11</v>
      </c>
      <c r="G432" s="82" t="s">
        <v>133</v>
      </c>
      <c r="H432" s="88" t="s">
        <v>197</v>
      </c>
      <c r="I432" s="82" t="s">
        <v>19</v>
      </c>
      <c r="J432" s="93">
        <v>678000</v>
      </c>
      <c r="K432" s="93">
        <v>663900</v>
      </c>
      <c r="L432" s="93">
        <v>663900</v>
      </c>
    </row>
    <row r="433" spans="1:12" s="62" customFormat="1" ht="135" x14ac:dyDescent="0.25">
      <c r="A433" s="92" t="s">
        <v>198</v>
      </c>
      <c r="B433" s="46"/>
      <c r="C433" s="46"/>
      <c r="D433" s="82" t="s">
        <v>11</v>
      </c>
      <c r="E433" s="86">
        <v>857</v>
      </c>
      <c r="F433" s="82" t="s">
        <v>17</v>
      </c>
      <c r="G433" s="82" t="s">
        <v>133</v>
      </c>
      <c r="H433" s="88" t="s">
        <v>199</v>
      </c>
      <c r="I433" s="82"/>
      <c r="J433" s="93">
        <f t="shared" ref="J433:L434" si="231">J434</f>
        <v>18000</v>
      </c>
      <c r="K433" s="93">
        <f t="shared" si="231"/>
        <v>18000</v>
      </c>
      <c r="L433" s="93">
        <f t="shared" si="231"/>
        <v>18000</v>
      </c>
    </row>
    <row r="434" spans="1:12" s="62" customFormat="1" ht="60" x14ac:dyDescent="0.25">
      <c r="A434" s="92" t="s">
        <v>22</v>
      </c>
      <c r="B434" s="94"/>
      <c r="C434" s="94"/>
      <c r="D434" s="82" t="s">
        <v>11</v>
      </c>
      <c r="E434" s="86">
        <v>857</v>
      </c>
      <c r="F434" s="82" t="s">
        <v>11</v>
      </c>
      <c r="G434" s="82" t="s">
        <v>133</v>
      </c>
      <c r="H434" s="88" t="s">
        <v>199</v>
      </c>
      <c r="I434" s="82" t="s">
        <v>23</v>
      </c>
      <c r="J434" s="93">
        <f t="shared" si="231"/>
        <v>18000</v>
      </c>
      <c r="K434" s="93">
        <f t="shared" si="231"/>
        <v>18000</v>
      </c>
      <c r="L434" s="93">
        <f t="shared" si="231"/>
        <v>18000</v>
      </c>
    </row>
    <row r="435" spans="1:12" s="62" customFormat="1" ht="60" x14ac:dyDescent="0.25">
      <c r="A435" s="92" t="s">
        <v>9</v>
      </c>
      <c r="B435" s="46"/>
      <c r="C435" s="46"/>
      <c r="D435" s="82" t="s">
        <v>11</v>
      </c>
      <c r="E435" s="86">
        <v>857</v>
      </c>
      <c r="F435" s="82" t="s">
        <v>11</v>
      </c>
      <c r="G435" s="82" t="s">
        <v>133</v>
      </c>
      <c r="H435" s="88" t="s">
        <v>199</v>
      </c>
      <c r="I435" s="82" t="s">
        <v>24</v>
      </c>
      <c r="J435" s="93">
        <v>18000</v>
      </c>
      <c r="K435" s="93">
        <v>18000</v>
      </c>
      <c r="L435" s="93">
        <v>18000</v>
      </c>
    </row>
    <row r="436" spans="1:12" s="62" customFormat="1" ht="19.5" customHeight="1" x14ac:dyDescent="0.25">
      <c r="A436" s="39" t="s">
        <v>200</v>
      </c>
      <c r="B436" s="39"/>
      <c r="C436" s="39"/>
      <c r="D436" s="39"/>
      <c r="E436" s="12"/>
      <c r="F436" s="42"/>
      <c r="G436" s="42"/>
      <c r="H436" s="58"/>
      <c r="I436" s="42"/>
      <c r="J436" s="43">
        <f t="shared" ref="J436:L436" si="232">J6+J251+J388+J416+J424</f>
        <v>298692613.02999997</v>
      </c>
      <c r="K436" s="43">
        <f t="shared" si="232"/>
        <v>276746211.35000002</v>
      </c>
      <c r="L436" s="43">
        <f t="shared" si="232"/>
        <v>258495999.19999999</v>
      </c>
    </row>
    <row r="437" spans="1:12" s="62" customFormat="1" x14ac:dyDescent="0.25">
      <c r="H437" s="99"/>
      <c r="J437" s="141"/>
      <c r="K437" s="141"/>
      <c r="L437" s="141"/>
    </row>
    <row r="438" spans="1:12" x14ac:dyDescent="0.25">
      <c r="A438" s="9"/>
      <c r="E438" s="9"/>
      <c r="F438" s="9"/>
      <c r="G438" s="9"/>
      <c r="I438" s="9"/>
      <c r="J438" s="142"/>
      <c r="K438" s="142"/>
      <c r="L438" s="142"/>
    </row>
    <row r="439" spans="1:12" x14ac:dyDescent="0.25">
      <c r="A439" s="9"/>
      <c r="E439" s="9"/>
      <c r="F439" s="9"/>
      <c r="G439" s="9"/>
      <c r="I439" s="9"/>
      <c r="K439" s="9"/>
      <c r="L439" s="9"/>
    </row>
    <row r="440" spans="1:12" x14ac:dyDescent="0.25">
      <c r="A440" s="9"/>
      <c r="E440" s="9"/>
      <c r="F440" s="9"/>
      <c r="G440" s="9"/>
      <c r="I440" s="9"/>
      <c r="K440" s="9"/>
      <c r="L440" s="9"/>
    </row>
    <row r="441" spans="1:12" x14ac:dyDescent="0.25">
      <c r="A441" s="9"/>
      <c r="E441" s="9"/>
      <c r="F441" s="9"/>
      <c r="G441" s="9"/>
      <c r="I441" s="9"/>
      <c r="K441" s="9"/>
      <c r="L441" s="9"/>
    </row>
    <row r="442" spans="1:12" x14ac:dyDescent="0.25">
      <c r="A442" s="9"/>
      <c r="E442" s="9"/>
      <c r="F442" s="9"/>
      <c r="G442" s="9"/>
      <c r="I442" s="9"/>
      <c r="K442" s="9"/>
      <c r="L442" s="9"/>
    </row>
    <row r="443" spans="1:12" x14ac:dyDescent="0.25">
      <c r="A443" s="9"/>
      <c r="E443" s="9"/>
      <c r="F443" s="9"/>
      <c r="G443" s="9"/>
      <c r="I443" s="9"/>
      <c r="K443" s="9"/>
      <c r="L443" s="9"/>
    </row>
    <row r="444" spans="1:12" x14ac:dyDescent="0.25">
      <c r="A444" s="9"/>
      <c r="E444" s="9"/>
      <c r="F444" s="9"/>
      <c r="G444" s="9"/>
      <c r="I444" s="9"/>
      <c r="K444" s="9"/>
      <c r="L444" s="9"/>
    </row>
    <row r="445" spans="1:12" x14ac:dyDescent="0.25">
      <c r="A445" s="9"/>
      <c r="E445" s="9"/>
      <c r="F445" s="9"/>
      <c r="G445" s="9"/>
      <c r="I445" s="9"/>
      <c r="K445" s="9"/>
      <c r="L445" s="9"/>
    </row>
    <row r="446" spans="1:12" x14ac:dyDescent="0.25">
      <c r="A446" s="9"/>
      <c r="E446" s="9"/>
      <c r="F446" s="9"/>
      <c r="G446" s="9"/>
      <c r="I446" s="9"/>
      <c r="K446" s="9"/>
      <c r="L446" s="9"/>
    </row>
    <row r="447" spans="1:12" x14ac:dyDescent="0.25">
      <c r="A447" s="9"/>
      <c r="E447" s="9"/>
      <c r="F447" s="9"/>
      <c r="G447" s="9"/>
      <c r="I447" s="9"/>
      <c r="K447" s="9"/>
      <c r="L447" s="9"/>
    </row>
    <row r="448" spans="1:12" x14ac:dyDescent="0.25">
      <c r="A448" s="9"/>
      <c r="E448" s="9"/>
      <c r="F448" s="9"/>
      <c r="G448" s="9"/>
      <c r="I448" s="9"/>
      <c r="K448" s="9"/>
      <c r="L448" s="9"/>
    </row>
    <row r="449" spans="1:12" x14ac:dyDescent="0.25">
      <c r="A449" s="9"/>
      <c r="E449" s="9"/>
      <c r="F449" s="9"/>
      <c r="G449" s="9"/>
      <c r="I449" s="9"/>
      <c r="K449" s="9"/>
      <c r="L449" s="9"/>
    </row>
    <row r="450" spans="1:12" x14ac:dyDescent="0.25">
      <c r="A450" s="9"/>
      <c r="E450" s="9"/>
      <c r="F450" s="9"/>
      <c r="G450" s="9"/>
      <c r="I450" s="9"/>
      <c r="K450" s="9"/>
      <c r="L450" s="9"/>
    </row>
    <row r="451" spans="1:12" x14ac:dyDescent="0.25">
      <c r="A451" s="9"/>
      <c r="E451" s="9"/>
      <c r="F451" s="9"/>
      <c r="G451" s="9"/>
      <c r="I451" s="9"/>
      <c r="K451" s="9"/>
      <c r="L451" s="9"/>
    </row>
    <row r="452" spans="1:12" x14ac:dyDescent="0.25">
      <c r="A452" s="9"/>
      <c r="E452" s="9"/>
      <c r="F452" s="9"/>
      <c r="G452" s="9"/>
      <c r="I452" s="9"/>
      <c r="K452" s="9"/>
      <c r="L452" s="9"/>
    </row>
    <row r="453" spans="1:12" x14ac:dyDescent="0.25">
      <c r="A453" s="9"/>
      <c r="E453" s="9"/>
      <c r="F453" s="9"/>
      <c r="G453" s="9"/>
      <c r="I453" s="9"/>
      <c r="K453" s="9"/>
      <c r="L453" s="9"/>
    </row>
    <row r="454" spans="1:12" x14ac:dyDescent="0.25">
      <c r="A454" s="9"/>
      <c r="E454" s="9"/>
      <c r="F454" s="9"/>
      <c r="G454" s="9"/>
      <c r="I454" s="9"/>
      <c r="K454" s="9"/>
      <c r="L454" s="9"/>
    </row>
    <row r="455" spans="1:12" x14ac:dyDescent="0.25">
      <c r="A455" s="9"/>
      <c r="E455" s="9"/>
      <c r="F455" s="9"/>
      <c r="G455" s="9"/>
      <c r="I455" s="9"/>
      <c r="K455" s="9"/>
      <c r="L455" s="9"/>
    </row>
    <row r="456" spans="1:12" x14ac:dyDescent="0.25">
      <c r="A456" s="9"/>
      <c r="E456" s="9"/>
      <c r="F456" s="9"/>
      <c r="G456" s="9"/>
      <c r="I456" s="9"/>
      <c r="K456" s="9"/>
      <c r="L456" s="9"/>
    </row>
    <row r="457" spans="1:12" x14ac:dyDescent="0.25">
      <c r="A457" s="9"/>
      <c r="E457" s="9"/>
      <c r="F457" s="9"/>
      <c r="G457" s="9"/>
      <c r="I457" s="9"/>
      <c r="K457" s="9"/>
      <c r="L457" s="9"/>
    </row>
    <row r="458" spans="1:12" x14ac:dyDescent="0.25">
      <c r="A458" s="9"/>
      <c r="E458" s="9"/>
      <c r="F458" s="9"/>
      <c r="G458" s="9"/>
      <c r="I458" s="9"/>
      <c r="K458" s="9"/>
      <c r="L458" s="9"/>
    </row>
    <row r="459" spans="1:12" x14ac:dyDescent="0.25">
      <c r="A459" s="9"/>
      <c r="E459" s="9"/>
      <c r="F459" s="9"/>
      <c r="G459" s="9"/>
      <c r="I459" s="9"/>
      <c r="K459" s="9"/>
      <c r="L459" s="9"/>
    </row>
    <row r="460" spans="1:12" x14ac:dyDescent="0.25">
      <c r="A460" s="9"/>
      <c r="E460" s="9"/>
      <c r="F460" s="9"/>
      <c r="G460" s="9"/>
      <c r="I460" s="9"/>
      <c r="K460" s="9"/>
      <c r="L460" s="9"/>
    </row>
    <row r="461" spans="1:12" x14ac:dyDescent="0.25">
      <c r="A461" s="9"/>
      <c r="E461" s="9"/>
      <c r="F461" s="9"/>
      <c r="G461" s="9"/>
      <c r="I461" s="9"/>
      <c r="K461" s="9"/>
      <c r="L461" s="9"/>
    </row>
    <row r="462" spans="1:12" x14ac:dyDescent="0.25">
      <c r="A462" s="9"/>
      <c r="E462" s="9"/>
      <c r="F462" s="9"/>
      <c r="G462" s="9"/>
      <c r="I462" s="9"/>
      <c r="K462" s="9"/>
      <c r="L462" s="9"/>
    </row>
    <row r="463" spans="1:12" x14ac:dyDescent="0.25">
      <c r="A463" s="9"/>
      <c r="E463" s="9"/>
      <c r="F463" s="9"/>
      <c r="G463" s="9"/>
      <c r="I463" s="9"/>
      <c r="K463" s="9"/>
      <c r="L463" s="9"/>
    </row>
    <row r="464" spans="1:12" x14ac:dyDescent="0.25">
      <c r="A464" s="9"/>
      <c r="E464" s="9"/>
      <c r="F464" s="9"/>
      <c r="G464" s="9"/>
      <c r="I464" s="9"/>
      <c r="K464" s="9"/>
      <c r="L464" s="9"/>
    </row>
    <row r="465" spans="1:12" x14ac:dyDescent="0.25">
      <c r="A465" s="9"/>
      <c r="E465" s="9"/>
      <c r="F465" s="9"/>
      <c r="G465" s="9"/>
      <c r="I465" s="9"/>
      <c r="K465" s="9"/>
      <c r="L465" s="9"/>
    </row>
    <row r="466" spans="1:12" x14ac:dyDescent="0.25">
      <c r="A466" s="9"/>
      <c r="E466" s="9"/>
      <c r="F466" s="9"/>
      <c r="G466" s="9"/>
      <c r="I466" s="9"/>
      <c r="K466" s="9"/>
      <c r="L466" s="9"/>
    </row>
    <row r="467" spans="1:12" x14ac:dyDescent="0.25">
      <c r="A467" s="9"/>
      <c r="E467" s="9"/>
      <c r="F467" s="9"/>
      <c r="G467" s="9"/>
      <c r="I467" s="9"/>
      <c r="K467" s="9"/>
      <c r="L467" s="9"/>
    </row>
    <row r="468" spans="1:12" x14ac:dyDescent="0.25">
      <c r="A468" s="9"/>
      <c r="E468" s="9"/>
      <c r="F468" s="9"/>
      <c r="G468" s="9"/>
      <c r="I468" s="9"/>
      <c r="K468" s="9"/>
      <c r="L468" s="9"/>
    </row>
    <row r="469" spans="1:12" x14ac:dyDescent="0.25">
      <c r="A469" s="9"/>
      <c r="E469" s="9"/>
      <c r="F469" s="9"/>
      <c r="G469" s="9"/>
      <c r="I469" s="9"/>
      <c r="K469" s="9"/>
      <c r="L469" s="9"/>
    </row>
    <row r="470" spans="1:12" x14ac:dyDescent="0.25">
      <c r="A470" s="9"/>
      <c r="E470" s="9"/>
      <c r="F470" s="9"/>
      <c r="G470" s="9"/>
      <c r="I470" s="9"/>
      <c r="K470" s="9"/>
      <c r="L470" s="9"/>
    </row>
    <row r="471" spans="1:12" x14ac:dyDescent="0.25">
      <c r="A471" s="9"/>
      <c r="E471" s="9"/>
      <c r="F471" s="9"/>
      <c r="G471" s="9"/>
      <c r="I471" s="9"/>
      <c r="K471" s="9"/>
      <c r="L471" s="9"/>
    </row>
    <row r="472" spans="1:12" x14ac:dyDescent="0.25">
      <c r="A472" s="9"/>
      <c r="E472" s="9"/>
      <c r="F472" s="9"/>
      <c r="G472" s="9"/>
      <c r="I472" s="9"/>
      <c r="K472" s="9"/>
      <c r="L472" s="9"/>
    </row>
    <row r="473" spans="1:12" x14ac:dyDescent="0.25">
      <c r="A473" s="9"/>
      <c r="E473" s="9"/>
      <c r="F473" s="9"/>
      <c r="G473" s="9"/>
      <c r="I473" s="9"/>
      <c r="K473" s="9"/>
      <c r="L473" s="9"/>
    </row>
    <row r="474" spans="1:12" x14ac:dyDescent="0.25">
      <c r="A474" s="9"/>
      <c r="E474" s="9"/>
      <c r="F474" s="9"/>
      <c r="G474" s="9"/>
      <c r="I474" s="9"/>
      <c r="K474" s="9"/>
      <c r="L474" s="9"/>
    </row>
    <row r="475" spans="1:12" x14ac:dyDescent="0.25">
      <c r="A475" s="9"/>
      <c r="E475" s="9"/>
      <c r="F475" s="9"/>
      <c r="G475" s="9"/>
      <c r="I475" s="9"/>
      <c r="K475" s="9"/>
      <c r="L475" s="9"/>
    </row>
    <row r="476" spans="1:12" x14ac:dyDescent="0.25">
      <c r="A476" s="9"/>
      <c r="E476" s="9"/>
      <c r="F476" s="9"/>
      <c r="G476" s="9"/>
      <c r="I476" s="9"/>
      <c r="K476" s="9"/>
      <c r="L476" s="9"/>
    </row>
    <row r="477" spans="1:12" x14ac:dyDescent="0.25">
      <c r="A477" s="9"/>
      <c r="E477" s="9"/>
      <c r="F477" s="9"/>
      <c r="G477" s="9"/>
      <c r="I477" s="9"/>
      <c r="K477" s="9"/>
      <c r="L477" s="9"/>
    </row>
    <row r="478" spans="1:12" x14ac:dyDescent="0.25">
      <c r="A478" s="9"/>
      <c r="E478" s="9"/>
      <c r="F478" s="9"/>
      <c r="G478" s="9"/>
      <c r="I478" s="9"/>
      <c r="K478" s="9"/>
      <c r="L478" s="9"/>
    </row>
    <row r="479" spans="1:12" x14ac:dyDescent="0.25">
      <c r="A479" s="9"/>
      <c r="E479" s="9"/>
      <c r="F479" s="9"/>
      <c r="G479" s="9"/>
      <c r="I479" s="9"/>
      <c r="K479" s="9"/>
      <c r="L479" s="9"/>
    </row>
    <row r="480" spans="1:12" x14ac:dyDescent="0.25">
      <c r="A480" s="9"/>
      <c r="E480" s="9"/>
      <c r="F480" s="9"/>
      <c r="G480" s="9"/>
      <c r="I480" s="9"/>
      <c r="K480" s="9"/>
      <c r="L480" s="9"/>
    </row>
    <row r="481" spans="1:12" x14ac:dyDescent="0.25">
      <c r="A481" s="9"/>
      <c r="E481" s="9"/>
      <c r="F481" s="9"/>
      <c r="G481" s="9"/>
      <c r="I481" s="9"/>
      <c r="K481" s="9"/>
      <c r="L481" s="9"/>
    </row>
    <row r="482" spans="1:12" x14ac:dyDescent="0.25">
      <c r="A482" s="9"/>
      <c r="E482" s="9"/>
      <c r="F482" s="9"/>
      <c r="G482" s="9"/>
      <c r="I482" s="9"/>
      <c r="K482" s="9"/>
      <c r="L482" s="9"/>
    </row>
    <row r="483" spans="1:12" x14ac:dyDescent="0.25">
      <c r="A483" s="9"/>
      <c r="E483" s="9"/>
      <c r="F483" s="9"/>
      <c r="G483" s="9"/>
      <c r="I483" s="9"/>
      <c r="K483" s="9"/>
      <c r="L483" s="9"/>
    </row>
    <row r="484" spans="1:12" x14ac:dyDescent="0.25">
      <c r="A484" s="9"/>
      <c r="E484" s="9"/>
      <c r="F484" s="9"/>
      <c r="G484" s="9"/>
      <c r="I484" s="9"/>
      <c r="K484" s="9"/>
      <c r="L484" s="9"/>
    </row>
    <row r="485" spans="1:12" x14ac:dyDescent="0.25">
      <c r="A485" s="9"/>
      <c r="E485" s="9"/>
      <c r="F485" s="9"/>
      <c r="G485" s="9"/>
      <c r="I485" s="9"/>
      <c r="K485" s="9"/>
      <c r="L485" s="9"/>
    </row>
    <row r="486" spans="1:12" x14ac:dyDescent="0.25">
      <c r="A486" s="9"/>
      <c r="E486" s="9"/>
      <c r="F486" s="9"/>
      <c r="G486" s="9"/>
      <c r="I486" s="9"/>
      <c r="K486" s="9"/>
      <c r="L486" s="9"/>
    </row>
    <row r="487" spans="1:12" x14ac:dyDescent="0.25">
      <c r="A487" s="9"/>
      <c r="E487" s="9"/>
      <c r="F487" s="9"/>
      <c r="G487" s="9"/>
      <c r="I487" s="9"/>
      <c r="K487" s="9"/>
      <c r="L487" s="9"/>
    </row>
    <row r="488" spans="1:12" x14ac:dyDescent="0.25">
      <c r="A488" s="9"/>
      <c r="E488" s="9"/>
      <c r="F488" s="9"/>
      <c r="G488" s="9"/>
      <c r="I488" s="9"/>
      <c r="K488" s="9"/>
      <c r="L488" s="9"/>
    </row>
    <row r="489" spans="1:12" x14ac:dyDescent="0.25">
      <c r="A489" s="9"/>
      <c r="E489" s="9"/>
      <c r="F489" s="9"/>
      <c r="G489" s="9"/>
      <c r="I489" s="9"/>
      <c r="K489" s="9"/>
      <c r="L489" s="9"/>
    </row>
    <row r="490" spans="1:12" x14ac:dyDescent="0.25">
      <c r="A490" s="9"/>
      <c r="E490" s="9"/>
      <c r="F490" s="9"/>
      <c r="G490" s="9"/>
      <c r="I490" s="9"/>
      <c r="K490" s="9"/>
      <c r="L490" s="9"/>
    </row>
    <row r="491" spans="1:12" x14ac:dyDescent="0.25">
      <c r="A491" s="9"/>
      <c r="E491" s="9"/>
      <c r="F491" s="9"/>
      <c r="G491" s="9"/>
      <c r="I491" s="9"/>
      <c r="K491" s="9"/>
      <c r="L491" s="9"/>
    </row>
    <row r="492" spans="1:12" x14ac:dyDescent="0.25">
      <c r="A492" s="9"/>
      <c r="E492" s="9"/>
      <c r="F492" s="9"/>
      <c r="G492" s="9"/>
      <c r="I492" s="9"/>
      <c r="K492" s="9"/>
      <c r="L492" s="9"/>
    </row>
    <row r="493" spans="1:12" x14ac:dyDescent="0.25">
      <c r="A493" s="9"/>
      <c r="E493" s="9"/>
      <c r="F493" s="9"/>
      <c r="G493" s="9"/>
      <c r="I493" s="9"/>
      <c r="K493" s="9"/>
      <c r="L493" s="9"/>
    </row>
    <row r="494" spans="1:12" x14ac:dyDescent="0.25">
      <c r="A494" s="9"/>
      <c r="E494" s="9"/>
      <c r="F494" s="9"/>
      <c r="G494" s="9"/>
      <c r="I494" s="9"/>
      <c r="K494" s="9"/>
      <c r="L494" s="9"/>
    </row>
    <row r="495" spans="1:12" x14ac:dyDescent="0.25">
      <c r="A495" s="9"/>
      <c r="E495" s="9"/>
      <c r="F495" s="9"/>
      <c r="G495" s="9"/>
      <c r="I495" s="9"/>
      <c r="K495" s="9"/>
      <c r="L495" s="9"/>
    </row>
    <row r="496" spans="1:12" x14ac:dyDescent="0.25">
      <c r="A496" s="9"/>
      <c r="E496" s="9"/>
      <c r="F496" s="9"/>
      <c r="G496" s="9"/>
      <c r="I496" s="9"/>
      <c r="K496" s="9"/>
      <c r="L496" s="9"/>
    </row>
    <row r="497" spans="1:12" x14ac:dyDescent="0.25">
      <c r="A497" s="9"/>
      <c r="E497" s="9"/>
      <c r="F497" s="9"/>
      <c r="G497" s="9"/>
      <c r="I497" s="9"/>
      <c r="K497" s="9"/>
      <c r="L497" s="9"/>
    </row>
    <row r="498" spans="1:12" x14ac:dyDescent="0.25">
      <c r="A498" s="9"/>
      <c r="E498" s="9"/>
      <c r="F498" s="9"/>
      <c r="G498" s="9"/>
      <c r="I498" s="9"/>
      <c r="K498" s="9"/>
      <c r="L498" s="9"/>
    </row>
    <row r="499" spans="1:12" x14ac:dyDescent="0.25">
      <c r="A499" s="9"/>
      <c r="E499" s="9"/>
      <c r="F499" s="9"/>
      <c r="G499" s="9"/>
      <c r="I499" s="9"/>
      <c r="K499" s="9"/>
      <c r="L499" s="9"/>
    </row>
    <row r="500" spans="1:12" x14ac:dyDescent="0.25">
      <c r="A500" s="9"/>
      <c r="E500" s="9"/>
      <c r="F500" s="9"/>
      <c r="G500" s="9"/>
      <c r="I500" s="9"/>
      <c r="K500" s="9"/>
      <c r="L500" s="9"/>
    </row>
    <row r="501" spans="1:12" x14ac:dyDescent="0.25">
      <c r="A501" s="9"/>
      <c r="E501" s="9"/>
      <c r="F501" s="9"/>
      <c r="G501" s="9"/>
      <c r="I501" s="9"/>
      <c r="K501" s="9"/>
      <c r="L501" s="9"/>
    </row>
    <row r="502" spans="1:12" x14ac:dyDescent="0.25">
      <c r="A502" s="9"/>
      <c r="E502" s="9"/>
      <c r="F502" s="9"/>
      <c r="G502" s="9"/>
      <c r="I502" s="9"/>
      <c r="K502" s="9"/>
      <c r="L502" s="9"/>
    </row>
    <row r="503" spans="1:12" x14ac:dyDescent="0.25">
      <c r="A503" s="9"/>
      <c r="E503" s="9"/>
      <c r="F503" s="9"/>
      <c r="G503" s="9"/>
      <c r="I503" s="9"/>
      <c r="K503" s="9"/>
      <c r="L503" s="9"/>
    </row>
    <row r="504" spans="1:12" x14ac:dyDescent="0.25">
      <c r="A504" s="9"/>
      <c r="E504" s="9"/>
      <c r="F504" s="9"/>
      <c r="G504" s="9"/>
      <c r="I504" s="9"/>
      <c r="K504" s="9"/>
      <c r="L504" s="9"/>
    </row>
    <row r="505" spans="1:12" x14ac:dyDescent="0.25">
      <c r="A505" s="9"/>
      <c r="E505" s="9"/>
      <c r="F505" s="9"/>
      <c r="G505" s="9"/>
      <c r="I505" s="9"/>
      <c r="K505" s="9"/>
      <c r="L505" s="9"/>
    </row>
    <row r="506" spans="1:12" x14ac:dyDescent="0.25">
      <c r="A506" s="9"/>
      <c r="E506" s="9"/>
      <c r="F506" s="9"/>
      <c r="G506" s="9"/>
      <c r="I506" s="9"/>
      <c r="K506" s="9"/>
      <c r="L506" s="9"/>
    </row>
    <row r="507" spans="1:12" x14ac:dyDescent="0.25">
      <c r="A507" s="9"/>
      <c r="E507" s="9"/>
      <c r="F507" s="9"/>
      <c r="G507" s="9"/>
      <c r="I507" s="9"/>
      <c r="K507" s="9"/>
      <c r="L507" s="9"/>
    </row>
    <row r="508" spans="1:12" x14ac:dyDescent="0.25">
      <c r="A508" s="9"/>
      <c r="E508" s="9"/>
      <c r="F508" s="9"/>
      <c r="G508" s="9"/>
      <c r="I508" s="9"/>
      <c r="K508" s="9"/>
      <c r="L508" s="9"/>
    </row>
    <row r="509" spans="1:12" x14ac:dyDescent="0.25">
      <c r="A509" s="9"/>
      <c r="E509" s="9"/>
      <c r="F509" s="9"/>
      <c r="G509" s="9"/>
      <c r="I509" s="9"/>
      <c r="K509" s="9"/>
      <c r="L509" s="9"/>
    </row>
    <row r="510" spans="1:12" x14ac:dyDescent="0.25">
      <c r="A510" s="9"/>
      <c r="E510" s="9"/>
      <c r="F510" s="9"/>
      <c r="G510" s="9"/>
      <c r="I510" s="9"/>
      <c r="K510" s="9"/>
      <c r="L510" s="9"/>
    </row>
    <row r="511" spans="1:12" x14ac:dyDescent="0.25">
      <c r="A511" s="9"/>
      <c r="E511" s="9"/>
      <c r="F511" s="9"/>
      <c r="G511" s="9"/>
      <c r="I511" s="9"/>
      <c r="K511" s="9"/>
      <c r="L511" s="9"/>
    </row>
    <row r="512" spans="1:12" x14ac:dyDescent="0.25">
      <c r="A512" s="9"/>
      <c r="E512" s="9"/>
      <c r="F512" s="9"/>
      <c r="G512" s="9"/>
      <c r="I512" s="9"/>
      <c r="K512" s="9"/>
      <c r="L512" s="9"/>
    </row>
    <row r="513" spans="1:12" x14ac:dyDescent="0.25">
      <c r="A513" s="9"/>
      <c r="E513" s="9"/>
      <c r="F513" s="9"/>
      <c r="G513" s="9"/>
      <c r="I513" s="9"/>
      <c r="K513" s="9"/>
      <c r="L513" s="9"/>
    </row>
    <row r="514" spans="1:12" x14ac:dyDescent="0.25">
      <c r="A514" s="9"/>
      <c r="E514" s="9"/>
      <c r="F514" s="9"/>
      <c r="G514" s="9"/>
      <c r="I514" s="9"/>
      <c r="K514" s="9"/>
      <c r="L514" s="9"/>
    </row>
    <row r="515" spans="1:12" x14ac:dyDescent="0.25">
      <c r="A515" s="9"/>
      <c r="E515" s="9"/>
      <c r="F515" s="9"/>
      <c r="G515" s="9"/>
      <c r="I515" s="9"/>
      <c r="K515" s="9"/>
      <c r="L515" s="9"/>
    </row>
    <row r="516" spans="1:12" x14ac:dyDescent="0.25">
      <c r="A516" s="9"/>
      <c r="E516" s="9"/>
      <c r="F516" s="9"/>
      <c r="G516" s="9"/>
      <c r="I516" s="9"/>
      <c r="K516" s="9"/>
      <c r="L516" s="9"/>
    </row>
    <row r="517" spans="1:12" x14ac:dyDescent="0.25">
      <c r="A517" s="9"/>
      <c r="E517" s="9"/>
      <c r="F517" s="9"/>
      <c r="G517" s="9"/>
      <c r="I517" s="9"/>
      <c r="K517" s="9"/>
      <c r="L517" s="9"/>
    </row>
    <row r="518" spans="1:12" x14ac:dyDescent="0.25">
      <c r="A518" s="9"/>
      <c r="E518" s="9"/>
      <c r="F518" s="9"/>
      <c r="G518" s="9"/>
      <c r="I518" s="9"/>
      <c r="K518" s="9"/>
      <c r="L518" s="9"/>
    </row>
    <row r="519" spans="1:12" x14ac:dyDescent="0.25">
      <c r="A519" s="9"/>
      <c r="E519" s="9"/>
      <c r="F519" s="9"/>
      <c r="G519" s="9"/>
      <c r="I519" s="9"/>
      <c r="K519" s="9"/>
      <c r="L519" s="9"/>
    </row>
    <row r="520" spans="1:12" x14ac:dyDescent="0.25">
      <c r="A520" s="9"/>
      <c r="E520" s="9"/>
      <c r="F520" s="9"/>
      <c r="G520" s="9"/>
      <c r="I520" s="9"/>
      <c r="K520" s="9"/>
      <c r="L520" s="9"/>
    </row>
    <row r="521" spans="1:12" x14ac:dyDescent="0.25">
      <c r="A521" s="9"/>
      <c r="E521" s="9"/>
      <c r="F521" s="9"/>
      <c r="G521" s="9"/>
      <c r="I521" s="9"/>
      <c r="K521" s="9"/>
      <c r="L521" s="9"/>
    </row>
    <row r="522" spans="1:12" x14ac:dyDescent="0.25">
      <c r="A522" s="9"/>
      <c r="E522" s="9"/>
      <c r="F522" s="9"/>
      <c r="G522" s="9"/>
      <c r="I522" s="9"/>
      <c r="K522" s="9"/>
      <c r="L522" s="9"/>
    </row>
    <row r="523" spans="1:12" x14ac:dyDescent="0.25">
      <c r="A523" s="9"/>
      <c r="E523" s="9"/>
      <c r="F523" s="9"/>
      <c r="G523" s="9"/>
      <c r="I523" s="9"/>
      <c r="K523" s="9"/>
      <c r="L523" s="9"/>
    </row>
    <row r="524" spans="1:12" x14ac:dyDescent="0.25">
      <c r="A524" s="9"/>
      <c r="E524" s="9"/>
      <c r="F524" s="9"/>
      <c r="G524" s="9"/>
      <c r="I524" s="9"/>
      <c r="K524" s="9"/>
      <c r="L524" s="9"/>
    </row>
    <row r="525" spans="1:12" x14ac:dyDescent="0.25">
      <c r="A525" s="9"/>
      <c r="E525" s="9"/>
      <c r="F525" s="9"/>
      <c r="G525" s="9"/>
      <c r="I525" s="9"/>
      <c r="K525" s="9"/>
      <c r="L525" s="9"/>
    </row>
    <row r="526" spans="1:12" x14ac:dyDescent="0.25">
      <c r="A526" s="9"/>
      <c r="E526" s="9"/>
      <c r="F526" s="9"/>
      <c r="G526" s="9"/>
      <c r="I526" s="9"/>
      <c r="K526" s="9"/>
      <c r="L526" s="9"/>
    </row>
    <row r="527" spans="1:12" x14ac:dyDescent="0.25">
      <c r="A527" s="9"/>
      <c r="E527" s="9"/>
      <c r="F527" s="9"/>
      <c r="G527" s="9"/>
      <c r="I527" s="9"/>
      <c r="K527" s="9"/>
      <c r="L527" s="9"/>
    </row>
    <row r="528" spans="1:12" x14ac:dyDescent="0.25">
      <c r="A528" s="9"/>
      <c r="E528" s="9"/>
      <c r="F528" s="9"/>
      <c r="G528" s="9"/>
      <c r="I528" s="9"/>
      <c r="K528" s="9"/>
      <c r="L528" s="9"/>
    </row>
    <row r="529" spans="1:12" x14ac:dyDescent="0.25">
      <c r="A529" s="9"/>
      <c r="E529" s="9"/>
      <c r="F529" s="9"/>
      <c r="G529" s="9"/>
      <c r="I529" s="9"/>
      <c r="K529" s="9"/>
      <c r="L529" s="9"/>
    </row>
    <row r="530" spans="1:12" x14ac:dyDescent="0.25">
      <c r="A530" s="9"/>
      <c r="E530" s="9"/>
      <c r="F530" s="9"/>
      <c r="G530" s="9"/>
      <c r="I530" s="9"/>
      <c r="K530" s="9"/>
      <c r="L530" s="9"/>
    </row>
    <row r="531" spans="1:12" x14ac:dyDescent="0.25">
      <c r="A531" s="9"/>
      <c r="E531" s="9"/>
      <c r="F531" s="9"/>
      <c r="G531" s="9"/>
      <c r="I531" s="9"/>
      <c r="K531" s="9"/>
      <c r="L531" s="9"/>
    </row>
    <row r="532" spans="1:12" x14ac:dyDescent="0.25">
      <c r="A532" s="9"/>
      <c r="E532" s="9"/>
      <c r="F532" s="9"/>
      <c r="G532" s="9"/>
      <c r="I532" s="9"/>
      <c r="K532" s="9"/>
      <c r="L532" s="9"/>
    </row>
    <row r="533" spans="1:12" x14ac:dyDescent="0.25">
      <c r="A533" s="9"/>
      <c r="E533" s="9"/>
      <c r="F533" s="9"/>
      <c r="G533" s="9"/>
      <c r="I533" s="9"/>
      <c r="K533" s="9"/>
      <c r="L533" s="9"/>
    </row>
    <row r="534" spans="1:12" x14ac:dyDescent="0.25">
      <c r="A534" s="9"/>
      <c r="E534" s="9"/>
      <c r="F534" s="9"/>
      <c r="G534" s="9"/>
      <c r="I534" s="9"/>
      <c r="K534" s="9"/>
      <c r="L534" s="9"/>
    </row>
    <row r="535" spans="1:12" x14ac:dyDescent="0.25">
      <c r="A535" s="9"/>
      <c r="E535" s="9"/>
      <c r="F535" s="9"/>
      <c r="G535" s="9"/>
      <c r="I535" s="9"/>
      <c r="K535" s="9"/>
      <c r="L535" s="9"/>
    </row>
    <row r="536" spans="1:12" x14ac:dyDescent="0.25">
      <c r="A536" s="9"/>
      <c r="E536" s="9"/>
      <c r="F536" s="9"/>
      <c r="G536" s="9"/>
      <c r="I536" s="9"/>
      <c r="K536" s="9"/>
      <c r="L536" s="9"/>
    </row>
    <row r="537" spans="1:12" x14ac:dyDescent="0.25">
      <c r="A537" s="9"/>
      <c r="E537" s="9"/>
      <c r="F537" s="9"/>
      <c r="G537" s="9"/>
      <c r="I537" s="9"/>
      <c r="K537" s="9"/>
      <c r="L537" s="9"/>
    </row>
    <row r="538" spans="1:12" x14ac:dyDescent="0.25">
      <c r="A538" s="9"/>
      <c r="E538" s="9"/>
      <c r="F538" s="9"/>
      <c r="G538" s="9"/>
      <c r="I538" s="9"/>
      <c r="K538" s="9"/>
      <c r="L538" s="9"/>
    </row>
    <row r="539" spans="1:12" x14ac:dyDescent="0.25">
      <c r="A539" s="9"/>
      <c r="E539" s="9"/>
      <c r="F539" s="9"/>
      <c r="G539" s="9"/>
      <c r="I539" s="9"/>
      <c r="K539" s="9"/>
      <c r="L539" s="9"/>
    </row>
    <row r="540" spans="1:12" x14ac:dyDescent="0.25">
      <c r="A540" s="9"/>
      <c r="E540" s="9"/>
      <c r="F540" s="9"/>
      <c r="G540" s="9"/>
      <c r="I540" s="9"/>
      <c r="K540" s="9"/>
      <c r="L540" s="9"/>
    </row>
    <row r="541" spans="1:12" x14ac:dyDescent="0.25">
      <c r="A541" s="9"/>
      <c r="E541" s="9"/>
      <c r="F541" s="9"/>
      <c r="G541" s="9"/>
      <c r="I541" s="9"/>
      <c r="K541" s="9"/>
      <c r="L541" s="9"/>
    </row>
    <row r="542" spans="1:12" x14ac:dyDescent="0.25">
      <c r="A542" s="9"/>
      <c r="E542" s="9"/>
      <c r="F542" s="9"/>
      <c r="G542" s="9"/>
      <c r="I542" s="9"/>
      <c r="K542" s="9"/>
      <c r="L542" s="9"/>
    </row>
    <row r="543" spans="1:12" x14ac:dyDescent="0.25">
      <c r="A543" s="9"/>
      <c r="E543" s="9"/>
      <c r="F543" s="9"/>
      <c r="G543" s="9"/>
      <c r="I543" s="9"/>
      <c r="K543" s="9"/>
      <c r="L543" s="9"/>
    </row>
    <row r="544" spans="1:12" x14ac:dyDescent="0.25">
      <c r="A544" s="9"/>
      <c r="E544" s="9"/>
      <c r="F544" s="9"/>
      <c r="G544" s="9"/>
      <c r="I544" s="9"/>
      <c r="K544" s="9"/>
      <c r="L544" s="9"/>
    </row>
    <row r="545" spans="1:12" x14ac:dyDescent="0.25">
      <c r="A545" s="9"/>
      <c r="E545" s="9"/>
      <c r="F545" s="9"/>
      <c r="G545" s="9"/>
      <c r="I545" s="9"/>
      <c r="K545" s="9"/>
      <c r="L545" s="9"/>
    </row>
    <row r="546" spans="1:12" x14ac:dyDescent="0.25">
      <c r="A546" s="9"/>
      <c r="E546" s="9"/>
      <c r="F546" s="9"/>
      <c r="G546" s="9"/>
      <c r="I546" s="9"/>
      <c r="K546" s="9"/>
      <c r="L546" s="9"/>
    </row>
    <row r="547" spans="1:12" x14ac:dyDescent="0.25">
      <c r="A547" s="9"/>
      <c r="E547" s="9"/>
      <c r="F547" s="9"/>
      <c r="G547" s="9"/>
      <c r="I547" s="9"/>
      <c r="K547" s="9"/>
      <c r="L547" s="9"/>
    </row>
    <row r="548" spans="1:12" x14ac:dyDescent="0.25">
      <c r="A548" s="9"/>
      <c r="E548" s="9"/>
      <c r="F548" s="9"/>
      <c r="G548" s="9"/>
      <c r="I548" s="9"/>
      <c r="K548" s="9"/>
      <c r="L548" s="9"/>
    </row>
    <row r="549" spans="1:12" x14ac:dyDescent="0.25">
      <c r="A549" s="9"/>
      <c r="E549" s="9"/>
      <c r="F549" s="9"/>
      <c r="G549" s="9"/>
      <c r="I549" s="9"/>
      <c r="K549" s="9"/>
      <c r="L549" s="9"/>
    </row>
    <row r="550" spans="1:12" x14ac:dyDescent="0.25">
      <c r="A550" s="9"/>
      <c r="E550" s="9"/>
      <c r="F550" s="9"/>
      <c r="G550" s="9"/>
      <c r="I550" s="9"/>
      <c r="K550" s="9"/>
      <c r="L550" s="9"/>
    </row>
    <row r="551" spans="1:12" x14ac:dyDescent="0.25">
      <c r="A551" s="9"/>
      <c r="E551" s="9"/>
      <c r="F551" s="9"/>
      <c r="G551" s="9"/>
      <c r="I551" s="9"/>
      <c r="K551" s="9"/>
      <c r="L551" s="9"/>
    </row>
    <row r="552" spans="1:12" x14ac:dyDescent="0.25">
      <c r="A552" s="9"/>
      <c r="E552" s="9"/>
      <c r="F552" s="9"/>
      <c r="G552" s="9"/>
      <c r="I552" s="9"/>
      <c r="K552" s="9"/>
      <c r="L552" s="9"/>
    </row>
    <row r="553" spans="1:12" x14ac:dyDescent="0.25">
      <c r="A553" s="9"/>
      <c r="E553" s="9"/>
      <c r="F553" s="9"/>
      <c r="G553" s="9"/>
      <c r="I553" s="9"/>
      <c r="K553" s="9"/>
      <c r="L553" s="9"/>
    </row>
    <row r="554" spans="1:12" x14ac:dyDescent="0.25">
      <c r="A554" s="9"/>
      <c r="E554" s="9"/>
      <c r="F554" s="9"/>
      <c r="G554" s="9"/>
      <c r="I554" s="9"/>
      <c r="K554" s="9"/>
      <c r="L554" s="9"/>
    </row>
    <row r="555" spans="1:12" x14ac:dyDescent="0.25">
      <c r="A555" s="9"/>
      <c r="E555" s="9"/>
      <c r="F555" s="9"/>
      <c r="G555" s="9"/>
      <c r="I555" s="9"/>
      <c r="K555" s="9"/>
      <c r="L555" s="9"/>
    </row>
    <row r="556" spans="1:12" x14ac:dyDescent="0.25">
      <c r="A556" s="9"/>
      <c r="E556" s="9"/>
      <c r="F556" s="9"/>
      <c r="G556" s="9"/>
      <c r="I556" s="9"/>
      <c r="K556" s="9"/>
      <c r="L556" s="9"/>
    </row>
    <row r="557" spans="1:12" x14ac:dyDescent="0.25">
      <c r="A557" s="9"/>
      <c r="E557" s="9"/>
      <c r="F557" s="9"/>
      <c r="G557" s="9"/>
      <c r="I557" s="9"/>
      <c r="K557" s="9"/>
      <c r="L557" s="9"/>
    </row>
    <row r="558" spans="1:12" x14ac:dyDescent="0.25">
      <c r="A558" s="9"/>
      <c r="E558" s="9"/>
      <c r="F558" s="9"/>
      <c r="G558" s="9"/>
      <c r="I558" s="9"/>
      <c r="K558" s="9"/>
      <c r="L558" s="9"/>
    </row>
    <row r="559" spans="1:12" x14ac:dyDescent="0.25">
      <c r="A559" s="9"/>
      <c r="E559" s="9"/>
      <c r="F559" s="9"/>
      <c r="G559" s="9"/>
      <c r="I559" s="9"/>
      <c r="K559" s="9"/>
      <c r="L559" s="9"/>
    </row>
    <row r="560" spans="1:12" x14ac:dyDescent="0.25">
      <c r="A560" s="9"/>
      <c r="E560" s="9"/>
      <c r="F560" s="9"/>
      <c r="G560" s="9"/>
      <c r="I560" s="9"/>
      <c r="K560" s="9"/>
      <c r="L560" s="9"/>
    </row>
    <row r="561" spans="1:12" x14ac:dyDescent="0.25">
      <c r="A561" s="9"/>
      <c r="E561" s="9"/>
      <c r="F561" s="9"/>
      <c r="G561" s="9"/>
      <c r="I561" s="9"/>
      <c r="K561" s="9"/>
      <c r="L561" s="9"/>
    </row>
    <row r="562" spans="1:12" x14ac:dyDescent="0.25">
      <c r="A562" s="9"/>
      <c r="E562" s="9"/>
      <c r="F562" s="9"/>
      <c r="G562" s="9"/>
      <c r="I562" s="9"/>
      <c r="K562" s="9"/>
      <c r="L562" s="9"/>
    </row>
    <row r="563" spans="1:12" x14ac:dyDescent="0.25">
      <c r="A563" s="9"/>
      <c r="E563" s="9"/>
      <c r="F563" s="9"/>
      <c r="G563" s="9"/>
      <c r="I563" s="9"/>
      <c r="K563" s="9"/>
      <c r="L563" s="9"/>
    </row>
    <row r="564" spans="1:12" x14ac:dyDescent="0.25">
      <c r="A564" s="9"/>
      <c r="E564" s="9"/>
      <c r="F564" s="9"/>
      <c r="G564" s="9"/>
      <c r="I564" s="9"/>
      <c r="K564" s="9"/>
      <c r="L564" s="9"/>
    </row>
    <row r="565" spans="1:12" x14ac:dyDescent="0.25">
      <c r="A565" s="9"/>
      <c r="E565" s="9"/>
      <c r="F565" s="9"/>
      <c r="G565" s="9"/>
      <c r="I565" s="9"/>
      <c r="K565" s="9"/>
      <c r="L565" s="9"/>
    </row>
    <row r="566" spans="1:12" x14ac:dyDescent="0.25">
      <c r="A566" s="9"/>
      <c r="E566" s="9"/>
      <c r="F566" s="9"/>
      <c r="G566" s="9"/>
      <c r="I566" s="9"/>
      <c r="K566" s="9"/>
      <c r="L566" s="9"/>
    </row>
    <row r="567" spans="1:12" x14ac:dyDescent="0.25">
      <c r="A567" s="9"/>
      <c r="E567" s="9"/>
      <c r="F567" s="9"/>
      <c r="G567" s="9"/>
      <c r="I567" s="9"/>
      <c r="K567" s="9"/>
      <c r="L567" s="9"/>
    </row>
    <row r="568" spans="1:12" x14ac:dyDescent="0.25">
      <c r="A568" s="9"/>
      <c r="E568" s="9"/>
      <c r="F568" s="9"/>
      <c r="G568" s="9"/>
      <c r="I568" s="9"/>
      <c r="K568" s="9"/>
      <c r="L568" s="9"/>
    </row>
    <row r="569" spans="1:12" x14ac:dyDescent="0.25">
      <c r="A569" s="9"/>
      <c r="E569" s="9"/>
      <c r="F569" s="9"/>
      <c r="G569" s="9"/>
      <c r="I569" s="9"/>
      <c r="K569" s="9"/>
      <c r="L569" s="9"/>
    </row>
    <row r="570" spans="1:12" x14ac:dyDescent="0.25">
      <c r="A570" s="9"/>
      <c r="E570" s="9"/>
      <c r="F570" s="9"/>
      <c r="G570" s="9"/>
      <c r="I570" s="9"/>
      <c r="K570" s="9"/>
      <c r="L570" s="9"/>
    </row>
    <row r="571" spans="1:12" x14ac:dyDescent="0.25">
      <c r="A571" s="9"/>
      <c r="E571" s="9"/>
      <c r="F571" s="9"/>
      <c r="G571" s="9"/>
      <c r="I571" s="9"/>
      <c r="K571" s="9"/>
      <c r="L571" s="9"/>
    </row>
    <row r="572" spans="1:12" x14ac:dyDescent="0.25">
      <c r="A572" s="9"/>
      <c r="E572" s="9"/>
      <c r="F572" s="9"/>
      <c r="G572" s="9"/>
      <c r="I572" s="9"/>
      <c r="K572" s="9"/>
      <c r="L572" s="9"/>
    </row>
    <row r="573" spans="1:12" x14ac:dyDescent="0.25">
      <c r="A573" s="9"/>
      <c r="E573" s="9"/>
      <c r="F573" s="9"/>
      <c r="G573" s="9"/>
      <c r="I573" s="9"/>
      <c r="K573" s="9"/>
      <c r="L573" s="9"/>
    </row>
    <row r="574" spans="1:12" x14ac:dyDescent="0.25">
      <c r="A574" s="9"/>
      <c r="E574" s="9"/>
      <c r="F574" s="9"/>
      <c r="G574" s="9"/>
      <c r="I574" s="9"/>
      <c r="K574" s="9"/>
      <c r="L574" s="9"/>
    </row>
    <row r="575" spans="1:12" x14ac:dyDescent="0.25">
      <c r="A575" s="9"/>
      <c r="E575" s="9"/>
      <c r="F575" s="9"/>
      <c r="G575" s="9"/>
      <c r="I575" s="9"/>
      <c r="K575" s="9"/>
      <c r="L575" s="9"/>
    </row>
    <row r="576" spans="1:12" x14ac:dyDescent="0.25">
      <c r="A576" s="9"/>
      <c r="E576" s="9"/>
      <c r="F576" s="9"/>
      <c r="G576" s="9"/>
      <c r="I576" s="9"/>
      <c r="K576" s="9"/>
      <c r="L576" s="9"/>
    </row>
    <row r="577" spans="1:12" x14ac:dyDescent="0.25">
      <c r="A577" s="9"/>
      <c r="E577" s="9"/>
      <c r="F577" s="9"/>
      <c r="G577" s="9"/>
      <c r="I577" s="9"/>
      <c r="K577" s="9"/>
      <c r="L577" s="9"/>
    </row>
    <row r="578" spans="1:12" x14ac:dyDescent="0.25">
      <c r="A578" s="9"/>
      <c r="E578" s="9"/>
      <c r="F578" s="9"/>
      <c r="G578" s="9"/>
      <c r="I578" s="9"/>
      <c r="K578" s="9"/>
      <c r="L578" s="9"/>
    </row>
    <row r="579" spans="1:12" x14ac:dyDescent="0.25">
      <c r="A579" s="9"/>
      <c r="E579" s="9"/>
      <c r="F579" s="9"/>
      <c r="G579" s="9"/>
      <c r="I579" s="9"/>
      <c r="K579" s="9"/>
      <c r="L579" s="9"/>
    </row>
    <row r="580" spans="1:12" x14ac:dyDescent="0.25">
      <c r="A580" s="9"/>
      <c r="E580" s="9"/>
      <c r="F580" s="9"/>
      <c r="G580" s="9"/>
      <c r="I580" s="9"/>
      <c r="K580" s="9"/>
      <c r="L580" s="9"/>
    </row>
    <row r="581" spans="1:12" x14ac:dyDescent="0.25">
      <c r="A581" s="9"/>
      <c r="E581" s="9"/>
      <c r="F581" s="9"/>
      <c r="G581" s="9"/>
      <c r="I581" s="9"/>
      <c r="K581" s="9"/>
      <c r="L581" s="9"/>
    </row>
    <row r="582" spans="1:12" x14ac:dyDescent="0.25">
      <c r="A582" s="9"/>
      <c r="E582" s="9"/>
      <c r="F582" s="9"/>
      <c r="G582" s="9"/>
      <c r="I582" s="9"/>
      <c r="K582" s="9"/>
      <c r="L582" s="9"/>
    </row>
    <row r="583" spans="1:12" x14ac:dyDescent="0.25">
      <c r="A583" s="9"/>
      <c r="E583" s="9"/>
      <c r="F583" s="9"/>
      <c r="G583" s="9"/>
      <c r="I583" s="9"/>
      <c r="K583" s="9"/>
      <c r="L583" s="9"/>
    </row>
    <row r="584" spans="1:12" x14ac:dyDescent="0.25">
      <c r="A584" s="9"/>
      <c r="E584" s="9"/>
      <c r="F584" s="9"/>
      <c r="G584" s="9"/>
      <c r="I584" s="9"/>
      <c r="K584" s="9"/>
      <c r="L584" s="9"/>
    </row>
    <row r="585" spans="1:12" x14ac:dyDescent="0.25">
      <c r="A585" s="9"/>
      <c r="E585" s="9"/>
      <c r="F585" s="9"/>
      <c r="G585" s="9"/>
      <c r="I585" s="9"/>
      <c r="K585" s="9"/>
      <c r="L585" s="9"/>
    </row>
    <row r="586" spans="1:12" x14ac:dyDescent="0.25">
      <c r="A586" s="9"/>
      <c r="E586" s="9"/>
      <c r="F586" s="9"/>
      <c r="G586" s="9"/>
      <c r="I586" s="9"/>
      <c r="K586" s="9"/>
      <c r="L586" s="9"/>
    </row>
    <row r="587" spans="1:12" x14ac:dyDescent="0.25">
      <c r="A587" s="9"/>
      <c r="E587" s="9"/>
      <c r="F587" s="9"/>
      <c r="G587" s="9"/>
      <c r="I587" s="9"/>
      <c r="K587" s="9"/>
      <c r="L587" s="9"/>
    </row>
    <row r="588" spans="1:12" x14ac:dyDescent="0.25">
      <c r="A588" s="9"/>
      <c r="E588" s="9"/>
      <c r="F588" s="9"/>
      <c r="G588" s="9"/>
      <c r="I588" s="9"/>
      <c r="K588" s="9"/>
      <c r="L588" s="9"/>
    </row>
    <row r="589" spans="1:12" x14ac:dyDescent="0.25">
      <c r="A589" s="9"/>
      <c r="E589" s="9"/>
      <c r="F589" s="9"/>
      <c r="G589" s="9"/>
      <c r="I589" s="9"/>
      <c r="K589" s="9"/>
      <c r="L589" s="9"/>
    </row>
    <row r="590" spans="1:12" x14ac:dyDescent="0.25">
      <c r="A590" s="9"/>
      <c r="E590" s="9"/>
      <c r="F590" s="9"/>
      <c r="G590" s="9"/>
      <c r="I590" s="9"/>
      <c r="K590" s="9"/>
      <c r="L590" s="9"/>
    </row>
    <row r="591" spans="1:12" x14ac:dyDescent="0.25">
      <c r="A591" s="9"/>
      <c r="E591" s="9"/>
      <c r="F591" s="9"/>
      <c r="G591" s="9"/>
      <c r="I591" s="9"/>
      <c r="K591" s="9"/>
      <c r="L591" s="9"/>
    </row>
    <row r="592" spans="1:12" x14ac:dyDescent="0.25">
      <c r="A592" s="9"/>
      <c r="E592" s="9"/>
      <c r="F592" s="9"/>
      <c r="G592" s="9"/>
      <c r="I592" s="9"/>
      <c r="K592" s="9"/>
      <c r="L592" s="9"/>
    </row>
    <row r="593" spans="1:12" x14ac:dyDescent="0.25">
      <c r="A593" s="9"/>
      <c r="E593" s="9"/>
      <c r="F593" s="9"/>
      <c r="G593" s="9"/>
      <c r="I593" s="9"/>
      <c r="K593" s="9"/>
      <c r="L593" s="9"/>
    </row>
    <row r="594" spans="1:12" x14ac:dyDescent="0.25">
      <c r="A594" s="9"/>
      <c r="E594" s="9"/>
      <c r="F594" s="9"/>
      <c r="G594" s="9"/>
      <c r="I594" s="9"/>
      <c r="K594" s="9"/>
      <c r="L594" s="9"/>
    </row>
    <row r="595" spans="1:12" x14ac:dyDescent="0.25">
      <c r="A595" s="9"/>
      <c r="E595" s="9"/>
      <c r="F595" s="9"/>
      <c r="G595" s="9"/>
      <c r="I595" s="9"/>
      <c r="K595" s="9"/>
      <c r="L595" s="9"/>
    </row>
    <row r="596" spans="1:12" x14ac:dyDescent="0.25">
      <c r="A596" s="9"/>
      <c r="E596" s="9"/>
      <c r="F596" s="9"/>
      <c r="G596" s="9"/>
      <c r="I596" s="9"/>
      <c r="K596" s="9"/>
      <c r="L596" s="9"/>
    </row>
    <row r="597" spans="1:12" x14ac:dyDescent="0.25">
      <c r="A597" s="9"/>
      <c r="E597" s="9"/>
      <c r="F597" s="9"/>
      <c r="G597" s="9"/>
      <c r="I597" s="9"/>
      <c r="K597" s="9"/>
      <c r="L597" s="9"/>
    </row>
    <row r="598" spans="1:12" x14ac:dyDescent="0.25">
      <c r="A598" s="9"/>
      <c r="E598" s="9"/>
      <c r="F598" s="9"/>
      <c r="G598" s="9"/>
      <c r="I598" s="9"/>
      <c r="K598" s="9"/>
      <c r="L598" s="9"/>
    </row>
    <row r="599" spans="1:12" x14ac:dyDescent="0.25">
      <c r="A599" s="9"/>
      <c r="E599" s="9"/>
      <c r="F599" s="9"/>
      <c r="G599" s="9"/>
      <c r="I599" s="9"/>
      <c r="K599" s="9"/>
      <c r="L599" s="9"/>
    </row>
    <row r="600" spans="1:12" x14ac:dyDescent="0.25">
      <c r="A600" s="9"/>
      <c r="E600" s="9"/>
      <c r="F600" s="9"/>
      <c r="G600" s="9"/>
      <c r="I600" s="9"/>
      <c r="K600" s="9"/>
      <c r="L600" s="9"/>
    </row>
    <row r="601" spans="1:12" x14ac:dyDescent="0.25">
      <c r="A601" s="9"/>
      <c r="E601" s="9"/>
      <c r="F601" s="9"/>
      <c r="G601" s="9"/>
      <c r="I601" s="9"/>
      <c r="K601" s="9"/>
      <c r="L601" s="9"/>
    </row>
    <row r="602" spans="1:12" x14ac:dyDescent="0.25">
      <c r="A602" s="9"/>
      <c r="E602" s="9"/>
      <c r="F602" s="9"/>
      <c r="G602" s="9"/>
      <c r="I602" s="9"/>
      <c r="K602" s="9"/>
      <c r="L602" s="9"/>
    </row>
    <row r="603" spans="1:12" x14ac:dyDescent="0.25">
      <c r="A603" s="9"/>
      <c r="E603" s="9"/>
      <c r="F603" s="9"/>
      <c r="G603" s="9"/>
      <c r="I603" s="9"/>
      <c r="K603" s="9"/>
      <c r="L603" s="9"/>
    </row>
    <row r="604" spans="1:12" x14ac:dyDescent="0.25">
      <c r="A604" s="9"/>
      <c r="E604" s="9"/>
      <c r="F604" s="9"/>
      <c r="G604" s="9"/>
      <c r="I604" s="9"/>
      <c r="K604" s="9"/>
      <c r="L604" s="9"/>
    </row>
    <row r="605" spans="1:12" x14ac:dyDescent="0.25">
      <c r="A605" s="9"/>
      <c r="E605" s="9"/>
      <c r="F605" s="9"/>
      <c r="G605" s="9"/>
      <c r="I605" s="9"/>
      <c r="K605" s="9"/>
      <c r="L605" s="9"/>
    </row>
    <row r="606" spans="1:12" x14ac:dyDescent="0.25">
      <c r="A606" s="9"/>
      <c r="E606" s="9"/>
      <c r="F606" s="9"/>
      <c r="G606" s="9"/>
      <c r="I606" s="9"/>
      <c r="K606" s="9"/>
      <c r="L606" s="9"/>
    </row>
    <row r="607" spans="1:12" x14ac:dyDescent="0.25">
      <c r="A607" s="9"/>
      <c r="E607" s="9"/>
      <c r="F607" s="9"/>
      <c r="G607" s="9"/>
      <c r="I607" s="9"/>
      <c r="K607" s="9"/>
      <c r="L607" s="9"/>
    </row>
    <row r="608" spans="1:12" x14ac:dyDescent="0.25">
      <c r="A608" s="9"/>
      <c r="E608" s="9"/>
      <c r="F608" s="9"/>
      <c r="G608" s="9"/>
      <c r="I608" s="9"/>
      <c r="K608" s="9"/>
      <c r="L608" s="9"/>
    </row>
    <row r="609" spans="1:12" x14ac:dyDescent="0.25">
      <c r="A609" s="9"/>
      <c r="E609" s="9"/>
      <c r="F609" s="9"/>
      <c r="G609" s="9"/>
      <c r="I609" s="9"/>
      <c r="K609" s="9"/>
      <c r="L609" s="9"/>
    </row>
    <row r="610" spans="1:12" x14ac:dyDescent="0.25">
      <c r="A610" s="9"/>
      <c r="E610" s="9"/>
      <c r="F610" s="9"/>
      <c r="G610" s="9"/>
      <c r="I610" s="9"/>
      <c r="K610" s="9"/>
      <c r="L610" s="9"/>
    </row>
    <row r="611" spans="1:12" x14ac:dyDescent="0.25">
      <c r="A611" s="9"/>
      <c r="E611" s="9"/>
      <c r="F611" s="9"/>
      <c r="G611" s="9"/>
      <c r="I611" s="9"/>
      <c r="K611" s="9"/>
      <c r="L611" s="9"/>
    </row>
    <row r="612" spans="1:12" x14ac:dyDescent="0.25">
      <c r="A612" s="9"/>
      <c r="E612" s="9"/>
      <c r="F612" s="9"/>
      <c r="G612" s="9"/>
      <c r="I612" s="9"/>
      <c r="K612" s="9"/>
      <c r="L612" s="9"/>
    </row>
    <row r="613" spans="1:12" x14ac:dyDescent="0.25">
      <c r="A613" s="9"/>
      <c r="E613" s="9"/>
      <c r="F613" s="9"/>
      <c r="G613" s="9"/>
      <c r="I613" s="9"/>
      <c r="K613" s="9"/>
      <c r="L613" s="9"/>
    </row>
    <row r="614" spans="1:12" x14ac:dyDescent="0.25">
      <c r="A614" s="9"/>
      <c r="E614" s="9"/>
      <c r="F614" s="9"/>
      <c r="G614" s="9"/>
      <c r="I614" s="9"/>
      <c r="K614" s="9"/>
      <c r="L614" s="9"/>
    </row>
    <row r="615" spans="1:12" x14ac:dyDescent="0.25">
      <c r="A615" s="9"/>
      <c r="E615" s="9"/>
      <c r="F615" s="9"/>
      <c r="G615" s="9"/>
      <c r="I615" s="9"/>
      <c r="K615" s="9"/>
      <c r="L615" s="9"/>
    </row>
    <row r="616" spans="1:12" x14ac:dyDescent="0.25">
      <c r="A616" s="9"/>
      <c r="E616" s="9"/>
      <c r="F616" s="9"/>
      <c r="G616" s="9"/>
      <c r="I616" s="9"/>
      <c r="K616" s="9"/>
      <c r="L616" s="9"/>
    </row>
    <row r="617" spans="1:12" x14ac:dyDescent="0.25">
      <c r="A617" s="9"/>
      <c r="E617" s="9"/>
      <c r="F617" s="9"/>
      <c r="G617" s="9"/>
      <c r="I617" s="9"/>
      <c r="K617" s="9"/>
      <c r="L617" s="9"/>
    </row>
    <row r="618" spans="1:12" x14ac:dyDescent="0.25">
      <c r="A618" s="9"/>
      <c r="E618" s="9"/>
      <c r="F618" s="9"/>
      <c r="G618" s="9"/>
      <c r="I618" s="9"/>
      <c r="K618" s="9"/>
      <c r="L618" s="9"/>
    </row>
    <row r="619" spans="1:12" x14ac:dyDescent="0.25">
      <c r="A619" s="9"/>
      <c r="E619" s="9"/>
      <c r="F619" s="9"/>
      <c r="G619" s="9"/>
      <c r="I619" s="9"/>
      <c r="K619" s="9"/>
      <c r="L619" s="9"/>
    </row>
    <row r="620" spans="1:12" x14ac:dyDescent="0.25">
      <c r="A620" s="9"/>
      <c r="E620" s="9"/>
      <c r="F620" s="9"/>
      <c r="G620" s="9"/>
      <c r="I620" s="9"/>
      <c r="K620" s="9"/>
      <c r="L620" s="9"/>
    </row>
    <row r="621" spans="1:12" x14ac:dyDescent="0.25">
      <c r="A621" s="9"/>
      <c r="E621" s="9"/>
      <c r="F621" s="9"/>
      <c r="G621" s="9"/>
      <c r="I621" s="9"/>
      <c r="K621" s="9"/>
      <c r="L621" s="9"/>
    </row>
    <row r="622" spans="1:12" x14ac:dyDescent="0.25">
      <c r="A622" s="9"/>
      <c r="E622" s="9"/>
      <c r="F622" s="9"/>
      <c r="G622" s="9"/>
      <c r="I622" s="9"/>
      <c r="K622" s="9"/>
      <c r="L622" s="9"/>
    </row>
    <row r="623" spans="1:12" x14ac:dyDescent="0.25">
      <c r="A623" s="9"/>
      <c r="E623" s="9"/>
      <c r="F623" s="9"/>
      <c r="G623" s="9"/>
      <c r="I623" s="9"/>
      <c r="K623" s="9"/>
      <c r="L623" s="9"/>
    </row>
    <row r="624" spans="1:12" x14ac:dyDescent="0.25">
      <c r="A624" s="9"/>
      <c r="E624" s="9"/>
      <c r="F624" s="9"/>
      <c r="G624" s="9"/>
      <c r="I624" s="9"/>
      <c r="K624" s="9"/>
      <c r="L624" s="9"/>
    </row>
    <row r="625" spans="1:12" x14ac:dyDescent="0.25">
      <c r="A625" s="9"/>
      <c r="E625" s="9"/>
      <c r="F625" s="9"/>
      <c r="G625" s="9"/>
      <c r="I625" s="9"/>
      <c r="K625" s="9"/>
      <c r="L625" s="9"/>
    </row>
    <row r="626" spans="1:12" x14ac:dyDescent="0.25">
      <c r="A626" s="9"/>
      <c r="E626" s="9"/>
      <c r="F626" s="9"/>
      <c r="G626" s="9"/>
      <c r="I626" s="9"/>
      <c r="K626" s="9"/>
      <c r="L626" s="9"/>
    </row>
    <row r="627" spans="1:12" x14ac:dyDescent="0.25">
      <c r="A627" s="9"/>
      <c r="E627" s="9"/>
      <c r="F627" s="9"/>
      <c r="G627" s="9"/>
      <c r="I627" s="9"/>
      <c r="K627" s="9"/>
      <c r="L627" s="9"/>
    </row>
    <row r="628" spans="1:12" x14ac:dyDescent="0.25">
      <c r="A628" s="9"/>
      <c r="E628" s="9"/>
      <c r="F628" s="9"/>
      <c r="G628" s="9"/>
      <c r="I628" s="9"/>
      <c r="K628" s="9"/>
      <c r="L628" s="9"/>
    </row>
    <row r="629" spans="1:12" x14ac:dyDescent="0.25">
      <c r="A629" s="9"/>
      <c r="E629" s="9"/>
      <c r="F629" s="9"/>
      <c r="G629" s="9"/>
      <c r="I629" s="9"/>
      <c r="K629" s="9"/>
      <c r="L629" s="9"/>
    </row>
    <row r="630" spans="1:12" x14ac:dyDescent="0.25">
      <c r="A630" s="9"/>
      <c r="E630" s="9"/>
      <c r="F630" s="9"/>
      <c r="G630" s="9"/>
      <c r="I630" s="9"/>
      <c r="K630" s="9"/>
      <c r="L630" s="9"/>
    </row>
    <row r="631" spans="1:12" x14ac:dyDescent="0.25">
      <c r="A631" s="9"/>
      <c r="E631" s="9"/>
      <c r="F631" s="9"/>
      <c r="G631" s="9"/>
      <c r="I631" s="9"/>
      <c r="K631" s="9"/>
      <c r="L631" s="9"/>
    </row>
    <row r="632" spans="1:12" x14ac:dyDescent="0.25">
      <c r="A632" s="9"/>
      <c r="E632" s="9"/>
      <c r="F632" s="9"/>
      <c r="G632" s="9"/>
      <c r="I632" s="9"/>
      <c r="K632" s="9"/>
      <c r="L632" s="9"/>
    </row>
    <row r="633" spans="1:12" x14ac:dyDescent="0.25">
      <c r="A633" s="9"/>
      <c r="E633" s="9"/>
      <c r="F633" s="9"/>
      <c r="G633" s="9"/>
      <c r="I633" s="9"/>
      <c r="K633" s="9"/>
      <c r="L633" s="9"/>
    </row>
    <row r="634" spans="1:12" x14ac:dyDescent="0.25">
      <c r="A634" s="9"/>
      <c r="E634" s="9"/>
      <c r="F634" s="9"/>
      <c r="G634" s="9"/>
      <c r="I634" s="9"/>
      <c r="K634" s="9"/>
      <c r="L634" s="9"/>
    </row>
    <row r="635" spans="1:12" x14ac:dyDescent="0.25">
      <c r="A635" s="9"/>
      <c r="E635" s="9"/>
      <c r="F635" s="9"/>
      <c r="G635" s="9"/>
      <c r="I635" s="9"/>
      <c r="K635" s="9"/>
      <c r="L635" s="9"/>
    </row>
    <row r="636" spans="1:12" x14ac:dyDescent="0.25">
      <c r="A636" s="9"/>
      <c r="E636" s="9"/>
      <c r="F636" s="9"/>
      <c r="G636" s="9"/>
      <c r="I636" s="9"/>
      <c r="K636" s="9"/>
      <c r="L636" s="9"/>
    </row>
    <row r="637" spans="1:12" x14ac:dyDescent="0.25">
      <c r="A637" s="9"/>
      <c r="E637" s="9"/>
      <c r="F637" s="9"/>
      <c r="G637" s="9"/>
      <c r="I637" s="9"/>
      <c r="K637" s="9"/>
      <c r="L637" s="9"/>
    </row>
    <row r="638" spans="1:12" x14ac:dyDescent="0.25">
      <c r="A638" s="9"/>
      <c r="E638" s="9"/>
      <c r="F638" s="9"/>
      <c r="G638" s="9"/>
      <c r="I638" s="9"/>
      <c r="K638" s="9"/>
      <c r="L638" s="9"/>
    </row>
    <row r="639" spans="1:12" x14ac:dyDescent="0.25">
      <c r="A639" s="9"/>
      <c r="E639" s="9"/>
      <c r="F639" s="9"/>
      <c r="G639" s="9"/>
      <c r="I639" s="9"/>
      <c r="K639" s="9"/>
      <c r="L639" s="9"/>
    </row>
    <row r="640" spans="1:12" x14ac:dyDescent="0.25">
      <c r="A640" s="9"/>
      <c r="E640" s="9"/>
      <c r="F640" s="9"/>
      <c r="G640" s="9"/>
      <c r="I640" s="9"/>
      <c r="K640" s="9"/>
      <c r="L640" s="9"/>
    </row>
    <row r="641" spans="1:12" x14ac:dyDescent="0.25">
      <c r="A641" s="9"/>
      <c r="E641" s="9"/>
      <c r="F641" s="9"/>
      <c r="G641" s="9"/>
      <c r="I641" s="9"/>
      <c r="K641" s="9"/>
      <c r="L641" s="9"/>
    </row>
    <row r="642" spans="1:12" x14ac:dyDescent="0.25">
      <c r="A642" s="9"/>
      <c r="E642" s="9"/>
      <c r="F642" s="9"/>
      <c r="G642" s="9"/>
      <c r="I642" s="9"/>
      <c r="K642" s="9"/>
      <c r="L642" s="9"/>
    </row>
    <row r="643" spans="1:12" x14ac:dyDescent="0.25">
      <c r="A643" s="9"/>
      <c r="E643" s="9"/>
      <c r="F643" s="9"/>
      <c r="G643" s="9"/>
      <c r="I643" s="9"/>
      <c r="K643" s="9"/>
      <c r="L643" s="9"/>
    </row>
    <row r="644" spans="1:12" x14ac:dyDescent="0.25">
      <c r="A644" s="9"/>
      <c r="E644" s="9"/>
      <c r="F644" s="9"/>
      <c r="G644" s="9"/>
      <c r="I644" s="9"/>
      <c r="K644" s="9"/>
      <c r="L644" s="9"/>
    </row>
    <row r="645" spans="1:12" x14ac:dyDescent="0.25">
      <c r="A645" s="9"/>
      <c r="E645" s="9"/>
      <c r="F645" s="9"/>
      <c r="G645" s="9"/>
      <c r="I645" s="9"/>
      <c r="K645" s="9"/>
      <c r="L645" s="9"/>
    </row>
    <row r="646" spans="1:12" x14ac:dyDescent="0.25">
      <c r="A646" s="9"/>
      <c r="E646" s="9"/>
      <c r="F646" s="9"/>
      <c r="G646" s="9"/>
      <c r="I646" s="9"/>
      <c r="K646" s="9"/>
      <c r="L646" s="9"/>
    </row>
    <row r="647" spans="1:12" x14ac:dyDescent="0.25">
      <c r="A647" s="9"/>
      <c r="E647" s="9"/>
      <c r="F647" s="9"/>
      <c r="G647" s="9"/>
      <c r="I647" s="9"/>
      <c r="K647" s="9"/>
      <c r="L647" s="9"/>
    </row>
    <row r="648" spans="1:12" x14ac:dyDescent="0.25">
      <c r="A648" s="9"/>
      <c r="E648" s="9"/>
      <c r="F648" s="9"/>
      <c r="G648" s="9"/>
      <c r="I648" s="9"/>
      <c r="K648" s="9"/>
      <c r="L648" s="9"/>
    </row>
    <row r="649" spans="1:12" x14ac:dyDescent="0.25">
      <c r="A649" s="9"/>
      <c r="E649" s="9"/>
      <c r="F649" s="9"/>
      <c r="G649" s="9"/>
      <c r="I649" s="9"/>
      <c r="K649" s="9"/>
      <c r="L649" s="9"/>
    </row>
    <row r="650" spans="1:12" x14ac:dyDescent="0.25">
      <c r="A650" s="9"/>
      <c r="E650" s="9"/>
      <c r="F650" s="9"/>
      <c r="G650" s="9"/>
      <c r="I650" s="9"/>
      <c r="K650" s="9"/>
      <c r="L650" s="9"/>
    </row>
    <row r="651" spans="1:12" x14ac:dyDescent="0.25">
      <c r="A651" s="9"/>
      <c r="E651" s="9"/>
      <c r="F651" s="9"/>
      <c r="G651" s="9"/>
      <c r="I651" s="9"/>
      <c r="K651" s="9"/>
      <c r="L651" s="9"/>
    </row>
    <row r="652" spans="1:12" x14ac:dyDescent="0.25">
      <c r="A652" s="9"/>
      <c r="E652" s="9"/>
      <c r="F652" s="9"/>
      <c r="G652" s="9"/>
      <c r="I652" s="9"/>
      <c r="K652" s="9"/>
      <c r="L652" s="9"/>
    </row>
    <row r="653" spans="1:12" x14ac:dyDescent="0.25">
      <c r="A653" s="9"/>
      <c r="E653" s="9"/>
      <c r="F653" s="9"/>
      <c r="G653" s="9"/>
      <c r="I653" s="9"/>
      <c r="K653" s="9"/>
      <c r="L653" s="9"/>
    </row>
    <row r="654" spans="1:12" x14ac:dyDescent="0.25">
      <c r="A654" s="9"/>
      <c r="E654" s="9"/>
      <c r="F654" s="9"/>
      <c r="G654" s="9"/>
      <c r="I654" s="9"/>
      <c r="K654" s="9"/>
      <c r="L654" s="9"/>
    </row>
    <row r="655" spans="1:12" x14ac:dyDescent="0.25">
      <c r="A655" s="9"/>
      <c r="E655" s="9"/>
      <c r="F655" s="9"/>
      <c r="G655" s="9"/>
      <c r="I655" s="9"/>
      <c r="K655" s="9"/>
      <c r="L655" s="9"/>
    </row>
    <row r="656" spans="1:12" x14ac:dyDescent="0.25">
      <c r="A656" s="9"/>
      <c r="E656" s="9"/>
      <c r="F656" s="9"/>
      <c r="G656" s="9"/>
      <c r="I656" s="9"/>
      <c r="K656" s="9"/>
      <c r="L656" s="9"/>
    </row>
    <row r="657" spans="1:12" x14ac:dyDescent="0.25">
      <c r="A657" s="9"/>
      <c r="E657" s="9"/>
      <c r="F657" s="9"/>
      <c r="G657" s="9"/>
      <c r="I657" s="9"/>
      <c r="K657" s="9"/>
      <c r="L657" s="9"/>
    </row>
    <row r="658" spans="1:12" x14ac:dyDescent="0.25">
      <c r="A658" s="9"/>
      <c r="E658" s="9"/>
      <c r="F658" s="9"/>
      <c r="G658" s="9"/>
      <c r="I658" s="9"/>
      <c r="K658" s="9"/>
      <c r="L658" s="9"/>
    </row>
    <row r="659" spans="1:12" x14ac:dyDescent="0.25">
      <c r="A659" s="9"/>
      <c r="E659" s="9"/>
      <c r="F659" s="9"/>
      <c r="G659" s="9"/>
      <c r="I659" s="9"/>
      <c r="K659" s="9"/>
      <c r="L659" s="9"/>
    </row>
    <row r="660" spans="1:12" x14ac:dyDescent="0.25">
      <c r="A660" s="9"/>
      <c r="E660" s="9"/>
      <c r="F660" s="9"/>
      <c r="G660" s="9"/>
      <c r="I660" s="9"/>
      <c r="K660" s="9"/>
      <c r="L660" s="9"/>
    </row>
    <row r="661" spans="1:12" x14ac:dyDescent="0.25">
      <c r="A661" s="9"/>
      <c r="E661" s="9"/>
      <c r="F661" s="9"/>
      <c r="G661" s="9"/>
      <c r="I661" s="9"/>
      <c r="K661" s="9"/>
      <c r="L661" s="9"/>
    </row>
    <row r="662" spans="1:12" x14ac:dyDescent="0.25">
      <c r="A662" s="9"/>
      <c r="E662" s="9"/>
      <c r="F662" s="9"/>
      <c r="G662" s="9"/>
      <c r="I662" s="9"/>
      <c r="K662" s="9"/>
      <c r="L662" s="9"/>
    </row>
    <row r="663" spans="1:12" x14ac:dyDescent="0.25">
      <c r="A663" s="9"/>
      <c r="E663" s="9"/>
      <c r="F663" s="9"/>
      <c r="G663" s="9"/>
      <c r="I663" s="9"/>
      <c r="K663" s="9"/>
      <c r="L663" s="9"/>
    </row>
    <row r="664" spans="1:12" x14ac:dyDescent="0.25">
      <c r="A664" s="9"/>
      <c r="E664" s="9"/>
      <c r="F664" s="9"/>
      <c r="G664" s="9"/>
      <c r="I664" s="9"/>
      <c r="K664" s="9"/>
      <c r="L664" s="9"/>
    </row>
    <row r="665" spans="1:12" x14ac:dyDescent="0.25">
      <c r="A665" s="9"/>
      <c r="E665" s="9"/>
      <c r="F665" s="9"/>
      <c r="G665" s="9"/>
      <c r="I665" s="9"/>
      <c r="K665" s="9"/>
      <c r="L665" s="9"/>
    </row>
    <row r="666" spans="1:12" x14ac:dyDescent="0.25">
      <c r="A666" s="9"/>
      <c r="E666" s="9"/>
      <c r="F666" s="9"/>
      <c r="G666" s="9"/>
      <c r="I666" s="9"/>
      <c r="K666" s="9"/>
      <c r="L666" s="9"/>
    </row>
    <row r="667" spans="1:12" x14ac:dyDescent="0.25">
      <c r="A667" s="9"/>
      <c r="E667" s="9"/>
      <c r="F667" s="9"/>
      <c r="G667" s="9"/>
      <c r="I667" s="9"/>
      <c r="K667" s="9"/>
      <c r="L667" s="9"/>
    </row>
    <row r="668" spans="1:12" x14ac:dyDescent="0.25">
      <c r="A668" s="9"/>
      <c r="E668" s="9"/>
      <c r="F668" s="9"/>
      <c r="G668" s="9"/>
      <c r="I668" s="9"/>
      <c r="K668" s="9"/>
      <c r="L668" s="9"/>
    </row>
    <row r="669" spans="1:12" x14ac:dyDescent="0.25">
      <c r="A669" s="9"/>
      <c r="E669" s="9"/>
      <c r="F669" s="9"/>
      <c r="G669" s="9"/>
      <c r="I669" s="9"/>
      <c r="K669" s="9"/>
      <c r="L669" s="9"/>
    </row>
    <row r="670" spans="1:12" x14ac:dyDescent="0.25">
      <c r="A670" s="9"/>
      <c r="E670" s="9"/>
      <c r="F670" s="9"/>
      <c r="G670" s="9"/>
      <c r="I670" s="9"/>
      <c r="K670" s="9"/>
      <c r="L670" s="9"/>
    </row>
    <row r="671" spans="1:12" x14ac:dyDescent="0.25">
      <c r="A671" s="9"/>
      <c r="E671" s="9"/>
      <c r="F671" s="9"/>
      <c r="G671" s="9"/>
      <c r="I671" s="9"/>
      <c r="K671" s="9"/>
      <c r="L671" s="9"/>
    </row>
    <row r="672" spans="1:12" x14ac:dyDescent="0.25">
      <c r="A672" s="9"/>
      <c r="E672" s="9"/>
      <c r="F672" s="9"/>
      <c r="G672" s="9"/>
      <c r="I672" s="9"/>
      <c r="K672" s="9"/>
      <c r="L672" s="9"/>
    </row>
    <row r="673" spans="1:12" x14ac:dyDescent="0.25">
      <c r="A673" s="9"/>
      <c r="E673" s="9"/>
      <c r="F673" s="9"/>
      <c r="G673" s="9"/>
      <c r="I673" s="9"/>
      <c r="K673" s="9"/>
      <c r="L673" s="9"/>
    </row>
    <row r="674" spans="1:12" x14ac:dyDescent="0.25">
      <c r="A674" s="9"/>
      <c r="E674" s="9"/>
      <c r="F674" s="9"/>
      <c r="G674" s="9"/>
      <c r="I674" s="9"/>
      <c r="K674" s="9"/>
      <c r="L674" s="9"/>
    </row>
    <row r="675" spans="1:12" x14ac:dyDescent="0.25">
      <c r="A675" s="9"/>
      <c r="E675" s="9"/>
      <c r="F675" s="9"/>
      <c r="G675" s="9"/>
      <c r="I675" s="9"/>
      <c r="K675" s="9"/>
      <c r="L675" s="9"/>
    </row>
    <row r="676" spans="1:12" x14ac:dyDescent="0.25">
      <c r="A676" s="9"/>
      <c r="E676" s="9"/>
      <c r="F676" s="9"/>
      <c r="G676" s="9"/>
      <c r="I676" s="9"/>
      <c r="K676" s="9"/>
      <c r="L676" s="9"/>
    </row>
    <row r="677" spans="1:12" x14ac:dyDescent="0.25">
      <c r="A677" s="9"/>
      <c r="E677" s="9"/>
      <c r="F677" s="9"/>
      <c r="G677" s="9"/>
      <c r="I677" s="9"/>
      <c r="K677" s="9"/>
      <c r="L677" s="9"/>
    </row>
    <row r="678" spans="1:12" x14ac:dyDescent="0.25">
      <c r="A678" s="9"/>
      <c r="E678" s="9"/>
      <c r="F678" s="9"/>
      <c r="G678" s="9"/>
      <c r="I678" s="9"/>
      <c r="K678" s="9"/>
      <c r="L678" s="9"/>
    </row>
    <row r="679" spans="1:12" x14ac:dyDescent="0.25">
      <c r="A679" s="9"/>
      <c r="E679" s="9"/>
      <c r="F679" s="9"/>
      <c r="G679" s="9"/>
      <c r="I679" s="9"/>
      <c r="K679" s="9"/>
      <c r="L679" s="9"/>
    </row>
    <row r="680" spans="1:12" x14ac:dyDescent="0.25">
      <c r="A680" s="9"/>
      <c r="E680" s="9"/>
      <c r="F680" s="9"/>
      <c r="G680" s="9"/>
      <c r="I680" s="9"/>
      <c r="K680" s="9"/>
      <c r="L680" s="9"/>
    </row>
    <row r="681" spans="1:12" x14ac:dyDescent="0.25">
      <c r="A681" s="9"/>
      <c r="E681" s="9"/>
      <c r="F681" s="9"/>
      <c r="G681" s="9"/>
      <c r="I681" s="9"/>
      <c r="K681" s="9"/>
      <c r="L681" s="9"/>
    </row>
    <row r="682" spans="1:12" x14ac:dyDescent="0.25">
      <c r="A682" s="9"/>
      <c r="E682" s="9"/>
      <c r="F682" s="9"/>
      <c r="G682" s="9"/>
      <c r="I682" s="9"/>
      <c r="K682" s="9"/>
      <c r="L682" s="9"/>
    </row>
    <row r="683" spans="1:12" x14ac:dyDescent="0.25">
      <c r="A683" s="9"/>
      <c r="E683" s="9"/>
      <c r="F683" s="9"/>
      <c r="G683" s="9"/>
      <c r="I683" s="9"/>
      <c r="K683" s="9"/>
      <c r="L683" s="9"/>
    </row>
    <row r="684" spans="1:12" x14ac:dyDescent="0.25">
      <c r="A684" s="9"/>
      <c r="E684" s="9"/>
      <c r="F684" s="9"/>
      <c r="G684" s="9"/>
      <c r="I684" s="9"/>
      <c r="K684" s="9"/>
      <c r="L684" s="9"/>
    </row>
    <row r="685" spans="1:12" x14ac:dyDescent="0.25">
      <c r="A685" s="9"/>
      <c r="E685" s="9"/>
      <c r="F685" s="9"/>
      <c r="G685" s="9"/>
      <c r="I685" s="9"/>
      <c r="K685" s="9"/>
      <c r="L685" s="9"/>
    </row>
    <row r="686" spans="1:12" x14ac:dyDescent="0.25">
      <c r="A686" s="9"/>
      <c r="E686" s="9"/>
      <c r="F686" s="9"/>
      <c r="G686" s="9"/>
      <c r="I686" s="9"/>
      <c r="K686" s="9"/>
      <c r="L686" s="9"/>
    </row>
    <row r="687" spans="1:12" x14ac:dyDescent="0.25">
      <c r="A687" s="9"/>
      <c r="E687" s="9"/>
      <c r="F687" s="9"/>
      <c r="G687" s="9"/>
      <c r="I687" s="9"/>
      <c r="K687" s="9"/>
      <c r="L687" s="9"/>
    </row>
    <row r="688" spans="1:12" x14ac:dyDescent="0.25">
      <c r="A688" s="9"/>
      <c r="E688" s="9"/>
      <c r="F688" s="9"/>
      <c r="G688" s="9"/>
      <c r="I688" s="9"/>
      <c r="K688" s="9"/>
      <c r="L688" s="9"/>
    </row>
    <row r="689" spans="1:12" x14ac:dyDescent="0.25">
      <c r="A689" s="9"/>
      <c r="E689" s="9"/>
      <c r="F689" s="9"/>
      <c r="G689" s="9"/>
      <c r="I689" s="9"/>
      <c r="K689" s="9"/>
      <c r="L689" s="9"/>
    </row>
    <row r="690" spans="1:12" x14ac:dyDescent="0.25">
      <c r="A690" s="9"/>
      <c r="E690" s="9"/>
      <c r="F690" s="9"/>
      <c r="G690" s="9"/>
      <c r="I690" s="9"/>
      <c r="K690" s="9"/>
      <c r="L690" s="9"/>
    </row>
    <row r="691" spans="1:12" x14ac:dyDescent="0.25">
      <c r="A691" s="9"/>
      <c r="E691" s="9"/>
      <c r="F691" s="9"/>
      <c r="G691" s="9"/>
      <c r="I691" s="9"/>
      <c r="K691" s="9"/>
      <c r="L691" s="9"/>
    </row>
    <row r="692" spans="1:12" x14ac:dyDescent="0.25">
      <c r="A692" s="9"/>
      <c r="E692" s="9"/>
      <c r="F692" s="9"/>
      <c r="G692" s="9"/>
      <c r="I692" s="9"/>
      <c r="K692" s="9"/>
      <c r="L692" s="9"/>
    </row>
    <row r="693" spans="1:12" x14ac:dyDescent="0.25">
      <c r="A693" s="9"/>
      <c r="E693" s="9"/>
      <c r="F693" s="9"/>
      <c r="G693" s="9"/>
      <c r="I693" s="9"/>
      <c r="K693" s="9"/>
      <c r="L693" s="9"/>
    </row>
    <row r="694" spans="1:12" x14ac:dyDescent="0.25">
      <c r="A694" s="9"/>
      <c r="E694" s="9"/>
      <c r="F694" s="9"/>
      <c r="G694" s="9"/>
      <c r="I694" s="9"/>
      <c r="K694" s="9"/>
      <c r="L694" s="9"/>
    </row>
    <row r="695" spans="1:12" x14ac:dyDescent="0.25">
      <c r="A695" s="9"/>
      <c r="E695" s="9"/>
      <c r="F695" s="9"/>
      <c r="G695" s="9"/>
      <c r="I695" s="9"/>
      <c r="K695" s="9"/>
      <c r="L695" s="9"/>
    </row>
    <row r="696" spans="1:12" x14ac:dyDescent="0.25">
      <c r="A696" s="9"/>
      <c r="E696" s="9"/>
      <c r="F696" s="9"/>
      <c r="G696" s="9"/>
      <c r="I696" s="9"/>
      <c r="K696" s="9"/>
      <c r="L696" s="9"/>
    </row>
    <row r="697" spans="1:12" x14ac:dyDescent="0.25">
      <c r="A697" s="9"/>
      <c r="E697" s="9"/>
      <c r="F697" s="9"/>
      <c r="G697" s="9"/>
      <c r="I697" s="9"/>
      <c r="K697" s="9"/>
      <c r="L697" s="9"/>
    </row>
    <row r="698" spans="1:12" x14ac:dyDescent="0.25">
      <c r="A698" s="9"/>
      <c r="E698" s="9"/>
      <c r="F698" s="9"/>
      <c r="G698" s="9"/>
      <c r="I698" s="9"/>
      <c r="K698" s="9"/>
      <c r="L698" s="9"/>
    </row>
    <row r="699" spans="1:12" x14ac:dyDescent="0.25">
      <c r="A699" s="9"/>
      <c r="E699" s="9"/>
      <c r="F699" s="9"/>
      <c r="G699" s="9"/>
      <c r="I699" s="9"/>
      <c r="K699" s="9"/>
      <c r="L699" s="9"/>
    </row>
    <row r="700" spans="1:12" x14ac:dyDescent="0.25">
      <c r="A700" s="9"/>
      <c r="E700" s="9"/>
      <c r="F700" s="9"/>
      <c r="G700" s="9"/>
      <c r="I700" s="9"/>
      <c r="K700" s="9"/>
      <c r="L700" s="9"/>
    </row>
    <row r="701" spans="1:12" x14ac:dyDescent="0.25">
      <c r="A701" s="9"/>
      <c r="E701" s="9"/>
      <c r="F701" s="9"/>
      <c r="G701" s="9"/>
      <c r="I701" s="9"/>
      <c r="K701" s="9"/>
      <c r="L701" s="9"/>
    </row>
    <row r="702" spans="1:12" x14ac:dyDescent="0.25">
      <c r="A702" s="9"/>
      <c r="E702" s="9"/>
      <c r="F702" s="9"/>
      <c r="G702" s="9"/>
      <c r="I702" s="9"/>
      <c r="K702" s="9"/>
      <c r="L702" s="9"/>
    </row>
    <row r="703" spans="1:12" x14ac:dyDescent="0.25">
      <c r="A703" s="9"/>
      <c r="E703" s="9"/>
      <c r="F703" s="9"/>
      <c r="G703" s="9"/>
      <c r="I703" s="9"/>
      <c r="K703" s="9"/>
      <c r="L703" s="9"/>
    </row>
    <row r="704" spans="1:12" x14ac:dyDescent="0.25">
      <c r="A704" s="9"/>
      <c r="E704" s="9"/>
      <c r="F704" s="9"/>
      <c r="G704" s="9"/>
      <c r="I704" s="9"/>
      <c r="K704" s="9"/>
      <c r="L704" s="9"/>
    </row>
    <row r="705" spans="1:12" x14ac:dyDescent="0.25">
      <c r="A705" s="9"/>
      <c r="E705" s="9"/>
      <c r="F705" s="9"/>
      <c r="G705" s="9"/>
      <c r="I705" s="9"/>
      <c r="K705" s="9"/>
      <c r="L705" s="9"/>
    </row>
    <row r="706" spans="1:12" x14ac:dyDescent="0.25">
      <c r="A706" s="9"/>
      <c r="E706" s="9"/>
      <c r="F706" s="9"/>
      <c r="G706" s="9"/>
      <c r="I706" s="9"/>
      <c r="K706" s="9"/>
      <c r="L706" s="9"/>
    </row>
    <row r="707" spans="1:12" x14ac:dyDescent="0.25">
      <c r="A707" s="9"/>
      <c r="E707" s="9"/>
      <c r="F707" s="9"/>
      <c r="G707" s="9"/>
      <c r="I707" s="9"/>
      <c r="K707" s="9"/>
      <c r="L707" s="9"/>
    </row>
    <row r="708" spans="1:12" x14ac:dyDescent="0.25">
      <c r="A708" s="9"/>
      <c r="E708" s="9"/>
      <c r="F708" s="9"/>
      <c r="G708" s="9"/>
      <c r="I708" s="9"/>
      <c r="K708" s="9"/>
      <c r="L708" s="9"/>
    </row>
    <row r="709" spans="1:12" x14ac:dyDescent="0.25">
      <c r="A709" s="9"/>
      <c r="E709" s="9"/>
      <c r="F709" s="9"/>
      <c r="G709" s="9"/>
      <c r="I709" s="9"/>
      <c r="K709" s="9"/>
      <c r="L709" s="9"/>
    </row>
    <row r="710" spans="1:12" x14ac:dyDescent="0.25">
      <c r="A710" s="9"/>
      <c r="E710" s="9"/>
      <c r="F710" s="9"/>
      <c r="G710" s="9"/>
      <c r="I710" s="9"/>
      <c r="K710" s="9"/>
      <c r="L710" s="9"/>
    </row>
    <row r="711" spans="1:12" x14ac:dyDescent="0.25">
      <c r="A711" s="9"/>
      <c r="E711" s="9"/>
      <c r="F711" s="9"/>
      <c r="G711" s="9"/>
      <c r="I711" s="9"/>
      <c r="K711" s="9"/>
      <c r="L711" s="9"/>
    </row>
    <row r="712" spans="1:12" x14ac:dyDescent="0.25">
      <c r="A712" s="9"/>
      <c r="E712" s="9"/>
      <c r="F712" s="9"/>
      <c r="G712" s="9"/>
      <c r="I712" s="9"/>
      <c r="K712" s="9"/>
      <c r="L712" s="9"/>
    </row>
    <row r="713" spans="1:12" x14ac:dyDescent="0.25">
      <c r="A713" s="9"/>
      <c r="E713" s="9"/>
      <c r="F713" s="9"/>
      <c r="G713" s="9"/>
      <c r="I713" s="9"/>
      <c r="K713" s="9"/>
      <c r="L713" s="9"/>
    </row>
    <row r="714" spans="1:12" x14ac:dyDescent="0.25">
      <c r="A714" s="9"/>
      <c r="E714" s="9"/>
      <c r="F714" s="9"/>
      <c r="G714" s="9"/>
      <c r="I714" s="9"/>
      <c r="K714" s="9"/>
      <c r="L714" s="9"/>
    </row>
    <row r="715" spans="1:12" x14ac:dyDescent="0.25">
      <c r="A715" s="9"/>
      <c r="E715" s="9"/>
      <c r="F715" s="9"/>
      <c r="G715" s="9"/>
      <c r="I715" s="9"/>
      <c r="K715" s="9"/>
      <c r="L715" s="9"/>
    </row>
    <row r="716" spans="1:12" x14ac:dyDescent="0.25">
      <c r="A716" s="9"/>
      <c r="E716" s="9"/>
      <c r="F716" s="9"/>
      <c r="G716" s="9"/>
      <c r="I716" s="9"/>
      <c r="K716" s="9"/>
      <c r="L716" s="9"/>
    </row>
    <row r="717" spans="1:12" x14ac:dyDescent="0.25">
      <c r="A717" s="9"/>
      <c r="E717" s="9"/>
      <c r="F717" s="9"/>
      <c r="G717" s="9"/>
      <c r="I717" s="9"/>
      <c r="K717" s="9"/>
      <c r="L717" s="9"/>
    </row>
    <row r="718" spans="1:12" x14ac:dyDescent="0.25">
      <c r="A718" s="9"/>
      <c r="E718" s="9"/>
      <c r="F718" s="9"/>
      <c r="G718" s="9"/>
      <c r="I718" s="9"/>
      <c r="K718" s="9"/>
      <c r="L718" s="9"/>
    </row>
    <row r="719" spans="1:12" x14ac:dyDescent="0.25">
      <c r="A719" s="9"/>
      <c r="E719" s="9"/>
      <c r="F719" s="9"/>
      <c r="G719" s="9"/>
      <c r="I719" s="9"/>
      <c r="K719" s="9"/>
      <c r="L719" s="9"/>
    </row>
    <row r="720" spans="1:12" x14ac:dyDescent="0.25">
      <c r="A720" s="9"/>
      <c r="E720" s="9"/>
      <c r="F720" s="9"/>
      <c r="G720" s="9"/>
      <c r="I720" s="9"/>
      <c r="K720" s="9"/>
      <c r="L720" s="9"/>
    </row>
    <row r="721" spans="1:12" x14ac:dyDescent="0.25">
      <c r="A721" s="9"/>
      <c r="E721" s="9"/>
      <c r="F721" s="9"/>
      <c r="G721" s="9"/>
      <c r="I721" s="9"/>
      <c r="K721" s="9"/>
      <c r="L721" s="9"/>
    </row>
    <row r="722" spans="1:12" x14ac:dyDescent="0.25">
      <c r="A722" s="9"/>
      <c r="E722" s="9"/>
      <c r="F722" s="9"/>
      <c r="G722" s="9"/>
      <c r="I722" s="9"/>
      <c r="K722" s="9"/>
      <c r="L722" s="9"/>
    </row>
    <row r="723" spans="1:12" x14ac:dyDescent="0.25">
      <c r="A723" s="9"/>
      <c r="E723" s="9"/>
      <c r="F723" s="9"/>
      <c r="G723" s="9"/>
      <c r="I723" s="9"/>
      <c r="K723" s="9"/>
      <c r="L723" s="9"/>
    </row>
    <row r="724" spans="1:12" x14ac:dyDescent="0.25">
      <c r="A724" s="9"/>
      <c r="E724" s="9"/>
      <c r="F724" s="9"/>
      <c r="G724" s="9"/>
      <c r="I724" s="9"/>
      <c r="K724" s="9"/>
      <c r="L724" s="9"/>
    </row>
    <row r="725" spans="1:12" x14ac:dyDescent="0.25">
      <c r="A725" s="9"/>
      <c r="E725" s="9"/>
      <c r="F725" s="9"/>
      <c r="G725" s="9"/>
      <c r="I725" s="9"/>
      <c r="K725" s="9"/>
      <c r="L725" s="9"/>
    </row>
    <row r="726" spans="1:12" x14ac:dyDescent="0.25">
      <c r="A726" s="9"/>
      <c r="E726" s="9"/>
      <c r="F726" s="9"/>
      <c r="G726" s="9"/>
      <c r="I726" s="9"/>
      <c r="K726" s="9"/>
      <c r="L726" s="9"/>
    </row>
    <row r="727" spans="1:12" x14ac:dyDescent="0.25">
      <c r="A727" s="9"/>
      <c r="E727" s="9"/>
      <c r="F727" s="9"/>
      <c r="G727" s="9"/>
      <c r="I727" s="9"/>
      <c r="K727" s="9"/>
      <c r="L727" s="9"/>
    </row>
    <row r="728" spans="1:12" x14ac:dyDescent="0.25">
      <c r="A728" s="9"/>
      <c r="E728" s="9"/>
      <c r="F728" s="9"/>
      <c r="G728" s="9"/>
      <c r="I728" s="9"/>
      <c r="K728" s="9"/>
      <c r="L728" s="9"/>
    </row>
    <row r="729" spans="1:12" x14ac:dyDescent="0.25">
      <c r="A729" s="9"/>
      <c r="E729" s="9"/>
      <c r="F729" s="9"/>
      <c r="G729" s="9"/>
      <c r="I729" s="9"/>
      <c r="K729" s="9"/>
      <c r="L729" s="9"/>
    </row>
    <row r="730" spans="1:12" x14ac:dyDescent="0.25">
      <c r="A730" s="9"/>
      <c r="E730" s="9"/>
      <c r="F730" s="9"/>
      <c r="G730" s="9"/>
      <c r="I730" s="9"/>
      <c r="K730" s="9"/>
      <c r="L730" s="9"/>
    </row>
    <row r="731" spans="1:12" x14ac:dyDescent="0.25">
      <c r="A731" s="9"/>
      <c r="E731" s="9"/>
      <c r="F731" s="9"/>
      <c r="G731" s="9"/>
      <c r="I731" s="9"/>
      <c r="K731" s="9"/>
      <c r="L731" s="9"/>
    </row>
    <row r="732" spans="1:12" x14ac:dyDescent="0.25">
      <c r="A732" s="9"/>
      <c r="E732" s="9"/>
      <c r="F732" s="9"/>
      <c r="G732" s="9"/>
      <c r="I732" s="9"/>
      <c r="K732" s="9"/>
      <c r="L732" s="9"/>
    </row>
    <row r="733" spans="1:12" x14ac:dyDescent="0.25">
      <c r="A733" s="9"/>
      <c r="E733" s="9"/>
      <c r="F733" s="9"/>
      <c r="G733" s="9"/>
      <c r="I733" s="9"/>
      <c r="K733" s="9"/>
      <c r="L733" s="9"/>
    </row>
    <row r="734" spans="1:12" x14ac:dyDescent="0.25">
      <c r="A734" s="9"/>
      <c r="E734" s="9"/>
      <c r="F734" s="9"/>
      <c r="G734" s="9"/>
      <c r="I734" s="9"/>
      <c r="K734" s="9"/>
      <c r="L734" s="9"/>
    </row>
    <row r="735" spans="1:12" x14ac:dyDescent="0.25">
      <c r="A735" s="9"/>
      <c r="E735" s="9"/>
      <c r="F735" s="9"/>
      <c r="G735" s="9"/>
      <c r="I735" s="9"/>
      <c r="K735" s="9"/>
      <c r="L735" s="9"/>
    </row>
    <row r="736" spans="1:12" x14ac:dyDescent="0.25">
      <c r="A736" s="9"/>
      <c r="E736" s="9"/>
      <c r="F736" s="9"/>
      <c r="G736" s="9"/>
      <c r="I736" s="9"/>
      <c r="K736" s="9"/>
      <c r="L736" s="9"/>
    </row>
    <row r="737" spans="1:12" x14ac:dyDescent="0.25">
      <c r="A737" s="9"/>
      <c r="E737" s="9"/>
      <c r="F737" s="9"/>
      <c r="G737" s="9"/>
      <c r="I737" s="9"/>
      <c r="K737" s="9"/>
      <c r="L737" s="9"/>
    </row>
    <row r="738" spans="1:12" x14ac:dyDescent="0.25">
      <c r="A738" s="9"/>
      <c r="E738" s="9"/>
      <c r="F738" s="9"/>
      <c r="G738" s="9"/>
      <c r="I738" s="9"/>
      <c r="K738" s="9"/>
      <c r="L738" s="9"/>
    </row>
    <row r="739" spans="1:12" x14ac:dyDescent="0.25">
      <c r="A739" s="9"/>
      <c r="E739" s="9"/>
      <c r="F739" s="9"/>
      <c r="G739" s="9"/>
      <c r="I739" s="9"/>
      <c r="K739" s="9"/>
      <c r="L739" s="9"/>
    </row>
    <row r="740" spans="1:12" x14ac:dyDescent="0.25">
      <c r="A740" s="9"/>
      <c r="E740" s="9"/>
      <c r="F740" s="9"/>
      <c r="G740" s="9"/>
      <c r="I740" s="9"/>
      <c r="K740" s="9"/>
      <c r="L740" s="9"/>
    </row>
    <row r="741" spans="1:12" x14ac:dyDescent="0.25">
      <c r="A741" s="9"/>
      <c r="E741" s="9"/>
      <c r="F741" s="9"/>
      <c r="G741" s="9"/>
      <c r="I741" s="9"/>
      <c r="K741" s="9"/>
      <c r="L741" s="9"/>
    </row>
    <row r="742" spans="1:12" x14ac:dyDescent="0.25">
      <c r="A742" s="9"/>
      <c r="E742" s="9"/>
      <c r="F742" s="9"/>
      <c r="G742" s="9"/>
      <c r="I742" s="9"/>
      <c r="K742" s="9"/>
      <c r="L742" s="9"/>
    </row>
    <row r="743" spans="1:12" x14ac:dyDescent="0.25">
      <c r="A743" s="9"/>
      <c r="E743" s="9"/>
      <c r="F743" s="9"/>
      <c r="G743" s="9"/>
      <c r="I743" s="9"/>
      <c r="K743" s="9"/>
      <c r="L743" s="9"/>
    </row>
    <row r="744" spans="1:12" x14ac:dyDescent="0.25">
      <c r="A744" s="9"/>
      <c r="E744" s="9"/>
      <c r="F744" s="9"/>
      <c r="G744" s="9"/>
      <c r="I744" s="9"/>
      <c r="K744" s="9"/>
      <c r="L744" s="9"/>
    </row>
    <row r="745" spans="1:12" x14ac:dyDescent="0.25">
      <c r="A745" s="9"/>
      <c r="E745" s="9"/>
      <c r="F745" s="9"/>
      <c r="G745" s="9"/>
      <c r="I745" s="9"/>
      <c r="K745" s="9"/>
      <c r="L745" s="9"/>
    </row>
    <row r="746" spans="1:12" x14ac:dyDescent="0.25">
      <c r="A746" s="9"/>
      <c r="E746" s="9"/>
      <c r="F746" s="9"/>
      <c r="G746" s="9"/>
      <c r="I746" s="9"/>
      <c r="K746" s="9"/>
      <c r="L746" s="9"/>
    </row>
    <row r="747" spans="1:12" x14ac:dyDescent="0.25">
      <c r="A747" s="9"/>
      <c r="E747" s="9"/>
      <c r="F747" s="9"/>
      <c r="G747" s="9"/>
      <c r="I747" s="9"/>
      <c r="K747" s="9"/>
      <c r="L747" s="9"/>
    </row>
    <row r="748" spans="1:12" x14ac:dyDescent="0.25">
      <c r="A748" s="9"/>
      <c r="E748" s="9"/>
      <c r="F748" s="9"/>
      <c r="G748" s="9"/>
      <c r="I748" s="9"/>
      <c r="K748" s="9"/>
      <c r="L748" s="9"/>
    </row>
    <row r="749" spans="1:12" x14ac:dyDescent="0.25">
      <c r="A749" s="9"/>
      <c r="E749" s="9"/>
      <c r="F749" s="9"/>
      <c r="G749" s="9"/>
      <c r="I749" s="9"/>
      <c r="K749" s="9"/>
      <c r="L749" s="9"/>
    </row>
    <row r="750" spans="1:12" x14ac:dyDescent="0.25">
      <c r="A750" s="9"/>
      <c r="E750" s="9"/>
      <c r="F750" s="9"/>
      <c r="G750" s="9"/>
      <c r="I750" s="9"/>
      <c r="K750" s="9"/>
      <c r="L750" s="9"/>
    </row>
    <row r="751" spans="1:12" x14ac:dyDescent="0.25">
      <c r="A751" s="9"/>
      <c r="E751" s="9"/>
      <c r="F751" s="9"/>
      <c r="G751" s="9"/>
      <c r="I751" s="9"/>
      <c r="K751" s="9"/>
      <c r="L751" s="9"/>
    </row>
    <row r="752" spans="1:12" x14ac:dyDescent="0.25">
      <c r="A752" s="9"/>
      <c r="E752" s="9"/>
      <c r="F752" s="9"/>
      <c r="G752" s="9"/>
      <c r="I752" s="9"/>
      <c r="K752" s="9"/>
      <c r="L752" s="9"/>
    </row>
    <row r="753" spans="1:12" x14ac:dyDescent="0.25">
      <c r="A753" s="9"/>
      <c r="E753" s="9"/>
      <c r="F753" s="9"/>
      <c r="G753" s="9"/>
      <c r="I753" s="9"/>
      <c r="K753" s="9"/>
      <c r="L753" s="9"/>
    </row>
    <row r="754" spans="1:12" x14ac:dyDescent="0.25">
      <c r="A754" s="9"/>
      <c r="E754" s="9"/>
      <c r="F754" s="9"/>
      <c r="G754" s="9"/>
      <c r="I754" s="9"/>
      <c r="K754" s="9"/>
      <c r="L754" s="9"/>
    </row>
    <row r="755" spans="1:12" x14ac:dyDescent="0.25">
      <c r="A755" s="9"/>
      <c r="E755" s="9"/>
      <c r="F755" s="9"/>
      <c r="G755" s="9"/>
      <c r="I755" s="9"/>
      <c r="K755" s="9"/>
      <c r="L755" s="9"/>
    </row>
    <row r="756" spans="1:12" x14ac:dyDescent="0.25">
      <c r="A756" s="9"/>
      <c r="E756" s="9"/>
      <c r="F756" s="9"/>
      <c r="G756" s="9"/>
      <c r="I756" s="9"/>
      <c r="K756" s="9"/>
      <c r="L756" s="9"/>
    </row>
    <row r="757" spans="1:12" x14ac:dyDescent="0.25">
      <c r="A757" s="9"/>
      <c r="E757" s="9"/>
      <c r="F757" s="9"/>
      <c r="G757" s="9"/>
      <c r="I757" s="9"/>
      <c r="K757" s="9"/>
      <c r="L757" s="9"/>
    </row>
    <row r="758" spans="1:12" x14ac:dyDescent="0.25">
      <c r="A758" s="9"/>
      <c r="E758" s="9"/>
      <c r="F758" s="9"/>
      <c r="G758" s="9"/>
      <c r="I758" s="9"/>
      <c r="K758" s="9"/>
      <c r="L758" s="9"/>
    </row>
    <row r="759" spans="1:12" x14ac:dyDescent="0.25">
      <c r="A759" s="9"/>
      <c r="E759" s="9"/>
      <c r="F759" s="9"/>
      <c r="G759" s="9"/>
      <c r="I759" s="9"/>
      <c r="K759" s="9"/>
      <c r="L759" s="9"/>
    </row>
    <row r="760" spans="1:12" x14ac:dyDescent="0.25">
      <c r="A760" s="9"/>
      <c r="E760" s="9"/>
      <c r="F760" s="9"/>
      <c r="G760" s="9"/>
      <c r="I760" s="9"/>
      <c r="K760" s="9"/>
      <c r="L760" s="9"/>
    </row>
    <row r="761" spans="1:12" x14ac:dyDescent="0.25">
      <c r="A761" s="9"/>
      <c r="E761" s="9"/>
      <c r="F761" s="9"/>
      <c r="G761" s="9"/>
      <c r="I761" s="9"/>
      <c r="K761" s="9"/>
      <c r="L761" s="9"/>
    </row>
    <row r="762" spans="1:12" x14ac:dyDescent="0.25">
      <c r="A762" s="9"/>
      <c r="E762" s="9"/>
      <c r="F762" s="9"/>
      <c r="G762" s="9"/>
      <c r="I762" s="9"/>
      <c r="K762" s="9"/>
      <c r="L762" s="9"/>
    </row>
    <row r="763" spans="1:12" x14ac:dyDescent="0.25">
      <c r="A763" s="9"/>
      <c r="E763" s="9"/>
      <c r="F763" s="9"/>
      <c r="G763" s="9"/>
      <c r="I763" s="9"/>
      <c r="K763" s="9"/>
      <c r="L763" s="9"/>
    </row>
    <row r="764" spans="1:12" x14ac:dyDescent="0.25">
      <c r="A764" s="9"/>
      <c r="E764" s="9"/>
      <c r="F764" s="9"/>
      <c r="G764" s="9"/>
      <c r="I764" s="9"/>
      <c r="K764" s="9"/>
      <c r="L764" s="9"/>
    </row>
    <row r="765" spans="1:12" x14ac:dyDescent="0.25">
      <c r="A765" s="9"/>
      <c r="E765" s="9"/>
      <c r="F765" s="9"/>
      <c r="G765" s="9"/>
      <c r="I765" s="9"/>
      <c r="K765" s="9"/>
      <c r="L765" s="9"/>
    </row>
    <row r="766" spans="1:12" x14ac:dyDescent="0.25">
      <c r="A766" s="9"/>
      <c r="E766" s="9"/>
      <c r="F766" s="9"/>
      <c r="G766" s="9"/>
      <c r="I766" s="9"/>
      <c r="K766" s="9"/>
      <c r="L766" s="9"/>
    </row>
    <row r="767" spans="1:12" x14ac:dyDescent="0.25">
      <c r="A767" s="9"/>
      <c r="E767" s="9"/>
      <c r="F767" s="9"/>
      <c r="G767" s="9"/>
      <c r="I767" s="9"/>
      <c r="K767" s="9"/>
      <c r="L767" s="9"/>
    </row>
    <row r="768" spans="1:12" x14ac:dyDescent="0.25">
      <c r="A768" s="9"/>
      <c r="E768" s="9"/>
      <c r="F768" s="9"/>
      <c r="G768" s="9"/>
      <c r="I768" s="9"/>
      <c r="K768" s="9"/>
      <c r="L768" s="9"/>
    </row>
    <row r="769" spans="1:12" x14ac:dyDescent="0.25">
      <c r="A769" s="9"/>
      <c r="E769" s="9"/>
      <c r="F769" s="9"/>
      <c r="G769" s="9"/>
      <c r="I769" s="9"/>
      <c r="K769" s="9"/>
      <c r="L769" s="9"/>
    </row>
    <row r="770" spans="1:12" x14ac:dyDescent="0.25">
      <c r="A770" s="9"/>
      <c r="E770" s="9"/>
      <c r="F770" s="9"/>
      <c r="G770" s="9"/>
      <c r="I770" s="9"/>
      <c r="K770" s="9"/>
      <c r="L770" s="9"/>
    </row>
    <row r="771" spans="1:12" x14ac:dyDescent="0.25">
      <c r="A771" s="9"/>
      <c r="E771" s="9"/>
      <c r="F771" s="9"/>
      <c r="G771" s="9"/>
      <c r="I771" s="9"/>
      <c r="K771" s="9"/>
      <c r="L771" s="9"/>
    </row>
    <row r="772" spans="1:12" x14ac:dyDescent="0.25">
      <c r="A772" s="9"/>
      <c r="E772" s="9"/>
      <c r="F772" s="9"/>
      <c r="G772" s="9"/>
      <c r="I772" s="9"/>
      <c r="K772" s="9"/>
      <c r="L772" s="9"/>
    </row>
    <row r="773" spans="1:12" x14ac:dyDescent="0.25">
      <c r="A773" s="9"/>
      <c r="E773" s="9"/>
      <c r="F773" s="9"/>
      <c r="G773" s="9"/>
      <c r="I773" s="9"/>
      <c r="K773" s="9"/>
      <c r="L773" s="9"/>
    </row>
    <row r="774" spans="1:12" x14ac:dyDescent="0.25">
      <c r="A774" s="9"/>
      <c r="E774" s="9"/>
      <c r="F774" s="9"/>
      <c r="G774" s="9"/>
      <c r="I774" s="9"/>
      <c r="K774" s="9"/>
      <c r="L774" s="9"/>
    </row>
    <row r="775" spans="1:12" x14ac:dyDescent="0.25">
      <c r="A775" s="9"/>
      <c r="E775" s="9"/>
      <c r="F775" s="9"/>
      <c r="G775" s="9"/>
      <c r="I775" s="9"/>
      <c r="K775" s="9"/>
      <c r="L775" s="9"/>
    </row>
    <row r="776" spans="1:12" x14ac:dyDescent="0.25">
      <c r="A776" s="9"/>
      <c r="E776" s="9"/>
      <c r="F776" s="9"/>
      <c r="G776" s="9"/>
      <c r="I776" s="9"/>
      <c r="K776" s="9"/>
      <c r="L776" s="9"/>
    </row>
    <row r="777" spans="1:12" x14ac:dyDescent="0.25">
      <c r="A777" s="9"/>
      <c r="E777" s="9"/>
      <c r="F777" s="9"/>
      <c r="G777" s="9"/>
      <c r="I777" s="9"/>
      <c r="K777" s="9"/>
      <c r="L777" s="9"/>
    </row>
    <row r="778" spans="1:12" x14ac:dyDescent="0.25">
      <c r="A778" s="9"/>
      <c r="E778" s="9"/>
      <c r="F778" s="9"/>
      <c r="G778" s="9"/>
      <c r="I778" s="9"/>
      <c r="K778" s="9"/>
      <c r="L778" s="9"/>
    </row>
    <row r="779" spans="1:12" x14ac:dyDescent="0.25">
      <c r="A779" s="9"/>
      <c r="E779" s="9"/>
      <c r="F779" s="9"/>
      <c r="G779" s="9"/>
      <c r="I779" s="9"/>
      <c r="K779" s="9"/>
      <c r="L779" s="9"/>
    </row>
    <row r="780" spans="1:12" x14ac:dyDescent="0.25">
      <c r="A780" s="9"/>
      <c r="E780" s="9"/>
      <c r="F780" s="9"/>
      <c r="G780" s="9"/>
      <c r="I780" s="9"/>
      <c r="K780" s="9"/>
      <c r="L780" s="9"/>
    </row>
    <row r="781" spans="1:12" x14ac:dyDescent="0.25">
      <c r="A781" s="9"/>
      <c r="E781" s="9"/>
      <c r="F781" s="9"/>
      <c r="G781" s="9"/>
      <c r="I781" s="9"/>
      <c r="K781" s="9"/>
      <c r="L781" s="9"/>
    </row>
    <row r="782" spans="1:12" x14ac:dyDescent="0.25">
      <c r="A782" s="9"/>
      <c r="E782" s="9"/>
      <c r="F782" s="9"/>
      <c r="G782" s="9"/>
      <c r="I782" s="9"/>
      <c r="K782" s="9"/>
      <c r="L782" s="9"/>
    </row>
    <row r="783" spans="1:12" x14ac:dyDescent="0.25">
      <c r="A783" s="9"/>
      <c r="E783" s="9"/>
      <c r="F783" s="9"/>
      <c r="G783" s="9"/>
      <c r="I783" s="9"/>
      <c r="K783" s="9"/>
      <c r="L783" s="9"/>
    </row>
    <row r="784" spans="1:12" x14ac:dyDescent="0.25">
      <c r="A784" s="9"/>
      <c r="E784" s="9"/>
      <c r="F784" s="9"/>
      <c r="G784" s="9"/>
      <c r="I784" s="9"/>
      <c r="K784" s="9"/>
      <c r="L784" s="9"/>
    </row>
    <row r="785" spans="1:12" x14ac:dyDescent="0.25">
      <c r="A785" s="9"/>
      <c r="E785" s="9"/>
      <c r="F785" s="9"/>
      <c r="G785" s="9"/>
      <c r="I785" s="9"/>
      <c r="K785" s="9"/>
      <c r="L785" s="9"/>
    </row>
    <row r="786" spans="1:12" x14ac:dyDescent="0.25">
      <c r="A786" s="9"/>
      <c r="E786" s="9"/>
      <c r="F786" s="9"/>
      <c r="G786" s="9"/>
      <c r="I786" s="9"/>
      <c r="K786" s="9"/>
      <c r="L786" s="9"/>
    </row>
    <row r="787" spans="1:12" x14ac:dyDescent="0.25">
      <c r="A787" s="9"/>
      <c r="E787" s="9"/>
      <c r="F787" s="9"/>
      <c r="G787" s="9"/>
      <c r="I787" s="9"/>
      <c r="K787" s="9"/>
      <c r="L787" s="9"/>
    </row>
    <row r="788" spans="1:12" x14ac:dyDescent="0.25">
      <c r="A788" s="9"/>
      <c r="E788" s="9"/>
      <c r="F788" s="9"/>
      <c r="G788" s="9"/>
      <c r="I788" s="9"/>
      <c r="K788" s="9"/>
      <c r="L788" s="9"/>
    </row>
    <row r="789" spans="1:12" x14ac:dyDescent="0.25">
      <c r="A789" s="9"/>
      <c r="E789" s="9"/>
      <c r="F789" s="9"/>
      <c r="G789" s="9"/>
      <c r="I789" s="9"/>
      <c r="K789" s="9"/>
      <c r="L789" s="9"/>
    </row>
    <row r="790" spans="1:12" x14ac:dyDescent="0.25">
      <c r="A790" s="9"/>
      <c r="E790" s="9"/>
      <c r="F790" s="9"/>
      <c r="G790" s="9"/>
      <c r="I790" s="9"/>
      <c r="K790" s="9"/>
      <c r="L790" s="9"/>
    </row>
    <row r="791" spans="1:12" x14ac:dyDescent="0.25">
      <c r="A791" s="9"/>
      <c r="E791" s="9"/>
      <c r="F791" s="9"/>
      <c r="G791" s="9"/>
      <c r="I791" s="9"/>
      <c r="K791" s="9"/>
      <c r="L791" s="9"/>
    </row>
    <row r="792" spans="1:12" x14ac:dyDescent="0.25">
      <c r="A792" s="9"/>
      <c r="E792" s="9"/>
      <c r="F792" s="9"/>
      <c r="G792" s="9"/>
      <c r="I792" s="9"/>
      <c r="K792" s="9"/>
      <c r="L792" s="9"/>
    </row>
    <row r="793" spans="1:12" x14ac:dyDescent="0.25">
      <c r="A793" s="9"/>
      <c r="E793" s="9"/>
      <c r="F793" s="9"/>
      <c r="G793" s="9"/>
      <c r="I793" s="9"/>
      <c r="K793" s="9"/>
      <c r="L793" s="9"/>
    </row>
    <row r="794" spans="1:12" x14ac:dyDescent="0.25">
      <c r="A794" s="9"/>
      <c r="E794" s="9"/>
      <c r="F794" s="9"/>
      <c r="G794" s="9"/>
      <c r="I794" s="9"/>
      <c r="K794" s="9"/>
      <c r="L794" s="9"/>
    </row>
    <row r="795" spans="1:12" x14ac:dyDescent="0.25">
      <c r="A795" s="9"/>
      <c r="E795" s="9"/>
      <c r="F795" s="9"/>
      <c r="G795" s="9"/>
      <c r="I795" s="9"/>
      <c r="K795" s="9"/>
      <c r="L795" s="9"/>
    </row>
    <row r="796" spans="1:12" x14ac:dyDescent="0.25">
      <c r="A796" s="9"/>
      <c r="E796" s="9"/>
      <c r="F796" s="9"/>
      <c r="G796" s="9"/>
      <c r="I796" s="9"/>
      <c r="K796" s="9"/>
      <c r="L796" s="9"/>
    </row>
    <row r="797" spans="1:12" x14ac:dyDescent="0.25">
      <c r="A797" s="9"/>
      <c r="E797" s="9"/>
      <c r="F797" s="9"/>
      <c r="G797" s="9"/>
      <c r="I797" s="9"/>
      <c r="K797" s="9"/>
      <c r="L797" s="9"/>
    </row>
    <row r="798" spans="1:12" x14ac:dyDescent="0.25">
      <c r="A798" s="9"/>
      <c r="E798" s="9"/>
      <c r="F798" s="9"/>
      <c r="G798" s="9"/>
      <c r="I798" s="9"/>
      <c r="K798" s="9"/>
      <c r="L798" s="9"/>
    </row>
    <row r="799" spans="1:12" x14ac:dyDescent="0.25">
      <c r="A799" s="9"/>
      <c r="E799" s="9"/>
      <c r="F799" s="9"/>
      <c r="G799" s="9"/>
      <c r="I799" s="9"/>
      <c r="K799" s="9"/>
      <c r="L799" s="9"/>
    </row>
    <row r="800" spans="1:12" x14ac:dyDescent="0.25">
      <c r="A800" s="9"/>
      <c r="E800" s="9"/>
      <c r="F800" s="9"/>
      <c r="G800" s="9"/>
      <c r="I800" s="9"/>
      <c r="K800" s="9"/>
      <c r="L800" s="9"/>
    </row>
    <row r="801" spans="1:12" x14ac:dyDescent="0.25">
      <c r="A801" s="9"/>
      <c r="E801" s="9"/>
      <c r="F801" s="9"/>
      <c r="G801" s="9"/>
      <c r="I801" s="9"/>
      <c r="K801" s="9"/>
      <c r="L801" s="9"/>
    </row>
    <row r="802" spans="1:12" x14ac:dyDescent="0.25">
      <c r="A802" s="9"/>
      <c r="E802" s="9"/>
      <c r="F802" s="9"/>
      <c r="G802" s="9"/>
      <c r="I802" s="9"/>
      <c r="K802" s="9"/>
      <c r="L802" s="9"/>
    </row>
    <row r="803" spans="1:12" x14ac:dyDescent="0.25">
      <c r="A803" s="9"/>
      <c r="E803" s="9"/>
      <c r="F803" s="9"/>
      <c r="G803" s="9"/>
      <c r="I803" s="9"/>
      <c r="K803" s="9"/>
      <c r="L803" s="9"/>
    </row>
    <row r="804" spans="1:12" x14ac:dyDescent="0.25">
      <c r="A804" s="9"/>
      <c r="E804" s="9"/>
      <c r="F804" s="9"/>
      <c r="G804" s="9"/>
      <c r="I804" s="9"/>
      <c r="K804" s="9"/>
      <c r="L804" s="9"/>
    </row>
    <row r="805" spans="1:12" x14ac:dyDescent="0.25">
      <c r="A805" s="9"/>
      <c r="E805" s="9"/>
      <c r="F805" s="9"/>
      <c r="G805" s="9"/>
      <c r="I805" s="9"/>
      <c r="K805" s="9"/>
      <c r="L805" s="9"/>
    </row>
    <row r="806" spans="1:12" x14ac:dyDescent="0.25">
      <c r="A806" s="9"/>
      <c r="E806" s="9"/>
      <c r="F806" s="9"/>
      <c r="G806" s="9"/>
      <c r="I806" s="9"/>
      <c r="K806" s="9"/>
      <c r="L806" s="9"/>
    </row>
    <row r="807" spans="1:12" x14ac:dyDescent="0.25">
      <c r="A807" s="9"/>
      <c r="E807" s="9"/>
      <c r="F807" s="9"/>
      <c r="G807" s="9"/>
      <c r="I807" s="9"/>
      <c r="K807" s="9"/>
      <c r="L807" s="9"/>
    </row>
    <row r="808" spans="1:12" x14ac:dyDescent="0.25">
      <c r="A808" s="9"/>
      <c r="E808" s="9"/>
      <c r="F808" s="9"/>
      <c r="G808" s="9"/>
      <c r="I808" s="9"/>
      <c r="K808" s="9"/>
      <c r="L808" s="9"/>
    </row>
    <row r="809" spans="1:12" x14ac:dyDescent="0.25">
      <c r="A809" s="9"/>
      <c r="E809" s="9"/>
      <c r="F809" s="9"/>
      <c r="G809" s="9"/>
      <c r="I809" s="9"/>
      <c r="K809" s="9"/>
      <c r="L809" s="9"/>
    </row>
    <row r="810" spans="1:12" x14ac:dyDescent="0.25">
      <c r="A810" s="9"/>
      <c r="E810" s="9"/>
      <c r="F810" s="9"/>
      <c r="G810" s="9"/>
      <c r="I810" s="9"/>
      <c r="K810" s="9"/>
      <c r="L810" s="9"/>
    </row>
    <row r="811" spans="1:12" x14ac:dyDescent="0.25">
      <c r="A811" s="9"/>
      <c r="E811" s="9"/>
      <c r="F811" s="9"/>
      <c r="G811" s="9"/>
      <c r="I811" s="9"/>
      <c r="K811" s="9"/>
      <c r="L811" s="9"/>
    </row>
    <row r="812" spans="1:12" x14ac:dyDescent="0.25">
      <c r="A812" s="9"/>
      <c r="E812" s="9"/>
      <c r="F812" s="9"/>
      <c r="G812" s="9"/>
      <c r="I812" s="9"/>
      <c r="K812" s="9"/>
      <c r="L812" s="9"/>
    </row>
    <row r="813" spans="1:12" x14ac:dyDescent="0.25">
      <c r="A813" s="9"/>
      <c r="E813" s="9"/>
      <c r="F813" s="9"/>
      <c r="G813" s="9"/>
      <c r="I813" s="9"/>
      <c r="K813" s="9"/>
      <c r="L813" s="9"/>
    </row>
    <row r="814" spans="1:12" x14ac:dyDescent="0.25">
      <c r="A814" s="9"/>
      <c r="E814" s="9"/>
      <c r="F814" s="9"/>
      <c r="G814" s="9"/>
      <c r="I814" s="9"/>
      <c r="K814" s="9"/>
      <c r="L814" s="9"/>
    </row>
    <row r="815" spans="1:12" x14ac:dyDescent="0.25">
      <c r="A815" s="9"/>
      <c r="E815" s="9"/>
      <c r="F815" s="9"/>
      <c r="G815" s="9"/>
      <c r="I815" s="9"/>
      <c r="K815" s="9"/>
      <c r="L815" s="9"/>
    </row>
    <row r="816" spans="1:12" x14ac:dyDescent="0.25">
      <c r="A816" s="9"/>
      <c r="E816" s="9"/>
      <c r="F816" s="9"/>
      <c r="G816" s="9"/>
      <c r="I816" s="9"/>
      <c r="K816" s="9"/>
      <c r="L816" s="9"/>
    </row>
    <row r="817" spans="1:12" x14ac:dyDescent="0.25">
      <c r="A817" s="9"/>
      <c r="E817" s="9"/>
      <c r="F817" s="9"/>
      <c r="G817" s="9"/>
      <c r="I817" s="9"/>
      <c r="K817" s="9"/>
      <c r="L817" s="9"/>
    </row>
    <row r="818" spans="1:12" x14ac:dyDescent="0.25">
      <c r="A818" s="9"/>
      <c r="E818" s="9"/>
      <c r="F818" s="9"/>
      <c r="G818" s="9"/>
      <c r="I818" s="9"/>
      <c r="K818" s="9"/>
      <c r="L818" s="9"/>
    </row>
    <row r="819" spans="1:12" x14ac:dyDescent="0.25">
      <c r="A819" s="9"/>
      <c r="E819" s="9"/>
      <c r="F819" s="9"/>
      <c r="G819" s="9"/>
      <c r="I819" s="9"/>
      <c r="K819" s="9"/>
      <c r="L819" s="9"/>
    </row>
    <row r="820" spans="1:12" x14ac:dyDescent="0.25">
      <c r="A820" s="9"/>
      <c r="E820" s="9"/>
      <c r="F820" s="9"/>
      <c r="G820" s="9"/>
      <c r="I820" s="9"/>
      <c r="K820" s="9"/>
      <c r="L820" s="9"/>
    </row>
    <row r="821" spans="1:12" x14ac:dyDescent="0.25">
      <c r="A821" s="9"/>
      <c r="E821" s="9"/>
      <c r="F821" s="9"/>
      <c r="G821" s="9"/>
      <c r="I821" s="9"/>
      <c r="K821" s="9"/>
      <c r="L821" s="9"/>
    </row>
    <row r="822" spans="1:12" x14ac:dyDescent="0.25">
      <c r="A822" s="9"/>
      <c r="E822" s="9"/>
      <c r="F822" s="9"/>
      <c r="G822" s="9"/>
      <c r="I822" s="9"/>
      <c r="K822" s="9"/>
      <c r="L822" s="9"/>
    </row>
    <row r="823" spans="1:12" x14ac:dyDescent="0.25">
      <c r="A823" s="9"/>
      <c r="E823" s="9"/>
      <c r="F823" s="9"/>
      <c r="G823" s="9"/>
      <c r="I823" s="9"/>
      <c r="K823" s="9"/>
      <c r="L823" s="9"/>
    </row>
    <row r="824" spans="1:12" x14ac:dyDescent="0.25">
      <c r="A824" s="9"/>
      <c r="E824" s="9"/>
      <c r="F824" s="9"/>
      <c r="G824" s="9"/>
      <c r="I824" s="9"/>
      <c r="K824" s="9"/>
      <c r="L824" s="9"/>
    </row>
    <row r="825" spans="1:12" x14ac:dyDescent="0.25">
      <c r="A825" s="9"/>
      <c r="E825" s="9"/>
      <c r="F825" s="9"/>
      <c r="G825" s="9"/>
      <c r="I825" s="9"/>
      <c r="K825" s="9"/>
      <c r="L825" s="9"/>
    </row>
    <row r="826" spans="1:12" x14ac:dyDescent="0.25">
      <c r="A826" s="9"/>
      <c r="E826" s="9"/>
      <c r="F826" s="9"/>
      <c r="G826" s="9"/>
      <c r="I826" s="9"/>
      <c r="K826" s="9"/>
      <c r="L826" s="9"/>
    </row>
    <row r="827" spans="1:12" x14ac:dyDescent="0.25">
      <c r="A827" s="9"/>
      <c r="E827" s="9"/>
      <c r="F827" s="9"/>
      <c r="G827" s="9"/>
      <c r="I827" s="9"/>
      <c r="K827" s="9"/>
      <c r="L827" s="9"/>
    </row>
    <row r="828" spans="1:12" x14ac:dyDescent="0.25">
      <c r="A828" s="9"/>
      <c r="E828" s="9"/>
      <c r="F828" s="9"/>
      <c r="G828" s="9"/>
      <c r="I828" s="9"/>
      <c r="K828" s="9"/>
      <c r="L828" s="9"/>
    </row>
    <row r="829" spans="1:12" x14ac:dyDescent="0.25">
      <c r="A829" s="9"/>
      <c r="E829" s="9"/>
      <c r="F829" s="9"/>
      <c r="G829" s="9"/>
      <c r="I829" s="9"/>
      <c r="K829" s="9"/>
      <c r="L829" s="9"/>
    </row>
    <row r="830" spans="1:12" x14ac:dyDescent="0.25">
      <c r="A830" s="9"/>
      <c r="E830" s="9"/>
      <c r="F830" s="9"/>
      <c r="G830" s="9"/>
      <c r="I830" s="9"/>
      <c r="K830" s="9"/>
      <c r="L830" s="9"/>
    </row>
    <row r="831" spans="1:12" x14ac:dyDescent="0.25">
      <c r="A831" s="9"/>
      <c r="E831" s="9"/>
      <c r="F831" s="9"/>
      <c r="G831" s="9"/>
      <c r="I831" s="9"/>
      <c r="K831" s="9"/>
      <c r="L831" s="9"/>
    </row>
    <row r="832" spans="1:12" x14ac:dyDescent="0.25">
      <c r="A832" s="9"/>
      <c r="E832" s="9"/>
      <c r="F832" s="9"/>
      <c r="G832" s="9"/>
      <c r="I832" s="9"/>
      <c r="K832" s="9"/>
      <c r="L832" s="9"/>
    </row>
    <row r="833" spans="1:12" x14ac:dyDescent="0.25">
      <c r="A833" s="9"/>
      <c r="E833" s="9"/>
      <c r="F833" s="9"/>
      <c r="G833" s="9"/>
      <c r="I833" s="9"/>
      <c r="K833" s="9"/>
      <c r="L833" s="9"/>
    </row>
    <row r="834" spans="1:12" x14ac:dyDescent="0.25">
      <c r="A834" s="9"/>
      <c r="E834" s="9"/>
      <c r="F834" s="9"/>
      <c r="G834" s="9"/>
      <c r="I834" s="9"/>
      <c r="K834" s="9"/>
      <c r="L834" s="9"/>
    </row>
    <row r="835" spans="1:12" x14ac:dyDescent="0.25">
      <c r="A835" s="9"/>
      <c r="E835" s="9"/>
      <c r="F835" s="9"/>
      <c r="G835" s="9"/>
      <c r="I835" s="9"/>
      <c r="K835" s="9"/>
      <c r="L835" s="9"/>
    </row>
    <row r="836" spans="1:12" x14ac:dyDescent="0.25">
      <c r="A836" s="9"/>
      <c r="E836" s="9"/>
      <c r="F836" s="9"/>
      <c r="G836" s="9"/>
      <c r="I836" s="9"/>
      <c r="K836" s="9"/>
      <c r="L836" s="9"/>
    </row>
    <row r="837" spans="1:12" x14ac:dyDescent="0.25">
      <c r="A837" s="9"/>
      <c r="E837" s="9"/>
      <c r="F837" s="9"/>
      <c r="G837" s="9"/>
      <c r="I837" s="9"/>
      <c r="K837" s="9"/>
      <c r="L837" s="9"/>
    </row>
    <row r="838" spans="1:12" x14ac:dyDescent="0.25">
      <c r="A838" s="9"/>
      <c r="E838" s="9"/>
      <c r="F838" s="9"/>
      <c r="G838" s="9"/>
      <c r="I838" s="9"/>
      <c r="K838" s="9"/>
      <c r="L838" s="9"/>
    </row>
    <row r="839" spans="1:12" x14ac:dyDescent="0.25">
      <c r="A839" s="9"/>
      <c r="E839" s="9"/>
      <c r="F839" s="9"/>
      <c r="G839" s="9"/>
      <c r="I839" s="9"/>
      <c r="K839" s="9"/>
      <c r="L839" s="9"/>
    </row>
    <row r="840" spans="1:12" x14ac:dyDescent="0.25">
      <c r="A840" s="9"/>
      <c r="E840" s="9"/>
      <c r="F840" s="9"/>
      <c r="G840" s="9"/>
      <c r="I840" s="9"/>
      <c r="K840" s="9"/>
      <c r="L840" s="9"/>
    </row>
    <row r="841" spans="1:12" x14ac:dyDescent="0.25">
      <c r="A841" s="9"/>
      <c r="E841" s="9"/>
      <c r="F841" s="9"/>
      <c r="G841" s="9"/>
      <c r="I841" s="9"/>
      <c r="K841" s="9"/>
      <c r="L841" s="9"/>
    </row>
    <row r="842" spans="1:12" x14ac:dyDescent="0.25">
      <c r="A842" s="9"/>
      <c r="E842" s="9"/>
      <c r="F842" s="9"/>
      <c r="G842" s="9"/>
      <c r="I842" s="9"/>
      <c r="K842" s="9"/>
      <c r="L842" s="9"/>
    </row>
    <row r="843" spans="1:12" x14ac:dyDescent="0.25">
      <c r="A843" s="9"/>
      <c r="E843" s="9"/>
      <c r="F843" s="9"/>
      <c r="G843" s="9"/>
      <c r="I843" s="9"/>
      <c r="K843" s="9"/>
      <c r="L843" s="9"/>
    </row>
    <row r="844" spans="1:12" x14ac:dyDescent="0.25">
      <c r="A844" s="9"/>
      <c r="E844" s="9"/>
      <c r="F844" s="9"/>
      <c r="G844" s="9"/>
      <c r="I844" s="9"/>
      <c r="K844" s="9"/>
      <c r="L844" s="9"/>
    </row>
    <row r="845" spans="1:12" x14ac:dyDescent="0.25">
      <c r="A845" s="9"/>
      <c r="E845" s="9"/>
      <c r="F845" s="9"/>
      <c r="G845" s="9"/>
      <c r="I845" s="9"/>
      <c r="K845" s="9"/>
      <c r="L845" s="9"/>
    </row>
    <row r="846" spans="1:12" x14ac:dyDescent="0.25">
      <c r="A846" s="9"/>
      <c r="E846" s="9"/>
      <c r="F846" s="9"/>
      <c r="G846" s="9"/>
      <c r="I846" s="9"/>
      <c r="K846" s="9"/>
      <c r="L846" s="9"/>
    </row>
    <row r="847" spans="1:12" x14ac:dyDescent="0.25">
      <c r="A847" s="9"/>
      <c r="E847" s="9"/>
      <c r="F847" s="9"/>
      <c r="G847" s="9"/>
      <c r="I847" s="9"/>
      <c r="K847" s="9"/>
      <c r="L847" s="9"/>
    </row>
    <row r="848" spans="1:12" x14ac:dyDescent="0.25">
      <c r="A848" s="9"/>
      <c r="E848" s="9"/>
      <c r="F848" s="9"/>
      <c r="G848" s="9"/>
      <c r="I848" s="9"/>
      <c r="K848" s="9"/>
      <c r="L848" s="9"/>
    </row>
    <row r="849" spans="1:12" x14ac:dyDescent="0.25">
      <c r="A849" s="9"/>
      <c r="E849" s="9"/>
      <c r="F849" s="9"/>
      <c r="G849" s="9"/>
      <c r="I849" s="9"/>
      <c r="K849" s="9"/>
      <c r="L849" s="9"/>
    </row>
    <row r="850" spans="1:12" x14ac:dyDescent="0.25">
      <c r="A850" s="9"/>
      <c r="E850" s="9"/>
      <c r="F850" s="9"/>
      <c r="G850" s="9"/>
      <c r="I850" s="9"/>
      <c r="K850" s="9"/>
      <c r="L850" s="9"/>
    </row>
    <row r="851" spans="1:12" x14ac:dyDescent="0.25">
      <c r="A851" s="9"/>
      <c r="E851" s="9"/>
      <c r="F851" s="9"/>
      <c r="G851" s="9"/>
      <c r="I851" s="9"/>
      <c r="K851" s="9"/>
      <c r="L851" s="9"/>
    </row>
    <row r="852" spans="1:12" x14ac:dyDescent="0.25">
      <c r="A852" s="9"/>
      <c r="E852" s="9"/>
      <c r="F852" s="9"/>
      <c r="G852" s="9"/>
      <c r="I852" s="9"/>
      <c r="K852" s="9"/>
      <c r="L852" s="9"/>
    </row>
    <row r="853" spans="1:12" x14ac:dyDescent="0.25">
      <c r="A853" s="9"/>
      <c r="E853" s="9"/>
      <c r="F853" s="9"/>
      <c r="G853" s="9"/>
      <c r="I853" s="9"/>
      <c r="K853" s="9"/>
      <c r="L853" s="9"/>
    </row>
    <row r="854" spans="1:12" x14ac:dyDescent="0.25">
      <c r="A854" s="9"/>
      <c r="E854" s="9"/>
      <c r="F854" s="9"/>
      <c r="G854" s="9"/>
      <c r="I854" s="9"/>
      <c r="K854" s="9"/>
      <c r="L854" s="9"/>
    </row>
    <row r="855" spans="1:12" x14ac:dyDescent="0.25">
      <c r="A855" s="9"/>
      <c r="E855" s="9"/>
      <c r="F855" s="9"/>
      <c r="G855" s="9"/>
      <c r="I855" s="9"/>
      <c r="K855" s="9"/>
      <c r="L855" s="9"/>
    </row>
    <row r="856" spans="1:12" x14ac:dyDescent="0.25">
      <c r="A856" s="9"/>
      <c r="E856" s="9"/>
      <c r="F856" s="9"/>
      <c r="G856" s="9"/>
      <c r="I856" s="9"/>
      <c r="K856" s="9"/>
      <c r="L856" s="9"/>
    </row>
    <row r="857" spans="1:12" x14ac:dyDescent="0.25">
      <c r="A857" s="9"/>
      <c r="E857" s="9"/>
      <c r="F857" s="9"/>
      <c r="G857" s="9"/>
      <c r="I857" s="9"/>
      <c r="K857" s="9"/>
      <c r="L857" s="9"/>
    </row>
    <row r="858" spans="1:12" x14ac:dyDescent="0.25">
      <c r="A858" s="9"/>
      <c r="E858" s="9"/>
      <c r="F858" s="9"/>
      <c r="G858" s="9"/>
      <c r="I858" s="9"/>
      <c r="K858" s="9"/>
      <c r="L858" s="9"/>
    </row>
    <row r="859" spans="1:12" x14ac:dyDescent="0.25">
      <c r="A859" s="9"/>
      <c r="E859" s="9"/>
      <c r="F859" s="9"/>
      <c r="G859" s="9"/>
      <c r="I859" s="9"/>
      <c r="K859" s="9"/>
      <c r="L859" s="9"/>
    </row>
    <row r="860" spans="1:12" x14ac:dyDescent="0.25">
      <c r="A860" s="9"/>
      <c r="E860" s="9"/>
      <c r="F860" s="9"/>
      <c r="G860" s="9"/>
      <c r="I860" s="9"/>
      <c r="K860" s="9"/>
      <c r="L860" s="9"/>
    </row>
    <row r="861" spans="1:12" x14ac:dyDescent="0.25">
      <c r="A861" s="9"/>
      <c r="E861" s="9"/>
      <c r="F861" s="9"/>
      <c r="G861" s="9"/>
      <c r="I861" s="9"/>
      <c r="K861" s="9"/>
      <c r="L861" s="9"/>
    </row>
    <row r="862" spans="1:12" x14ac:dyDescent="0.25">
      <c r="A862" s="9"/>
      <c r="E862" s="9"/>
      <c r="F862" s="9"/>
      <c r="G862" s="9"/>
      <c r="I862" s="9"/>
      <c r="K862" s="9"/>
      <c r="L862" s="9"/>
    </row>
    <row r="863" spans="1:12" x14ac:dyDescent="0.25">
      <c r="A863" s="9"/>
      <c r="E863" s="9"/>
      <c r="F863" s="9"/>
      <c r="G863" s="9"/>
      <c r="I863" s="9"/>
      <c r="K863" s="9"/>
      <c r="L863" s="9"/>
    </row>
    <row r="864" spans="1:12" x14ac:dyDescent="0.25">
      <c r="A864" s="9"/>
      <c r="E864" s="9"/>
      <c r="F864" s="9"/>
      <c r="G864" s="9"/>
      <c r="I864" s="9"/>
      <c r="K864" s="9"/>
      <c r="L864" s="9"/>
    </row>
    <row r="865" spans="1:12" x14ac:dyDescent="0.25">
      <c r="A865" s="9"/>
      <c r="E865" s="9"/>
      <c r="F865" s="9"/>
      <c r="G865" s="9"/>
      <c r="I865" s="9"/>
      <c r="K865" s="9"/>
      <c r="L865" s="9"/>
    </row>
    <row r="866" spans="1:12" x14ac:dyDescent="0.25">
      <c r="A866" s="9"/>
      <c r="E866" s="9"/>
      <c r="F866" s="9"/>
      <c r="G866" s="9"/>
      <c r="I866" s="9"/>
      <c r="K866" s="9"/>
      <c r="L866" s="9"/>
    </row>
    <row r="867" spans="1:12" x14ac:dyDescent="0.25">
      <c r="A867" s="9"/>
      <c r="E867" s="9"/>
      <c r="F867" s="9"/>
      <c r="G867" s="9"/>
      <c r="I867" s="9"/>
      <c r="K867" s="9"/>
      <c r="L867" s="9"/>
    </row>
    <row r="868" spans="1:12" x14ac:dyDescent="0.25">
      <c r="A868" s="9"/>
      <c r="E868" s="9"/>
      <c r="F868" s="9"/>
      <c r="G868" s="9"/>
      <c r="I868" s="9"/>
      <c r="K868" s="9"/>
      <c r="L868" s="9"/>
    </row>
    <row r="869" spans="1:12" x14ac:dyDescent="0.25">
      <c r="A869" s="9"/>
      <c r="E869" s="9"/>
      <c r="F869" s="9"/>
      <c r="G869" s="9"/>
      <c r="I869" s="9"/>
      <c r="K869" s="9"/>
      <c r="L869" s="9"/>
    </row>
    <row r="870" spans="1:12" x14ac:dyDescent="0.25">
      <c r="A870" s="9"/>
      <c r="E870" s="9"/>
      <c r="F870" s="9"/>
      <c r="G870" s="9"/>
      <c r="I870" s="9"/>
      <c r="K870" s="9"/>
      <c r="L870" s="9"/>
    </row>
    <row r="871" spans="1:12" x14ac:dyDescent="0.25">
      <c r="A871" s="9"/>
      <c r="E871" s="9"/>
      <c r="F871" s="9"/>
      <c r="G871" s="9"/>
      <c r="I871" s="9"/>
      <c r="K871" s="9"/>
      <c r="L871" s="9"/>
    </row>
    <row r="872" spans="1:12" x14ac:dyDescent="0.25">
      <c r="A872" s="9"/>
      <c r="E872" s="9"/>
      <c r="F872" s="9"/>
      <c r="G872" s="9"/>
      <c r="I872" s="9"/>
      <c r="K872" s="9"/>
      <c r="L872" s="9"/>
    </row>
    <row r="873" spans="1:12" x14ac:dyDescent="0.25">
      <c r="A873" s="9"/>
      <c r="E873" s="9"/>
      <c r="F873" s="9"/>
      <c r="G873" s="9"/>
      <c r="I873" s="9"/>
      <c r="K873" s="9"/>
      <c r="L873" s="9"/>
    </row>
    <row r="874" spans="1:12" x14ac:dyDescent="0.25">
      <c r="A874" s="9"/>
      <c r="E874" s="9"/>
      <c r="F874" s="9"/>
      <c r="G874" s="9"/>
      <c r="I874" s="9"/>
      <c r="K874" s="9"/>
      <c r="L874" s="9"/>
    </row>
    <row r="875" spans="1:12" x14ac:dyDescent="0.25">
      <c r="A875" s="9"/>
      <c r="E875" s="9"/>
      <c r="F875" s="9"/>
      <c r="G875" s="9"/>
      <c r="I875" s="9"/>
      <c r="K875" s="9"/>
      <c r="L875" s="9"/>
    </row>
    <row r="876" spans="1:12" x14ac:dyDescent="0.25">
      <c r="A876" s="9"/>
      <c r="E876" s="9"/>
      <c r="F876" s="9"/>
      <c r="G876" s="9"/>
      <c r="I876" s="9"/>
      <c r="K876" s="9"/>
      <c r="L876" s="9"/>
    </row>
    <row r="877" spans="1:12" x14ac:dyDescent="0.25">
      <c r="A877" s="9"/>
      <c r="E877" s="9"/>
      <c r="F877" s="9"/>
      <c r="G877" s="9"/>
      <c r="I877" s="9"/>
      <c r="K877" s="9"/>
      <c r="L877" s="9"/>
    </row>
    <row r="878" spans="1:12" x14ac:dyDescent="0.25">
      <c r="A878" s="9"/>
      <c r="E878" s="9"/>
      <c r="F878" s="9"/>
      <c r="G878" s="9"/>
      <c r="I878" s="9"/>
      <c r="K878" s="9"/>
      <c r="L878" s="9"/>
    </row>
    <row r="879" spans="1:12" x14ac:dyDescent="0.25">
      <c r="A879" s="9"/>
      <c r="E879" s="9"/>
      <c r="F879" s="9"/>
      <c r="G879" s="9"/>
      <c r="I879" s="9"/>
      <c r="K879" s="9"/>
      <c r="L879" s="9"/>
    </row>
    <row r="880" spans="1:12" x14ac:dyDescent="0.25">
      <c r="A880" s="9"/>
      <c r="E880" s="9"/>
      <c r="F880" s="9"/>
      <c r="G880" s="9"/>
      <c r="I880" s="9"/>
      <c r="K880" s="9"/>
      <c r="L880" s="9"/>
    </row>
    <row r="881" spans="1:12" x14ac:dyDescent="0.25">
      <c r="A881" s="9"/>
      <c r="E881" s="9"/>
      <c r="F881" s="9"/>
      <c r="G881" s="9"/>
      <c r="I881" s="9"/>
      <c r="K881" s="9"/>
      <c r="L881" s="9"/>
    </row>
    <row r="882" spans="1:12" x14ac:dyDescent="0.25">
      <c r="A882" s="9"/>
      <c r="E882" s="9"/>
      <c r="F882" s="9"/>
      <c r="G882" s="9"/>
      <c r="I882" s="9"/>
      <c r="K882" s="9"/>
      <c r="L882" s="9"/>
    </row>
    <row r="883" spans="1:12" x14ac:dyDescent="0.25">
      <c r="A883" s="9"/>
      <c r="E883" s="9"/>
      <c r="F883" s="9"/>
      <c r="G883" s="9"/>
      <c r="I883" s="9"/>
      <c r="K883" s="9"/>
      <c r="L883" s="9"/>
    </row>
    <row r="884" spans="1:12" x14ac:dyDescent="0.25">
      <c r="A884" s="9"/>
      <c r="E884" s="9"/>
      <c r="F884" s="9"/>
      <c r="G884" s="9"/>
      <c r="I884" s="9"/>
      <c r="K884" s="9"/>
      <c r="L884" s="9"/>
    </row>
    <row r="885" spans="1:12" x14ac:dyDescent="0.25">
      <c r="A885" s="9"/>
      <c r="E885" s="9"/>
      <c r="F885" s="9"/>
      <c r="G885" s="9"/>
      <c r="I885" s="9"/>
      <c r="K885" s="9"/>
      <c r="L885" s="9"/>
    </row>
    <row r="886" spans="1:12" x14ac:dyDescent="0.25">
      <c r="A886" s="9"/>
      <c r="E886" s="9"/>
      <c r="F886" s="9"/>
      <c r="G886" s="9"/>
      <c r="I886" s="9"/>
      <c r="K886" s="9"/>
      <c r="L886" s="9"/>
    </row>
    <row r="887" spans="1:12" x14ac:dyDescent="0.25">
      <c r="A887" s="9"/>
      <c r="E887" s="9"/>
      <c r="F887" s="9"/>
      <c r="G887" s="9"/>
      <c r="I887" s="9"/>
      <c r="K887" s="9"/>
      <c r="L887" s="9"/>
    </row>
    <row r="888" spans="1:12" x14ac:dyDescent="0.25">
      <c r="A888" s="9"/>
      <c r="E888" s="9"/>
      <c r="F888" s="9"/>
      <c r="G888" s="9"/>
      <c r="I888" s="9"/>
      <c r="K888" s="9"/>
      <c r="L888" s="9"/>
    </row>
    <row r="889" spans="1:12" x14ac:dyDescent="0.25">
      <c r="A889" s="9"/>
      <c r="E889" s="9"/>
      <c r="F889" s="9"/>
      <c r="G889" s="9"/>
      <c r="I889" s="9"/>
      <c r="K889" s="9"/>
      <c r="L889" s="9"/>
    </row>
    <row r="890" spans="1:12" x14ac:dyDescent="0.25">
      <c r="A890" s="9"/>
      <c r="E890" s="9"/>
      <c r="F890" s="9"/>
      <c r="G890" s="9"/>
      <c r="I890" s="9"/>
      <c r="K890" s="9"/>
      <c r="L890" s="9"/>
    </row>
    <row r="891" spans="1:12" x14ac:dyDescent="0.25">
      <c r="A891" s="9"/>
      <c r="E891" s="9"/>
      <c r="F891" s="9"/>
      <c r="G891" s="9"/>
      <c r="I891" s="9"/>
      <c r="K891" s="9"/>
      <c r="L891" s="9"/>
    </row>
    <row r="892" spans="1:12" x14ac:dyDescent="0.25">
      <c r="A892" s="9"/>
      <c r="E892" s="9"/>
      <c r="F892" s="9"/>
      <c r="G892" s="9"/>
      <c r="I892" s="9"/>
      <c r="K892" s="9"/>
      <c r="L892" s="9"/>
    </row>
    <row r="893" spans="1:12" x14ac:dyDescent="0.25">
      <c r="A893" s="9"/>
      <c r="E893" s="9"/>
      <c r="F893" s="9"/>
      <c r="G893" s="9"/>
      <c r="I893" s="9"/>
      <c r="K893" s="9"/>
      <c r="L893" s="9"/>
    </row>
    <row r="894" spans="1:12" x14ac:dyDescent="0.25">
      <c r="A894" s="9"/>
      <c r="E894" s="9"/>
      <c r="F894" s="9"/>
      <c r="G894" s="9"/>
      <c r="I894" s="9"/>
      <c r="K894" s="9"/>
      <c r="L894" s="9"/>
    </row>
    <row r="895" spans="1:12" x14ac:dyDescent="0.25">
      <c r="A895" s="9"/>
      <c r="E895" s="9"/>
      <c r="F895" s="9"/>
      <c r="G895" s="9"/>
      <c r="I895" s="9"/>
      <c r="K895" s="9"/>
      <c r="L895" s="9"/>
    </row>
    <row r="896" spans="1:12" x14ac:dyDescent="0.25">
      <c r="A896" s="9"/>
      <c r="E896" s="9"/>
      <c r="F896" s="9"/>
      <c r="G896" s="9"/>
      <c r="I896" s="9"/>
      <c r="K896" s="9"/>
      <c r="L896" s="9"/>
    </row>
    <row r="897" spans="1:12" x14ac:dyDescent="0.25">
      <c r="A897" s="9"/>
      <c r="E897" s="9"/>
      <c r="F897" s="9"/>
      <c r="G897" s="9"/>
      <c r="I897" s="9"/>
      <c r="K897" s="9"/>
      <c r="L897" s="9"/>
    </row>
    <row r="898" spans="1:12" x14ac:dyDescent="0.25">
      <c r="A898" s="9"/>
      <c r="E898" s="9"/>
      <c r="F898" s="9"/>
      <c r="G898" s="9"/>
      <c r="I898" s="9"/>
      <c r="K898" s="9"/>
      <c r="L898" s="9"/>
    </row>
    <row r="899" spans="1:12" x14ac:dyDescent="0.25">
      <c r="A899" s="9"/>
      <c r="E899" s="9"/>
      <c r="F899" s="9"/>
      <c r="G899" s="9"/>
      <c r="I899" s="9"/>
      <c r="K899" s="9"/>
      <c r="L899" s="9"/>
    </row>
    <row r="900" spans="1:12" x14ac:dyDescent="0.25">
      <c r="A900" s="9"/>
      <c r="E900" s="9"/>
      <c r="F900" s="9"/>
      <c r="G900" s="9"/>
      <c r="I900" s="9"/>
      <c r="K900" s="9"/>
      <c r="L900" s="9"/>
    </row>
    <row r="901" spans="1:12" x14ac:dyDescent="0.25">
      <c r="A901" s="9"/>
      <c r="E901" s="9"/>
      <c r="F901" s="9"/>
      <c r="G901" s="9"/>
      <c r="I901" s="9"/>
      <c r="K901" s="9"/>
      <c r="L901" s="9"/>
    </row>
    <row r="902" spans="1:12" x14ac:dyDescent="0.25">
      <c r="A902" s="9"/>
      <c r="E902" s="9"/>
      <c r="F902" s="9"/>
      <c r="G902" s="9"/>
      <c r="I902" s="9"/>
      <c r="K902" s="9"/>
      <c r="L902" s="9"/>
    </row>
    <row r="903" spans="1:12" x14ac:dyDescent="0.25">
      <c r="A903" s="9"/>
      <c r="E903" s="9"/>
      <c r="F903" s="9"/>
      <c r="G903" s="9"/>
      <c r="I903" s="9"/>
      <c r="K903" s="9"/>
      <c r="L903" s="9"/>
    </row>
    <row r="904" spans="1:12" x14ac:dyDescent="0.25">
      <c r="A904" s="9"/>
      <c r="E904" s="9"/>
      <c r="F904" s="9"/>
      <c r="G904" s="9"/>
      <c r="I904" s="9"/>
      <c r="K904" s="9"/>
      <c r="L904" s="9"/>
    </row>
    <row r="905" spans="1:12" x14ac:dyDescent="0.25">
      <c r="A905" s="9"/>
      <c r="E905" s="9"/>
      <c r="F905" s="9"/>
      <c r="G905" s="9"/>
      <c r="I905" s="9"/>
      <c r="K905" s="9"/>
      <c r="L905" s="9"/>
    </row>
    <row r="906" spans="1:12" x14ac:dyDescent="0.25">
      <c r="A906" s="9"/>
      <c r="E906" s="9"/>
      <c r="F906" s="9"/>
      <c r="G906" s="9"/>
      <c r="I906" s="9"/>
      <c r="K906" s="9"/>
      <c r="L906" s="9"/>
    </row>
    <row r="907" spans="1:12" x14ac:dyDescent="0.25">
      <c r="A907" s="9"/>
      <c r="E907" s="9"/>
      <c r="F907" s="9"/>
      <c r="G907" s="9"/>
      <c r="I907" s="9"/>
      <c r="K907" s="9"/>
      <c r="L907" s="9"/>
    </row>
    <row r="908" spans="1:12" x14ac:dyDescent="0.25">
      <c r="A908" s="9"/>
      <c r="E908" s="9"/>
      <c r="F908" s="9"/>
      <c r="G908" s="9"/>
      <c r="I908" s="9"/>
      <c r="K908" s="9"/>
      <c r="L908" s="9"/>
    </row>
    <row r="909" spans="1:12" x14ac:dyDescent="0.25">
      <c r="A909" s="9"/>
      <c r="E909" s="9"/>
      <c r="F909" s="9"/>
      <c r="G909" s="9"/>
      <c r="I909" s="9"/>
      <c r="K909" s="9"/>
      <c r="L909" s="9"/>
    </row>
    <row r="910" spans="1:12" x14ac:dyDescent="0.25">
      <c r="A910" s="9"/>
      <c r="E910" s="9"/>
      <c r="F910" s="9"/>
      <c r="G910" s="9"/>
      <c r="I910" s="9"/>
      <c r="K910" s="9"/>
      <c r="L910" s="9"/>
    </row>
    <row r="911" spans="1:12" x14ac:dyDescent="0.25">
      <c r="A911" s="9"/>
      <c r="E911" s="9"/>
      <c r="F911" s="9"/>
      <c r="G911" s="9"/>
      <c r="I911" s="9"/>
      <c r="K911" s="9"/>
      <c r="L911" s="9"/>
    </row>
    <row r="912" spans="1:12" x14ac:dyDescent="0.25">
      <c r="A912" s="9"/>
      <c r="E912" s="9"/>
      <c r="F912" s="9"/>
      <c r="G912" s="9"/>
      <c r="I912" s="9"/>
      <c r="K912" s="9"/>
      <c r="L912" s="9"/>
    </row>
    <row r="913" spans="1:12" x14ac:dyDescent="0.25">
      <c r="A913" s="9"/>
      <c r="E913" s="9"/>
      <c r="F913" s="9"/>
      <c r="G913" s="9"/>
      <c r="I913" s="9"/>
      <c r="K913" s="9"/>
      <c r="L913" s="9"/>
    </row>
    <row r="914" spans="1:12" x14ac:dyDescent="0.25">
      <c r="A914" s="9"/>
      <c r="E914" s="9"/>
      <c r="F914" s="9"/>
      <c r="G914" s="9"/>
      <c r="I914" s="9"/>
      <c r="K914" s="9"/>
      <c r="L914" s="9"/>
    </row>
    <row r="915" spans="1:12" x14ac:dyDescent="0.25">
      <c r="A915" s="9"/>
      <c r="E915" s="9"/>
      <c r="F915" s="9"/>
      <c r="G915" s="9"/>
      <c r="I915" s="9"/>
      <c r="K915" s="9"/>
      <c r="L915" s="9"/>
    </row>
    <row r="916" spans="1:12" x14ac:dyDescent="0.25">
      <c r="A916" s="9"/>
      <c r="E916" s="9"/>
      <c r="F916" s="9"/>
      <c r="G916" s="9"/>
      <c r="I916" s="9"/>
      <c r="K916" s="9"/>
      <c r="L916" s="9"/>
    </row>
    <row r="917" spans="1:12" x14ac:dyDescent="0.25">
      <c r="A917" s="9"/>
      <c r="E917" s="9"/>
      <c r="F917" s="9"/>
      <c r="G917" s="9"/>
      <c r="I917" s="9"/>
      <c r="K917" s="9"/>
      <c r="L917" s="9"/>
    </row>
    <row r="918" spans="1:12" x14ac:dyDescent="0.25">
      <c r="A918" s="9"/>
      <c r="E918" s="9"/>
      <c r="F918" s="9"/>
      <c r="G918" s="9"/>
      <c r="I918" s="9"/>
      <c r="K918" s="9"/>
      <c r="L918" s="9"/>
    </row>
    <row r="919" spans="1:12" x14ac:dyDescent="0.25">
      <c r="A919" s="9"/>
      <c r="E919" s="9"/>
      <c r="F919" s="9"/>
      <c r="G919" s="9"/>
      <c r="I919" s="9"/>
      <c r="K919" s="9"/>
      <c r="L919" s="9"/>
    </row>
    <row r="920" spans="1:12" x14ac:dyDescent="0.25">
      <c r="A920" s="9"/>
      <c r="E920" s="9"/>
      <c r="F920" s="9"/>
      <c r="G920" s="9"/>
      <c r="I920" s="9"/>
      <c r="K920" s="9"/>
      <c r="L920" s="9"/>
    </row>
    <row r="921" spans="1:12" x14ac:dyDescent="0.25">
      <c r="A921" s="9"/>
      <c r="E921" s="9"/>
      <c r="F921" s="9"/>
      <c r="G921" s="9"/>
      <c r="I921" s="9"/>
      <c r="K921" s="9"/>
      <c r="L921" s="9"/>
    </row>
    <row r="922" spans="1:12" x14ac:dyDescent="0.25">
      <c r="A922" s="9"/>
      <c r="E922" s="9"/>
      <c r="F922" s="9"/>
      <c r="G922" s="9"/>
      <c r="I922" s="9"/>
      <c r="K922" s="9"/>
      <c r="L922" s="9"/>
    </row>
    <row r="923" spans="1:12" x14ac:dyDescent="0.25">
      <c r="A923" s="9"/>
      <c r="E923" s="9"/>
      <c r="F923" s="9"/>
      <c r="G923" s="9"/>
      <c r="I923" s="9"/>
      <c r="K923" s="9"/>
      <c r="L923" s="9"/>
    </row>
    <row r="924" spans="1:12" x14ac:dyDescent="0.25">
      <c r="A924" s="9"/>
      <c r="E924" s="9"/>
      <c r="F924" s="9"/>
      <c r="G924" s="9"/>
      <c r="I924" s="9"/>
      <c r="K924" s="9"/>
      <c r="L924" s="9"/>
    </row>
    <row r="925" spans="1:12" x14ac:dyDescent="0.25">
      <c r="A925" s="9"/>
      <c r="E925" s="9"/>
      <c r="F925" s="9"/>
      <c r="G925" s="9"/>
      <c r="I925" s="9"/>
      <c r="K925" s="9"/>
      <c r="L925" s="9"/>
    </row>
    <row r="926" spans="1:12" x14ac:dyDescent="0.25">
      <c r="A926" s="9"/>
      <c r="E926" s="9"/>
      <c r="F926" s="9"/>
      <c r="G926" s="9"/>
      <c r="I926" s="9"/>
      <c r="K926" s="9"/>
      <c r="L926" s="9"/>
    </row>
    <row r="927" spans="1:12" x14ac:dyDescent="0.25">
      <c r="A927" s="9"/>
      <c r="E927" s="9"/>
      <c r="F927" s="9"/>
      <c r="G927" s="9"/>
      <c r="I927" s="9"/>
      <c r="K927" s="9"/>
      <c r="L927" s="9"/>
    </row>
    <row r="928" spans="1:12" x14ac:dyDescent="0.25">
      <c r="A928" s="9"/>
      <c r="E928" s="9"/>
      <c r="F928" s="9"/>
      <c r="G928" s="9"/>
      <c r="I928" s="9"/>
      <c r="K928" s="9"/>
      <c r="L928" s="9"/>
    </row>
    <row r="929" spans="1:12" x14ac:dyDescent="0.25">
      <c r="A929" s="9"/>
      <c r="E929" s="9"/>
      <c r="F929" s="9"/>
      <c r="G929" s="9"/>
      <c r="I929" s="9"/>
      <c r="K929" s="9"/>
      <c r="L929" s="9"/>
    </row>
    <row r="930" spans="1:12" x14ac:dyDescent="0.25">
      <c r="A930" s="9"/>
      <c r="E930" s="9"/>
      <c r="F930" s="9"/>
      <c r="G930" s="9"/>
      <c r="I930" s="9"/>
      <c r="K930" s="9"/>
      <c r="L930" s="9"/>
    </row>
    <row r="931" spans="1:12" x14ac:dyDescent="0.25">
      <c r="A931" s="9"/>
      <c r="E931" s="9"/>
      <c r="F931" s="9"/>
      <c r="G931" s="9"/>
      <c r="I931" s="9"/>
      <c r="K931" s="9"/>
      <c r="L931" s="9"/>
    </row>
    <row r="932" spans="1:12" x14ac:dyDescent="0.25">
      <c r="A932" s="9"/>
      <c r="E932" s="9"/>
      <c r="F932" s="9"/>
      <c r="G932" s="9"/>
      <c r="I932" s="9"/>
      <c r="K932" s="9"/>
      <c r="L932" s="9"/>
    </row>
    <row r="933" spans="1:12" x14ac:dyDescent="0.25">
      <c r="A933" s="9"/>
      <c r="E933" s="9"/>
      <c r="F933" s="9"/>
      <c r="G933" s="9"/>
      <c r="I933" s="9"/>
      <c r="K933" s="9"/>
      <c r="L933" s="9"/>
    </row>
    <row r="934" spans="1:12" x14ac:dyDescent="0.25">
      <c r="A934" s="9"/>
      <c r="E934" s="9"/>
      <c r="F934" s="9"/>
      <c r="G934" s="9"/>
      <c r="I934" s="9"/>
      <c r="K934" s="9"/>
      <c r="L934" s="9"/>
    </row>
    <row r="935" spans="1:12" x14ac:dyDescent="0.25">
      <c r="A935" s="9"/>
      <c r="E935" s="9"/>
      <c r="F935" s="9"/>
      <c r="G935" s="9"/>
      <c r="I935" s="9"/>
      <c r="K935" s="9"/>
      <c r="L935" s="9"/>
    </row>
    <row r="936" spans="1:12" x14ac:dyDescent="0.25">
      <c r="A936" s="9"/>
      <c r="E936" s="9"/>
      <c r="F936" s="9"/>
      <c r="G936" s="9"/>
      <c r="I936" s="9"/>
      <c r="K936" s="9"/>
      <c r="L936" s="9"/>
    </row>
    <row r="937" spans="1:12" x14ac:dyDescent="0.25">
      <c r="A937" s="9"/>
      <c r="E937" s="9"/>
      <c r="F937" s="9"/>
      <c r="G937" s="9"/>
      <c r="I937" s="9"/>
      <c r="K937" s="9"/>
      <c r="L937" s="9"/>
    </row>
    <row r="938" spans="1:12" x14ac:dyDescent="0.25">
      <c r="A938" s="9"/>
      <c r="E938" s="9"/>
      <c r="F938" s="9"/>
      <c r="G938" s="9"/>
      <c r="I938" s="9"/>
      <c r="K938" s="9"/>
      <c r="L938" s="9"/>
    </row>
    <row r="939" spans="1:12" x14ac:dyDescent="0.25">
      <c r="A939" s="9"/>
      <c r="E939" s="9"/>
      <c r="F939" s="9"/>
      <c r="G939" s="9"/>
      <c r="I939" s="9"/>
      <c r="K939" s="9"/>
      <c r="L939" s="9"/>
    </row>
    <row r="940" spans="1:12" x14ac:dyDescent="0.25">
      <c r="A940" s="9"/>
      <c r="E940" s="9"/>
      <c r="F940" s="9"/>
      <c r="G940" s="9"/>
      <c r="I940" s="9"/>
      <c r="K940" s="9"/>
      <c r="L940" s="9"/>
    </row>
    <row r="941" spans="1:12" x14ac:dyDescent="0.25">
      <c r="A941" s="9"/>
      <c r="E941" s="9"/>
      <c r="F941" s="9"/>
      <c r="G941" s="9"/>
      <c r="I941" s="9"/>
      <c r="K941" s="9"/>
      <c r="L941" s="9"/>
    </row>
    <row r="942" spans="1:12" x14ac:dyDescent="0.25">
      <c r="A942" s="9"/>
      <c r="E942" s="9"/>
      <c r="F942" s="9"/>
      <c r="G942" s="9"/>
      <c r="I942" s="9"/>
      <c r="K942" s="9"/>
      <c r="L942" s="9"/>
    </row>
    <row r="943" spans="1:12" x14ac:dyDescent="0.25">
      <c r="A943" s="9"/>
      <c r="E943" s="9"/>
      <c r="F943" s="9"/>
      <c r="G943" s="9"/>
      <c r="I943" s="9"/>
      <c r="K943" s="9"/>
      <c r="L943" s="9"/>
    </row>
    <row r="944" spans="1:12" x14ac:dyDescent="0.25">
      <c r="A944" s="9"/>
      <c r="E944" s="9"/>
      <c r="F944" s="9"/>
      <c r="G944" s="9"/>
      <c r="I944" s="9"/>
      <c r="K944" s="9"/>
      <c r="L944" s="9"/>
    </row>
    <row r="945" spans="1:12" x14ac:dyDescent="0.25">
      <c r="A945" s="9"/>
      <c r="E945" s="9"/>
      <c r="F945" s="9"/>
      <c r="G945" s="9"/>
      <c r="I945" s="9"/>
      <c r="K945" s="9"/>
      <c r="L945" s="9"/>
    </row>
    <row r="946" spans="1:12" x14ac:dyDescent="0.25">
      <c r="A946" s="9"/>
      <c r="E946" s="9"/>
      <c r="F946" s="9"/>
      <c r="G946" s="9"/>
      <c r="I946" s="9"/>
      <c r="K946" s="9"/>
      <c r="L946" s="9"/>
    </row>
    <row r="947" spans="1:12" x14ac:dyDescent="0.25">
      <c r="A947" s="9"/>
      <c r="E947" s="9"/>
      <c r="F947" s="9"/>
      <c r="G947" s="9"/>
      <c r="I947" s="9"/>
      <c r="K947" s="9"/>
      <c r="L947" s="9"/>
    </row>
    <row r="948" spans="1:12" x14ac:dyDescent="0.25">
      <c r="A948" s="9"/>
      <c r="E948" s="9"/>
      <c r="F948" s="9"/>
      <c r="G948" s="9"/>
      <c r="I948" s="9"/>
      <c r="K948" s="9"/>
      <c r="L948" s="9"/>
    </row>
    <row r="949" spans="1:12" x14ac:dyDescent="0.25">
      <c r="A949" s="9"/>
      <c r="E949" s="9"/>
      <c r="F949" s="9"/>
      <c r="G949" s="9"/>
      <c r="I949" s="9"/>
      <c r="K949" s="9"/>
      <c r="L949" s="9"/>
    </row>
    <row r="950" spans="1:12" x14ac:dyDescent="0.25">
      <c r="A950" s="9"/>
      <c r="E950" s="9"/>
      <c r="F950" s="9"/>
      <c r="G950" s="9"/>
      <c r="I950" s="9"/>
      <c r="K950" s="9"/>
      <c r="L950" s="9"/>
    </row>
    <row r="951" spans="1:12" x14ac:dyDescent="0.25">
      <c r="A951" s="9"/>
      <c r="E951" s="9"/>
      <c r="F951" s="9"/>
      <c r="G951" s="9"/>
      <c r="I951" s="9"/>
      <c r="K951" s="9"/>
      <c r="L951" s="9"/>
    </row>
    <row r="952" spans="1:12" x14ac:dyDescent="0.25">
      <c r="A952" s="9"/>
      <c r="E952" s="9"/>
      <c r="F952" s="9"/>
      <c r="G952" s="9"/>
      <c r="I952" s="9"/>
      <c r="K952" s="9"/>
      <c r="L952" s="9"/>
    </row>
    <row r="953" spans="1:12" x14ac:dyDescent="0.25">
      <c r="A953" s="9"/>
      <c r="E953" s="9"/>
      <c r="F953" s="9"/>
      <c r="G953" s="9"/>
      <c r="I953" s="9"/>
      <c r="K953" s="9"/>
      <c r="L953" s="9"/>
    </row>
    <row r="954" spans="1:12" x14ac:dyDescent="0.25">
      <c r="A954" s="9"/>
      <c r="E954" s="9"/>
      <c r="F954" s="9"/>
      <c r="G954" s="9"/>
      <c r="I954" s="9"/>
      <c r="K954" s="9"/>
      <c r="L954" s="9"/>
    </row>
    <row r="955" spans="1:12" x14ac:dyDescent="0.25">
      <c r="A955" s="9"/>
      <c r="E955" s="9"/>
      <c r="F955" s="9"/>
      <c r="G955" s="9"/>
      <c r="I955" s="9"/>
      <c r="K955" s="9"/>
      <c r="L955" s="9"/>
    </row>
    <row r="956" spans="1:12" x14ac:dyDescent="0.25">
      <c r="A956" s="9"/>
      <c r="E956" s="9"/>
      <c r="F956" s="9"/>
      <c r="G956" s="9"/>
      <c r="I956" s="9"/>
      <c r="K956" s="9"/>
      <c r="L956" s="9"/>
    </row>
    <row r="957" spans="1:12" x14ac:dyDescent="0.25">
      <c r="A957" s="9"/>
      <c r="E957" s="9"/>
      <c r="F957" s="9"/>
      <c r="G957" s="9"/>
      <c r="I957" s="9"/>
      <c r="K957" s="9"/>
      <c r="L957" s="9"/>
    </row>
    <row r="958" spans="1:12" x14ac:dyDescent="0.25">
      <c r="A958" s="9"/>
      <c r="E958" s="9"/>
      <c r="F958" s="9"/>
      <c r="G958" s="9"/>
      <c r="I958" s="9"/>
      <c r="K958" s="9"/>
      <c r="L958" s="9"/>
    </row>
    <row r="959" spans="1:12" x14ac:dyDescent="0.25">
      <c r="A959" s="9"/>
      <c r="E959" s="9"/>
      <c r="F959" s="9"/>
      <c r="G959" s="9"/>
      <c r="I959" s="9"/>
      <c r="K959" s="9"/>
      <c r="L959" s="9"/>
    </row>
    <row r="960" spans="1:12" x14ac:dyDescent="0.25">
      <c r="A960" s="9"/>
      <c r="E960" s="9"/>
      <c r="F960" s="9"/>
      <c r="G960" s="9"/>
      <c r="I960" s="9"/>
      <c r="K960" s="9"/>
      <c r="L960" s="9"/>
    </row>
    <row r="961" spans="1:12" x14ac:dyDescent="0.25">
      <c r="A961" s="9"/>
      <c r="E961" s="9"/>
      <c r="F961" s="9"/>
      <c r="G961" s="9"/>
      <c r="I961" s="9"/>
      <c r="K961" s="9"/>
      <c r="L961" s="9"/>
    </row>
    <row r="962" spans="1:12" x14ac:dyDescent="0.25">
      <c r="A962" s="9"/>
      <c r="E962" s="9"/>
      <c r="F962" s="9"/>
      <c r="G962" s="9"/>
      <c r="I962" s="9"/>
      <c r="K962" s="9"/>
      <c r="L962" s="9"/>
    </row>
    <row r="963" spans="1:12" x14ac:dyDescent="0.25">
      <c r="A963" s="9"/>
      <c r="E963" s="9"/>
      <c r="F963" s="9"/>
      <c r="G963" s="9"/>
      <c r="I963" s="9"/>
      <c r="K963" s="9"/>
      <c r="L963" s="9"/>
    </row>
    <row r="964" spans="1:12" x14ac:dyDescent="0.25">
      <c r="A964" s="9"/>
      <c r="E964" s="9"/>
      <c r="F964" s="9"/>
      <c r="G964" s="9"/>
      <c r="I964" s="9"/>
      <c r="K964" s="9"/>
      <c r="L964" s="9"/>
    </row>
    <row r="965" spans="1:12" x14ac:dyDescent="0.25">
      <c r="A965" s="9"/>
      <c r="E965" s="9"/>
      <c r="F965" s="9"/>
      <c r="G965" s="9"/>
      <c r="I965" s="9"/>
      <c r="K965" s="9"/>
      <c r="L965" s="9"/>
    </row>
  </sheetData>
  <mergeCells count="3">
    <mergeCell ref="A3:L3"/>
    <mergeCell ref="J1:L1"/>
    <mergeCell ref="J2:L2"/>
  </mergeCells>
  <pageMargins left="0.6692913385826772" right="0.51181102362204722" top="0.39370078740157483" bottom="0.3937007874015748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S420"/>
  <sheetViews>
    <sheetView topLeftCell="A3" zoomScale="80" zoomScaleNormal="80" workbookViewId="0">
      <pane xSplit="9" ySplit="5" topLeftCell="J8" activePane="bottomRight" state="frozen"/>
      <selection activeCell="U13" sqref="U13"/>
      <selection pane="topRight" activeCell="U13" sqref="U13"/>
      <selection pane="bottomLeft" activeCell="U13" sqref="U13"/>
      <selection pane="bottomRight" activeCell="U13" sqref="U13"/>
    </sheetView>
  </sheetViews>
  <sheetFormatPr defaultRowHeight="15" x14ac:dyDescent="0.25"/>
  <cols>
    <col min="1" max="1" width="29" style="9" customWidth="1"/>
    <col min="2" max="4" width="4" style="9" hidden="1" customWidth="1"/>
    <col min="5" max="5" width="4.5703125" style="8" hidden="1" customWidth="1"/>
    <col min="6" max="7" width="4.28515625" style="8" customWidth="1"/>
    <col min="8" max="8" width="14" style="2" customWidth="1"/>
    <col min="9" max="9" width="5" style="9" customWidth="1"/>
    <col min="10" max="10" width="15" style="9" customWidth="1"/>
    <col min="11" max="13" width="15" style="9" hidden="1" customWidth="1"/>
    <col min="14" max="14" width="15" style="9" customWidth="1"/>
    <col min="15" max="17" width="15" style="9" hidden="1" customWidth="1"/>
    <col min="18" max="18" width="15" style="9" customWidth="1"/>
    <col min="19" max="135" width="9.140625" style="9"/>
    <col min="136" max="136" width="1.42578125" style="9" customWidth="1"/>
    <col min="137" max="137" width="59.5703125" style="9" customWidth="1"/>
    <col min="138" max="138" width="9.140625" style="9" customWidth="1"/>
    <col min="139" max="140" width="3.85546875" style="9" customWidth="1"/>
    <col min="141" max="141" width="10.5703125" style="9" customWidth="1"/>
    <col min="142" max="142" width="3.85546875" style="9" customWidth="1"/>
    <col min="143" max="145" width="14.42578125" style="9" customWidth="1"/>
    <col min="146" max="146" width="4.140625" style="9" customWidth="1"/>
    <col min="147" max="147" width="15" style="9" customWidth="1"/>
    <col min="148" max="149" width="9.140625" style="9" customWidth="1"/>
    <col min="150" max="150" width="11.5703125" style="9" customWidth="1"/>
    <col min="151" max="151" width="18.140625" style="9" customWidth="1"/>
    <col min="152" max="152" width="13.140625" style="9" customWidth="1"/>
    <col min="153" max="153" width="12.28515625" style="9" customWidth="1"/>
    <col min="154" max="391" width="9.140625" style="9"/>
    <col min="392" max="392" width="1.42578125" style="9" customWidth="1"/>
    <col min="393" max="393" width="59.5703125" style="9" customWidth="1"/>
    <col min="394" max="394" width="9.140625" style="9" customWidth="1"/>
    <col min="395" max="396" width="3.85546875" style="9" customWidth="1"/>
    <col min="397" max="397" width="10.5703125" style="9" customWidth="1"/>
    <col min="398" max="398" width="3.85546875" style="9" customWidth="1"/>
    <col min="399" max="401" width="14.42578125" style="9" customWidth="1"/>
    <col min="402" max="402" width="4.140625" style="9" customWidth="1"/>
    <col min="403" max="403" width="15" style="9" customWidth="1"/>
    <col min="404" max="405" width="9.140625" style="9" customWidth="1"/>
    <col min="406" max="406" width="11.5703125" style="9" customWidth="1"/>
    <col min="407" max="407" width="18.140625" style="9" customWidth="1"/>
    <col min="408" max="408" width="13.140625" style="9" customWidth="1"/>
    <col min="409" max="409" width="12.28515625" style="9" customWidth="1"/>
    <col min="410" max="647" width="9.140625" style="9"/>
    <col min="648" max="648" width="1.42578125" style="9" customWidth="1"/>
    <col min="649" max="649" width="59.5703125" style="9" customWidth="1"/>
    <col min="650" max="650" width="9.140625" style="9" customWidth="1"/>
    <col min="651" max="652" width="3.85546875" style="9" customWidth="1"/>
    <col min="653" max="653" width="10.5703125" style="9" customWidth="1"/>
    <col min="654" max="654" width="3.85546875" style="9" customWidth="1"/>
    <col min="655" max="657" width="14.42578125" style="9" customWidth="1"/>
    <col min="658" max="658" width="4.140625" style="9" customWidth="1"/>
    <col min="659" max="659" width="15" style="9" customWidth="1"/>
    <col min="660" max="661" width="9.140625" style="9" customWidth="1"/>
    <col min="662" max="662" width="11.5703125" style="9" customWidth="1"/>
    <col min="663" max="663" width="18.140625" style="9" customWidth="1"/>
    <col min="664" max="664" width="13.140625" style="9" customWidth="1"/>
    <col min="665" max="665" width="12.28515625" style="9" customWidth="1"/>
    <col min="666" max="903" width="9.140625" style="9"/>
    <col min="904" max="904" width="1.42578125" style="9" customWidth="1"/>
    <col min="905" max="905" width="59.5703125" style="9" customWidth="1"/>
    <col min="906" max="906" width="9.140625" style="9" customWidth="1"/>
    <col min="907" max="908" width="3.85546875" style="9" customWidth="1"/>
    <col min="909" max="909" width="10.5703125" style="9" customWidth="1"/>
    <col min="910" max="910" width="3.85546875" style="9" customWidth="1"/>
    <col min="911" max="913" width="14.42578125" style="9" customWidth="1"/>
    <col min="914" max="914" width="4.140625" style="9" customWidth="1"/>
    <col min="915" max="915" width="15" style="9" customWidth="1"/>
    <col min="916" max="917" width="9.140625" style="9" customWidth="1"/>
    <col min="918" max="918" width="11.5703125" style="9" customWidth="1"/>
    <col min="919" max="919" width="18.140625" style="9" customWidth="1"/>
    <col min="920" max="920" width="13.140625" style="9" customWidth="1"/>
    <col min="921" max="921" width="12.28515625" style="9" customWidth="1"/>
    <col min="922" max="1159" width="9.140625" style="9"/>
    <col min="1160" max="1160" width="1.42578125" style="9" customWidth="1"/>
    <col min="1161" max="1161" width="59.5703125" style="9" customWidth="1"/>
    <col min="1162" max="1162" width="9.140625" style="9" customWidth="1"/>
    <col min="1163" max="1164" width="3.85546875" style="9" customWidth="1"/>
    <col min="1165" max="1165" width="10.5703125" style="9" customWidth="1"/>
    <col min="1166" max="1166" width="3.85546875" style="9" customWidth="1"/>
    <col min="1167" max="1169" width="14.42578125" style="9" customWidth="1"/>
    <col min="1170" max="1170" width="4.140625" style="9" customWidth="1"/>
    <col min="1171" max="1171" width="15" style="9" customWidth="1"/>
    <col min="1172" max="1173" width="9.140625" style="9" customWidth="1"/>
    <col min="1174" max="1174" width="11.5703125" style="9" customWidth="1"/>
    <col min="1175" max="1175" width="18.140625" style="9" customWidth="1"/>
    <col min="1176" max="1176" width="13.140625" style="9" customWidth="1"/>
    <col min="1177" max="1177" width="12.28515625" style="9" customWidth="1"/>
    <col min="1178" max="1415" width="9.140625" style="9"/>
    <col min="1416" max="1416" width="1.42578125" style="9" customWidth="1"/>
    <col min="1417" max="1417" width="59.5703125" style="9" customWidth="1"/>
    <col min="1418" max="1418" width="9.140625" style="9" customWidth="1"/>
    <col min="1419" max="1420" width="3.85546875" style="9" customWidth="1"/>
    <col min="1421" max="1421" width="10.5703125" style="9" customWidth="1"/>
    <col min="1422" max="1422" width="3.85546875" style="9" customWidth="1"/>
    <col min="1423" max="1425" width="14.42578125" style="9" customWidth="1"/>
    <col min="1426" max="1426" width="4.140625" style="9" customWidth="1"/>
    <col min="1427" max="1427" width="15" style="9" customWidth="1"/>
    <col min="1428" max="1429" width="9.140625" style="9" customWidth="1"/>
    <col min="1430" max="1430" width="11.5703125" style="9" customWidth="1"/>
    <col min="1431" max="1431" width="18.140625" style="9" customWidth="1"/>
    <col min="1432" max="1432" width="13.140625" style="9" customWidth="1"/>
    <col min="1433" max="1433" width="12.28515625" style="9" customWidth="1"/>
    <col min="1434" max="1671" width="9.140625" style="9"/>
    <col min="1672" max="1672" width="1.42578125" style="9" customWidth="1"/>
    <col min="1673" max="1673" width="59.5703125" style="9" customWidth="1"/>
    <col min="1674" max="1674" width="9.140625" style="9" customWidth="1"/>
    <col min="1675" max="1676" width="3.85546875" style="9" customWidth="1"/>
    <col min="1677" max="1677" width="10.5703125" style="9" customWidth="1"/>
    <col min="1678" max="1678" width="3.85546875" style="9" customWidth="1"/>
    <col min="1679" max="1681" width="14.42578125" style="9" customWidth="1"/>
    <col min="1682" max="1682" width="4.140625" style="9" customWidth="1"/>
    <col min="1683" max="1683" width="15" style="9" customWidth="1"/>
    <col min="1684" max="1685" width="9.140625" style="9" customWidth="1"/>
    <col min="1686" max="1686" width="11.5703125" style="9" customWidth="1"/>
    <col min="1687" max="1687" width="18.140625" style="9" customWidth="1"/>
    <col min="1688" max="1688" width="13.140625" style="9" customWidth="1"/>
    <col min="1689" max="1689" width="12.28515625" style="9" customWidth="1"/>
    <col min="1690" max="1927" width="9.140625" style="9"/>
    <col min="1928" max="1928" width="1.42578125" style="9" customWidth="1"/>
    <col min="1929" max="1929" width="59.5703125" style="9" customWidth="1"/>
    <col min="1930" max="1930" width="9.140625" style="9" customWidth="1"/>
    <col min="1931" max="1932" width="3.85546875" style="9" customWidth="1"/>
    <col min="1933" max="1933" width="10.5703125" style="9" customWidth="1"/>
    <col min="1934" max="1934" width="3.85546875" style="9" customWidth="1"/>
    <col min="1935" max="1937" width="14.42578125" style="9" customWidth="1"/>
    <col min="1938" max="1938" width="4.140625" style="9" customWidth="1"/>
    <col min="1939" max="1939" width="15" style="9" customWidth="1"/>
    <col min="1940" max="1941" width="9.140625" style="9" customWidth="1"/>
    <col min="1942" max="1942" width="11.5703125" style="9" customWidth="1"/>
    <col min="1943" max="1943" width="18.140625" style="9" customWidth="1"/>
    <col min="1944" max="1944" width="13.140625" style="9" customWidth="1"/>
    <col min="1945" max="1945" width="12.28515625" style="9" customWidth="1"/>
    <col min="1946" max="2183" width="9.140625" style="9"/>
    <col min="2184" max="2184" width="1.42578125" style="9" customWidth="1"/>
    <col min="2185" max="2185" width="59.5703125" style="9" customWidth="1"/>
    <col min="2186" max="2186" width="9.140625" style="9" customWidth="1"/>
    <col min="2187" max="2188" width="3.85546875" style="9" customWidth="1"/>
    <col min="2189" max="2189" width="10.5703125" style="9" customWidth="1"/>
    <col min="2190" max="2190" width="3.85546875" style="9" customWidth="1"/>
    <col min="2191" max="2193" width="14.42578125" style="9" customWidth="1"/>
    <col min="2194" max="2194" width="4.140625" style="9" customWidth="1"/>
    <col min="2195" max="2195" width="15" style="9" customWidth="1"/>
    <col min="2196" max="2197" width="9.140625" style="9" customWidth="1"/>
    <col min="2198" max="2198" width="11.5703125" style="9" customWidth="1"/>
    <col min="2199" max="2199" width="18.140625" style="9" customWidth="1"/>
    <col min="2200" max="2200" width="13.140625" style="9" customWidth="1"/>
    <col min="2201" max="2201" width="12.28515625" style="9" customWidth="1"/>
    <col min="2202" max="2439" width="9.140625" style="9"/>
    <col min="2440" max="2440" width="1.42578125" style="9" customWidth="1"/>
    <col min="2441" max="2441" width="59.5703125" style="9" customWidth="1"/>
    <col min="2442" max="2442" width="9.140625" style="9" customWidth="1"/>
    <col min="2443" max="2444" width="3.85546875" style="9" customWidth="1"/>
    <col min="2445" max="2445" width="10.5703125" style="9" customWidth="1"/>
    <col min="2446" max="2446" width="3.85546875" style="9" customWidth="1"/>
    <col min="2447" max="2449" width="14.42578125" style="9" customWidth="1"/>
    <col min="2450" max="2450" width="4.140625" style="9" customWidth="1"/>
    <col min="2451" max="2451" width="15" style="9" customWidth="1"/>
    <col min="2452" max="2453" width="9.140625" style="9" customWidth="1"/>
    <col min="2454" max="2454" width="11.5703125" style="9" customWidth="1"/>
    <col min="2455" max="2455" width="18.140625" style="9" customWidth="1"/>
    <col min="2456" max="2456" width="13.140625" style="9" customWidth="1"/>
    <col min="2457" max="2457" width="12.28515625" style="9" customWidth="1"/>
    <col min="2458" max="2695" width="9.140625" style="9"/>
    <col min="2696" max="2696" width="1.42578125" style="9" customWidth="1"/>
    <col min="2697" max="2697" width="59.5703125" style="9" customWidth="1"/>
    <col min="2698" max="2698" width="9.140625" style="9" customWidth="1"/>
    <col min="2699" max="2700" width="3.85546875" style="9" customWidth="1"/>
    <col min="2701" max="2701" width="10.5703125" style="9" customWidth="1"/>
    <col min="2702" max="2702" width="3.85546875" style="9" customWidth="1"/>
    <col min="2703" max="2705" width="14.42578125" style="9" customWidth="1"/>
    <col min="2706" max="2706" width="4.140625" style="9" customWidth="1"/>
    <col min="2707" max="2707" width="15" style="9" customWidth="1"/>
    <col min="2708" max="2709" width="9.140625" style="9" customWidth="1"/>
    <col min="2710" max="2710" width="11.5703125" style="9" customWidth="1"/>
    <col min="2711" max="2711" width="18.140625" style="9" customWidth="1"/>
    <col min="2712" max="2712" width="13.140625" style="9" customWidth="1"/>
    <col min="2713" max="2713" width="12.28515625" style="9" customWidth="1"/>
    <col min="2714" max="2951" width="9.140625" style="9"/>
    <col min="2952" max="2952" width="1.42578125" style="9" customWidth="1"/>
    <col min="2953" max="2953" width="59.5703125" style="9" customWidth="1"/>
    <col min="2954" max="2954" width="9.140625" style="9" customWidth="1"/>
    <col min="2955" max="2956" width="3.85546875" style="9" customWidth="1"/>
    <col min="2957" max="2957" width="10.5703125" style="9" customWidth="1"/>
    <col min="2958" max="2958" width="3.85546875" style="9" customWidth="1"/>
    <col min="2959" max="2961" width="14.42578125" style="9" customWidth="1"/>
    <col min="2962" max="2962" width="4.140625" style="9" customWidth="1"/>
    <col min="2963" max="2963" width="15" style="9" customWidth="1"/>
    <col min="2964" max="2965" width="9.140625" style="9" customWidth="1"/>
    <col min="2966" max="2966" width="11.5703125" style="9" customWidth="1"/>
    <col min="2967" max="2967" width="18.140625" style="9" customWidth="1"/>
    <col min="2968" max="2968" width="13.140625" style="9" customWidth="1"/>
    <col min="2969" max="2969" width="12.28515625" style="9" customWidth="1"/>
    <col min="2970" max="3207" width="9.140625" style="9"/>
    <col min="3208" max="3208" width="1.42578125" style="9" customWidth="1"/>
    <col min="3209" max="3209" width="59.5703125" style="9" customWidth="1"/>
    <col min="3210" max="3210" width="9.140625" style="9" customWidth="1"/>
    <col min="3211" max="3212" width="3.85546875" style="9" customWidth="1"/>
    <col min="3213" max="3213" width="10.5703125" style="9" customWidth="1"/>
    <col min="3214" max="3214" width="3.85546875" style="9" customWidth="1"/>
    <col min="3215" max="3217" width="14.42578125" style="9" customWidth="1"/>
    <col min="3218" max="3218" width="4.140625" style="9" customWidth="1"/>
    <col min="3219" max="3219" width="15" style="9" customWidth="1"/>
    <col min="3220" max="3221" width="9.140625" style="9" customWidth="1"/>
    <col min="3222" max="3222" width="11.5703125" style="9" customWidth="1"/>
    <col min="3223" max="3223" width="18.140625" style="9" customWidth="1"/>
    <col min="3224" max="3224" width="13.140625" style="9" customWidth="1"/>
    <col min="3225" max="3225" width="12.28515625" style="9" customWidth="1"/>
    <col min="3226" max="3463" width="9.140625" style="9"/>
    <col min="3464" max="3464" width="1.42578125" style="9" customWidth="1"/>
    <col min="3465" max="3465" width="59.5703125" style="9" customWidth="1"/>
    <col min="3466" max="3466" width="9.140625" style="9" customWidth="1"/>
    <col min="3467" max="3468" width="3.85546875" style="9" customWidth="1"/>
    <col min="3469" max="3469" width="10.5703125" style="9" customWidth="1"/>
    <col min="3470" max="3470" width="3.85546875" style="9" customWidth="1"/>
    <col min="3471" max="3473" width="14.42578125" style="9" customWidth="1"/>
    <col min="3474" max="3474" width="4.140625" style="9" customWidth="1"/>
    <col min="3475" max="3475" width="15" style="9" customWidth="1"/>
    <col min="3476" max="3477" width="9.140625" style="9" customWidth="1"/>
    <col min="3478" max="3478" width="11.5703125" style="9" customWidth="1"/>
    <col min="3479" max="3479" width="18.140625" style="9" customWidth="1"/>
    <col min="3480" max="3480" width="13.140625" style="9" customWidth="1"/>
    <col min="3481" max="3481" width="12.28515625" style="9" customWidth="1"/>
    <col min="3482" max="3719" width="9.140625" style="9"/>
    <col min="3720" max="3720" width="1.42578125" style="9" customWidth="1"/>
    <col min="3721" max="3721" width="59.5703125" style="9" customWidth="1"/>
    <col min="3722" max="3722" width="9.140625" style="9" customWidth="1"/>
    <col min="3723" max="3724" width="3.85546875" style="9" customWidth="1"/>
    <col min="3725" max="3725" width="10.5703125" style="9" customWidth="1"/>
    <col min="3726" max="3726" width="3.85546875" style="9" customWidth="1"/>
    <col min="3727" max="3729" width="14.42578125" style="9" customWidth="1"/>
    <col min="3730" max="3730" width="4.140625" style="9" customWidth="1"/>
    <col min="3731" max="3731" width="15" style="9" customWidth="1"/>
    <col min="3732" max="3733" width="9.140625" style="9" customWidth="1"/>
    <col min="3734" max="3734" width="11.5703125" style="9" customWidth="1"/>
    <col min="3735" max="3735" width="18.140625" style="9" customWidth="1"/>
    <col min="3736" max="3736" width="13.140625" style="9" customWidth="1"/>
    <col min="3737" max="3737" width="12.28515625" style="9" customWidth="1"/>
    <col min="3738" max="3975" width="9.140625" style="9"/>
    <col min="3976" max="3976" width="1.42578125" style="9" customWidth="1"/>
    <col min="3977" max="3977" width="59.5703125" style="9" customWidth="1"/>
    <col min="3978" max="3978" width="9.140625" style="9" customWidth="1"/>
    <col min="3979" max="3980" width="3.85546875" style="9" customWidth="1"/>
    <col min="3981" max="3981" width="10.5703125" style="9" customWidth="1"/>
    <col min="3982" max="3982" width="3.85546875" style="9" customWidth="1"/>
    <col min="3983" max="3985" width="14.42578125" style="9" customWidth="1"/>
    <col min="3986" max="3986" width="4.140625" style="9" customWidth="1"/>
    <col min="3987" max="3987" width="15" style="9" customWidth="1"/>
    <col min="3988" max="3989" width="9.140625" style="9" customWidth="1"/>
    <col min="3990" max="3990" width="11.5703125" style="9" customWidth="1"/>
    <col min="3991" max="3991" width="18.140625" style="9" customWidth="1"/>
    <col min="3992" max="3992" width="13.140625" style="9" customWidth="1"/>
    <col min="3993" max="3993" width="12.28515625" style="9" customWidth="1"/>
    <col min="3994" max="4231" width="9.140625" style="9"/>
    <col min="4232" max="4232" width="1.42578125" style="9" customWidth="1"/>
    <col min="4233" max="4233" width="59.5703125" style="9" customWidth="1"/>
    <col min="4234" max="4234" width="9.140625" style="9" customWidth="1"/>
    <col min="4235" max="4236" width="3.85546875" style="9" customWidth="1"/>
    <col min="4237" max="4237" width="10.5703125" style="9" customWidth="1"/>
    <col min="4238" max="4238" width="3.85546875" style="9" customWidth="1"/>
    <col min="4239" max="4241" width="14.42578125" style="9" customWidth="1"/>
    <col min="4242" max="4242" width="4.140625" style="9" customWidth="1"/>
    <col min="4243" max="4243" width="15" style="9" customWidth="1"/>
    <col min="4244" max="4245" width="9.140625" style="9" customWidth="1"/>
    <col min="4246" max="4246" width="11.5703125" style="9" customWidth="1"/>
    <col min="4247" max="4247" width="18.140625" style="9" customWidth="1"/>
    <col min="4248" max="4248" width="13.140625" style="9" customWidth="1"/>
    <col min="4249" max="4249" width="12.28515625" style="9" customWidth="1"/>
    <col min="4250" max="4487" width="9.140625" style="9"/>
    <col min="4488" max="4488" width="1.42578125" style="9" customWidth="1"/>
    <col min="4489" max="4489" width="59.5703125" style="9" customWidth="1"/>
    <col min="4490" max="4490" width="9.140625" style="9" customWidth="1"/>
    <col min="4491" max="4492" width="3.85546875" style="9" customWidth="1"/>
    <col min="4493" max="4493" width="10.5703125" style="9" customWidth="1"/>
    <col min="4494" max="4494" width="3.85546875" style="9" customWidth="1"/>
    <col min="4495" max="4497" width="14.42578125" style="9" customWidth="1"/>
    <col min="4498" max="4498" width="4.140625" style="9" customWidth="1"/>
    <col min="4499" max="4499" width="15" style="9" customWidth="1"/>
    <col min="4500" max="4501" width="9.140625" style="9" customWidth="1"/>
    <col min="4502" max="4502" width="11.5703125" style="9" customWidth="1"/>
    <col min="4503" max="4503" width="18.140625" style="9" customWidth="1"/>
    <col min="4504" max="4504" width="13.140625" style="9" customWidth="1"/>
    <col min="4505" max="4505" width="12.28515625" style="9" customWidth="1"/>
    <col min="4506" max="4743" width="9.140625" style="9"/>
    <col min="4744" max="4744" width="1.42578125" style="9" customWidth="1"/>
    <col min="4745" max="4745" width="59.5703125" style="9" customWidth="1"/>
    <col min="4746" max="4746" width="9.140625" style="9" customWidth="1"/>
    <col min="4747" max="4748" width="3.85546875" style="9" customWidth="1"/>
    <col min="4749" max="4749" width="10.5703125" style="9" customWidth="1"/>
    <col min="4750" max="4750" width="3.85546875" style="9" customWidth="1"/>
    <col min="4751" max="4753" width="14.42578125" style="9" customWidth="1"/>
    <col min="4754" max="4754" width="4.140625" style="9" customWidth="1"/>
    <col min="4755" max="4755" width="15" style="9" customWidth="1"/>
    <col min="4756" max="4757" width="9.140625" style="9" customWidth="1"/>
    <col min="4758" max="4758" width="11.5703125" style="9" customWidth="1"/>
    <col min="4759" max="4759" width="18.140625" style="9" customWidth="1"/>
    <col min="4760" max="4760" width="13.140625" style="9" customWidth="1"/>
    <col min="4761" max="4761" width="12.28515625" style="9" customWidth="1"/>
    <col min="4762" max="4999" width="9.140625" style="9"/>
    <col min="5000" max="5000" width="1.42578125" style="9" customWidth="1"/>
    <col min="5001" max="5001" width="59.5703125" style="9" customWidth="1"/>
    <col min="5002" max="5002" width="9.140625" style="9" customWidth="1"/>
    <col min="5003" max="5004" width="3.85546875" style="9" customWidth="1"/>
    <col min="5005" max="5005" width="10.5703125" style="9" customWidth="1"/>
    <col min="5006" max="5006" width="3.85546875" style="9" customWidth="1"/>
    <col min="5007" max="5009" width="14.42578125" style="9" customWidth="1"/>
    <col min="5010" max="5010" width="4.140625" style="9" customWidth="1"/>
    <col min="5011" max="5011" width="15" style="9" customWidth="1"/>
    <col min="5012" max="5013" width="9.140625" style="9" customWidth="1"/>
    <col min="5014" max="5014" width="11.5703125" style="9" customWidth="1"/>
    <col min="5015" max="5015" width="18.140625" style="9" customWidth="1"/>
    <col min="5016" max="5016" width="13.140625" style="9" customWidth="1"/>
    <col min="5017" max="5017" width="12.28515625" style="9" customWidth="1"/>
    <col min="5018" max="5255" width="9.140625" style="9"/>
    <col min="5256" max="5256" width="1.42578125" style="9" customWidth="1"/>
    <col min="5257" max="5257" width="59.5703125" style="9" customWidth="1"/>
    <col min="5258" max="5258" width="9.140625" style="9" customWidth="1"/>
    <col min="5259" max="5260" width="3.85546875" style="9" customWidth="1"/>
    <col min="5261" max="5261" width="10.5703125" style="9" customWidth="1"/>
    <col min="5262" max="5262" width="3.85546875" style="9" customWidth="1"/>
    <col min="5263" max="5265" width="14.42578125" style="9" customWidth="1"/>
    <col min="5266" max="5266" width="4.140625" style="9" customWidth="1"/>
    <col min="5267" max="5267" width="15" style="9" customWidth="1"/>
    <col min="5268" max="5269" width="9.140625" style="9" customWidth="1"/>
    <col min="5270" max="5270" width="11.5703125" style="9" customWidth="1"/>
    <col min="5271" max="5271" width="18.140625" style="9" customWidth="1"/>
    <col min="5272" max="5272" width="13.140625" style="9" customWidth="1"/>
    <col min="5273" max="5273" width="12.28515625" style="9" customWidth="1"/>
    <col min="5274" max="5511" width="9.140625" style="9"/>
    <col min="5512" max="5512" width="1.42578125" style="9" customWidth="1"/>
    <col min="5513" max="5513" width="59.5703125" style="9" customWidth="1"/>
    <col min="5514" max="5514" width="9.140625" style="9" customWidth="1"/>
    <col min="5515" max="5516" width="3.85546875" style="9" customWidth="1"/>
    <col min="5517" max="5517" width="10.5703125" style="9" customWidth="1"/>
    <col min="5518" max="5518" width="3.85546875" style="9" customWidth="1"/>
    <col min="5519" max="5521" width="14.42578125" style="9" customWidth="1"/>
    <col min="5522" max="5522" width="4.140625" style="9" customWidth="1"/>
    <col min="5523" max="5523" width="15" style="9" customWidth="1"/>
    <col min="5524" max="5525" width="9.140625" style="9" customWidth="1"/>
    <col min="5526" max="5526" width="11.5703125" style="9" customWidth="1"/>
    <col min="5527" max="5527" width="18.140625" style="9" customWidth="1"/>
    <col min="5528" max="5528" width="13.140625" style="9" customWidth="1"/>
    <col min="5529" max="5529" width="12.28515625" style="9" customWidth="1"/>
    <col min="5530" max="5767" width="9.140625" style="9"/>
    <col min="5768" max="5768" width="1.42578125" style="9" customWidth="1"/>
    <col min="5769" max="5769" width="59.5703125" style="9" customWidth="1"/>
    <col min="5770" max="5770" width="9.140625" style="9" customWidth="1"/>
    <col min="5771" max="5772" width="3.85546875" style="9" customWidth="1"/>
    <col min="5773" max="5773" width="10.5703125" style="9" customWidth="1"/>
    <col min="5774" max="5774" width="3.85546875" style="9" customWidth="1"/>
    <col min="5775" max="5777" width="14.42578125" style="9" customWidth="1"/>
    <col min="5778" max="5778" width="4.140625" style="9" customWidth="1"/>
    <col min="5779" max="5779" width="15" style="9" customWidth="1"/>
    <col min="5780" max="5781" width="9.140625" style="9" customWidth="1"/>
    <col min="5782" max="5782" width="11.5703125" style="9" customWidth="1"/>
    <col min="5783" max="5783" width="18.140625" style="9" customWidth="1"/>
    <col min="5784" max="5784" width="13.140625" style="9" customWidth="1"/>
    <col min="5785" max="5785" width="12.28515625" style="9" customWidth="1"/>
    <col min="5786" max="6023" width="9.140625" style="9"/>
    <col min="6024" max="6024" width="1.42578125" style="9" customWidth="1"/>
    <col min="6025" max="6025" width="59.5703125" style="9" customWidth="1"/>
    <col min="6026" max="6026" width="9.140625" style="9" customWidth="1"/>
    <col min="6027" max="6028" width="3.85546875" style="9" customWidth="1"/>
    <col min="6029" max="6029" width="10.5703125" style="9" customWidth="1"/>
    <col min="6030" max="6030" width="3.85546875" style="9" customWidth="1"/>
    <col min="6031" max="6033" width="14.42578125" style="9" customWidth="1"/>
    <col min="6034" max="6034" width="4.140625" style="9" customWidth="1"/>
    <col min="6035" max="6035" width="15" style="9" customWidth="1"/>
    <col min="6036" max="6037" width="9.140625" style="9" customWidth="1"/>
    <col min="6038" max="6038" width="11.5703125" style="9" customWidth="1"/>
    <col min="6039" max="6039" width="18.140625" style="9" customWidth="1"/>
    <col min="6040" max="6040" width="13.140625" style="9" customWidth="1"/>
    <col min="6041" max="6041" width="12.28515625" style="9" customWidth="1"/>
    <col min="6042" max="6279" width="9.140625" style="9"/>
    <col min="6280" max="6280" width="1.42578125" style="9" customWidth="1"/>
    <col min="6281" max="6281" width="59.5703125" style="9" customWidth="1"/>
    <col min="6282" max="6282" width="9.140625" style="9" customWidth="1"/>
    <col min="6283" max="6284" width="3.85546875" style="9" customWidth="1"/>
    <col min="6285" max="6285" width="10.5703125" style="9" customWidth="1"/>
    <col min="6286" max="6286" width="3.85546875" style="9" customWidth="1"/>
    <col min="6287" max="6289" width="14.42578125" style="9" customWidth="1"/>
    <col min="6290" max="6290" width="4.140625" style="9" customWidth="1"/>
    <col min="6291" max="6291" width="15" style="9" customWidth="1"/>
    <col min="6292" max="6293" width="9.140625" style="9" customWidth="1"/>
    <col min="6294" max="6294" width="11.5703125" style="9" customWidth="1"/>
    <col min="6295" max="6295" width="18.140625" style="9" customWidth="1"/>
    <col min="6296" max="6296" width="13.140625" style="9" customWidth="1"/>
    <col min="6297" max="6297" width="12.28515625" style="9" customWidth="1"/>
    <col min="6298" max="6535" width="9.140625" style="9"/>
    <col min="6536" max="6536" width="1.42578125" style="9" customWidth="1"/>
    <col min="6537" max="6537" width="59.5703125" style="9" customWidth="1"/>
    <col min="6538" max="6538" width="9.140625" style="9" customWidth="1"/>
    <col min="6539" max="6540" width="3.85546875" style="9" customWidth="1"/>
    <col min="6541" max="6541" width="10.5703125" style="9" customWidth="1"/>
    <col min="6542" max="6542" width="3.85546875" style="9" customWidth="1"/>
    <col min="6543" max="6545" width="14.42578125" style="9" customWidth="1"/>
    <col min="6546" max="6546" width="4.140625" style="9" customWidth="1"/>
    <col min="6547" max="6547" width="15" style="9" customWidth="1"/>
    <col min="6548" max="6549" width="9.140625" style="9" customWidth="1"/>
    <col min="6550" max="6550" width="11.5703125" style="9" customWidth="1"/>
    <col min="6551" max="6551" width="18.140625" style="9" customWidth="1"/>
    <col min="6552" max="6552" width="13.140625" style="9" customWidth="1"/>
    <col min="6553" max="6553" width="12.28515625" style="9" customWidth="1"/>
    <col min="6554" max="6791" width="9.140625" style="9"/>
    <col min="6792" max="6792" width="1.42578125" style="9" customWidth="1"/>
    <col min="6793" max="6793" width="59.5703125" style="9" customWidth="1"/>
    <col min="6794" max="6794" width="9.140625" style="9" customWidth="1"/>
    <col min="6795" max="6796" width="3.85546875" style="9" customWidth="1"/>
    <col min="6797" max="6797" width="10.5703125" style="9" customWidth="1"/>
    <col min="6798" max="6798" width="3.85546875" style="9" customWidth="1"/>
    <col min="6799" max="6801" width="14.42578125" style="9" customWidth="1"/>
    <col min="6802" max="6802" width="4.140625" style="9" customWidth="1"/>
    <col min="6803" max="6803" width="15" style="9" customWidth="1"/>
    <col min="6804" max="6805" width="9.140625" style="9" customWidth="1"/>
    <col min="6806" max="6806" width="11.5703125" style="9" customWidth="1"/>
    <col min="6807" max="6807" width="18.140625" style="9" customWidth="1"/>
    <col min="6808" max="6808" width="13.140625" style="9" customWidth="1"/>
    <col min="6809" max="6809" width="12.28515625" style="9" customWidth="1"/>
    <col min="6810" max="7047" width="9.140625" style="9"/>
    <col min="7048" max="7048" width="1.42578125" style="9" customWidth="1"/>
    <col min="7049" max="7049" width="59.5703125" style="9" customWidth="1"/>
    <col min="7050" max="7050" width="9.140625" style="9" customWidth="1"/>
    <col min="7051" max="7052" width="3.85546875" style="9" customWidth="1"/>
    <col min="7053" max="7053" width="10.5703125" style="9" customWidth="1"/>
    <col min="7054" max="7054" width="3.85546875" style="9" customWidth="1"/>
    <col min="7055" max="7057" width="14.42578125" style="9" customWidth="1"/>
    <col min="7058" max="7058" width="4.140625" style="9" customWidth="1"/>
    <col min="7059" max="7059" width="15" style="9" customWidth="1"/>
    <col min="7060" max="7061" width="9.140625" style="9" customWidth="1"/>
    <col min="7062" max="7062" width="11.5703125" style="9" customWidth="1"/>
    <col min="7063" max="7063" width="18.140625" style="9" customWidth="1"/>
    <col min="7064" max="7064" width="13.140625" style="9" customWidth="1"/>
    <col min="7065" max="7065" width="12.28515625" style="9" customWidth="1"/>
    <col min="7066" max="7303" width="9.140625" style="9"/>
    <col min="7304" max="7304" width="1.42578125" style="9" customWidth="1"/>
    <col min="7305" max="7305" width="59.5703125" style="9" customWidth="1"/>
    <col min="7306" max="7306" width="9.140625" style="9" customWidth="1"/>
    <col min="7307" max="7308" width="3.85546875" style="9" customWidth="1"/>
    <col min="7309" max="7309" width="10.5703125" style="9" customWidth="1"/>
    <col min="7310" max="7310" width="3.85546875" style="9" customWidth="1"/>
    <col min="7311" max="7313" width="14.42578125" style="9" customWidth="1"/>
    <col min="7314" max="7314" width="4.140625" style="9" customWidth="1"/>
    <col min="7315" max="7315" width="15" style="9" customWidth="1"/>
    <col min="7316" max="7317" width="9.140625" style="9" customWidth="1"/>
    <col min="7318" max="7318" width="11.5703125" style="9" customWidth="1"/>
    <col min="7319" max="7319" width="18.140625" style="9" customWidth="1"/>
    <col min="7320" max="7320" width="13.140625" style="9" customWidth="1"/>
    <col min="7321" max="7321" width="12.28515625" style="9" customWidth="1"/>
    <col min="7322" max="7559" width="9.140625" style="9"/>
    <col min="7560" max="7560" width="1.42578125" style="9" customWidth="1"/>
    <col min="7561" max="7561" width="59.5703125" style="9" customWidth="1"/>
    <col min="7562" max="7562" width="9.140625" style="9" customWidth="1"/>
    <col min="7563" max="7564" width="3.85546875" style="9" customWidth="1"/>
    <col min="7565" max="7565" width="10.5703125" style="9" customWidth="1"/>
    <col min="7566" max="7566" width="3.85546875" style="9" customWidth="1"/>
    <col min="7567" max="7569" width="14.42578125" style="9" customWidth="1"/>
    <col min="7570" max="7570" width="4.140625" style="9" customWidth="1"/>
    <col min="7571" max="7571" width="15" style="9" customWidth="1"/>
    <col min="7572" max="7573" width="9.140625" style="9" customWidth="1"/>
    <col min="7574" max="7574" width="11.5703125" style="9" customWidth="1"/>
    <col min="7575" max="7575" width="18.140625" style="9" customWidth="1"/>
    <col min="7576" max="7576" width="13.140625" style="9" customWidth="1"/>
    <col min="7577" max="7577" width="12.28515625" style="9" customWidth="1"/>
    <col min="7578" max="7815" width="9.140625" style="9"/>
    <col min="7816" max="7816" width="1.42578125" style="9" customWidth="1"/>
    <col min="7817" max="7817" width="59.5703125" style="9" customWidth="1"/>
    <col min="7818" max="7818" width="9.140625" style="9" customWidth="1"/>
    <col min="7819" max="7820" width="3.85546875" style="9" customWidth="1"/>
    <col min="7821" max="7821" width="10.5703125" style="9" customWidth="1"/>
    <col min="7822" max="7822" width="3.85546875" style="9" customWidth="1"/>
    <col min="7823" max="7825" width="14.42578125" style="9" customWidth="1"/>
    <col min="7826" max="7826" width="4.140625" style="9" customWidth="1"/>
    <col min="7827" max="7827" width="15" style="9" customWidth="1"/>
    <col min="7828" max="7829" width="9.140625" style="9" customWidth="1"/>
    <col min="7830" max="7830" width="11.5703125" style="9" customWidth="1"/>
    <col min="7831" max="7831" width="18.140625" style="9" customWidth="1"/>
    <col min="7832" max="7832" width="13.140625" style="9" customWidth="1"/>
    <col min="7833" max="7833" width="12.28515625" style="9" customWidth="1"/>
    <col min="7834" max="8071" width="9.140625" style="9"/>
    <col min="8072" max="8072" width="1.42578125" style="9" customWidth="1"/>
    <col min="8073" max="8073" width="59.5703125" style="9" customWidth="1"/>
    <col min="8074" max="8074" width="9.140625" style="9" customWidth="1"/>
    <col min="8075" max="8076" width="3.85546875" style="9" customWidth="1"/>
    <col min="8077" max="8077" width="10.5703125" style="9" customWidth="1"/>
    <col min="8078" max="8078" width="3.85546875" style="9" customWidth="1"/>
    <col min="8079" max="8081" width="14.42578125" style="9" customWidth="1"/>
    <col min="8082" max="8082" width="4.140625" style="9" customWidth="1"/>
    <col min="8083" max="8083" width="15" style="9" customWidth="1"/>
    <col min="8084" max="8085" width="9.140625" style="9" customWidth="1"/>
    <col min="8086" max="8086" width="11.5703125" style="9" customWidth="1"/>
    <col min="8087" max="8087" width="18.140625" style="9" customWidth="1"/>
    <col min="8088" max="8088" width="13.140625" style="9" customWidth="1"/>
    <col min="8089" max="8089" width="12.28515625" style="9" customWidth="1"/>
    <col min="8090" max="8327" width="9.140625" style="9"/>
    <col min="8328" max="8328" width="1.42578125" style="9" customWidth="1"/>
    <col min="8329" max="8329" width="59.5703125" style="9" customWidth="1"/>
    <col min="8330" max="8330" width="9.140625" style="9" customWidth="1"/>
    <col min="8331" max="8332" width="3.85546875" style="9" customWidth="1"/>
    <col min="8333" max="8333" width="10.5703125" style="9" customWidth="1"/>
    <col min="8334" max="8334" width="3.85546875" style="9" customWidth="1"/>
    <col min="8335" max="8337" width="14.42578125" style="9" customWidth="1"/>
    <col min="8338" max="8338" width="4.140625" style="9" customWidth="1"/>
    <col min="8339" max="8339" width="15" style="9" customWidth="1"/>
    <col min="8340" max="8341" width="9.140625" style="9" customWidth="1"/>
    <col min="8342" max="8342" width="11.5703125" style="9" customWidth="1"/>
    <col min="8343" max="8343" width="18.140625" style="9" customWidth="1"/>
    <col min="8344" max="8344" width="13.140625" style="9" customWidth="1"/>
    <col min="8345" max="8345" width="12.28515625" style="9" customWidth="1"/>
    <col min="8346" max="8583" width="9.140625" style="9"/>
    <col min="8584" max="8584" width="1.42578125" style="9" customWidth="1"/>
    <col min="8585" max="8585" width="59.5703125" style="9" customWidth="1"/>
    <col min="8586" max="8586" width="9.140625" style="9" customWidth="1"/>
    <col min="8587" max="8588" width="3.85546875" style="9" customWidth="1"/>
    <col min="8589" max="8589" width="10.5703125" style="9" customWidth="1"/>
    <col min="8590" max="8590" width="3.85546875" style="9" customWidth="1"/>
    <col min="8591" max="8593" width="14.42578125" style="9" customWidth="1"/>
    <col min="8594" max="8594" width="4.140625" style="9" customWidth="1"/>
    <col min="8595" max="8595" width="15" style="9" customWidth="1"/>
    <col min="8596" max="8597" width="9.140625" style="9" customWidth="1"/>
    <col min="8598" max="8598" width="11.5703125" style="9" customWidth="1"/>
    <col min="8599" max="8599" width="18.140625" style="9" customWidth="1"/>
    <col min="8600" max="8600" width="13.140625" style="9" customWidth="1"/>
    <col min="8601" max="8601" width="12.28515625" style="9" customWidth="1"/>
    <col min="8602" max="8839" width="9.140625" style="9"/>
    <col min="8840" max="8840" width="1.42578125" style="9" customWidth="1"/>
    <col min="8841" max="8841" width="59.5703125" style="9" customWidth="1"/>
    <col min="8842" max="8842" width="9.140625" style="9" customWidth="1"/>
    <col min="8843" max="8844" width="3.85546875" style="9" customWidth="1"/>
    <col min="8845" max="8845" width="10.5703125" style="9" customWidth="1"/>
    <col min="8846" max="8846" width="3.85546875" style="9" customWidth="1"/>
    <col min="8847" max="8849" width="14.42578125" style="9" customWidth="1"/>
    <col min="8850" max="8850" width="4.140625" style="9" customWidth="1"/>
    <col min="8851" max="8851" width="15" style="9" customWidth="1"/>
    <col min="8852" max="8853" width="9.140625" style="9" customWidth="1"/>
    <col min="8854" max="8854" width="11.5703125" style="9" customWidth="1"/>
    <col min="8855" max="8855" width="18.140625" style="9" customWidth="1"/>
    <col min="8856" max="8856" width="13.140625" style="9" customWidth="1"/>
    <col min="8857" max="8857" width="12.28515625" style="9" customWidth="1"/>
    <col min="8858" max="9095" width="9.140625" style="9"/>
    <col min="9096" max="9096" width="1.42578125" style="9" customWidth="1"/>
    <col min="9097" max="9097" width="59.5703125" style="9" customWidth="1"/>
    <col min="9098" max="9098" width="9.140625" style="9" customWidth="1"/>
    <col min="9099" max="9100" width="3.85546875" style="9" customWidth="1"/>
    <col min="9101" max="9101" width="10.5703125" style="9" customWidth="1"/>
    <col min="9102" max="9102" width="3.85546875" style="9" customWidth="1"/>
    <col min="9103" max="9105" width="14.42578125" style="9" customWidth="1"/>
    <col min="9106" max="9106" width="4.140625" style="9" customWidth="1"/>
    <col min="9107" max="9107" width="15" style="9" customWidth="1"/>
    <col min="9108" max="9109" width="9.140625" style="9" customWidth="1"/>
    <col min="9110" max="9110" width="11.5703125" style="9" customWidth="1"/>
    <col min="9111" max="9111" width="18.140625" style="9" customWidth="1"/>
    <col min="9112" max="9112" width="13.140625" style="9" customWidth="1"/>
    <col min="9113" max="9113" width="12.28515625" style="9" customWidth="1"/>
    <col min="9114" max="9351" width="9.140625" style="9"/>
    <col min="9352" max="9352" width="1.42578125" style="9" customWidth="1"/>
    <col min="9353" max="9353" width="59.5703125" style="9" customWidth="1"/>
    <col min="9354" max="9354" width="9.140625" style="9" customWidth="1"/>
    <col min="9355" max="9356" width="3.85546875" style="9" customWidth="1"/>
    <col min="9357" max="9357" width="10.5703125" style="9" customWidth="1"/>
    <col min="9358" max="9358" width="3.85546875" style="9" customWidth="1"/>
    <col min="9359" max="9361" width="14.42578125" style="9" customWidth="1"/>
    <col min="9362" max="9362" width="4.140625" style="9" customWidth="1"/>
    <col min="9363" max="9363" width="15" style="9" customWidth="1"/>
    <col min="9364" max="9365" width="9.140625" style="9" customWidth="1"/>
    <col min="9366" max="9366" width="11.5703125" style="9" customWidth="1"/>
    <col min="9367" max="9367" width="18.140625" style="9" customWidth="1"/>
    <col min="9368" max="9368" width="13.140625" style="9" customWidth="1"/>
    <col min="9369" max="9369" width="12.28515625" style="9" customWidth="1"/>
    <col min="9370" max="9607" width="9.140625" style="9"/>
    <col min="9608" max="9608" width="1.42578125" style="9" customWidth="1"/>
    <col min="9609" max="9609" width="59.5703125" style="9" customWidth="1"/>
    <col min="9610" max="9610" width="9.140625" style="9" customWidth="1"/>
    <col min="9611" max="9612" width="3.85546875" style="9" customWidth="1"/>
    <col min="9613" max="9613" width="10.5703125" style="9" customWidth="1"/>
    <col min="9614" max="9614" width="3.85546875" style="9" customWidth="1"/>
    <col min="9615" max="9617" width="14.42578125" style="9" customWidth="1"/>
    <col min="9618" max="9618" width="4.140625" style="9" customWidth="1"/>
    <col min="9619" max="9619" width="15" style="9" customWidth="1"/>
    <col min="9620" max="9621" width="9.140625" style="9" customWidth="1"/>
    <col min="9622" max="9622" width="11.5703125" style="9" customWidth="1"/>
    <col min="9623" max="9623" width="18.140625" style="9" customWidth="1"/>
    <col min="9624" max="9624" width="13.140625" style="9" customWidth="1"/>
    <col min="9625" max="9625" width="12.28515625" style="9" customWidth="1"/>
    <col min="9626" max="9863" width="9.140625" style="9"/>
    <col min="9864" max="9864" width="1.42578125" style="9" customWidth="1"/>
    <col min="9865" max="9865" width="59.5703125" style="9" customWidth="1"/>
    <col min="9866" max="9866" width="9.140625" style="9" customWidth="1"/>
    <col min="9867" max="9868" width="3.85546875" style="9" customWidth="1"/>
    <col min="9869" max="9869" width="10.5703125" style="9" customWidth="1"/>
    <col min="9870" max="9870" width="3.85546875" style="9" customWidth="1"/>
    <col min="9871" max="9873" width="14.42578125" style="9" customWidth="1"/>
    <col min="9874" max="9874" width="4.140625" style="9" customWidth="1"/>
    <col min="9875" max="9875" width="15" style="9" customWidth="1"/>
    <col min="9876" max="9877" width="9.140625" style="9" customWidth="1"/>
    <col min="9878" max="9878" width="11.5703125" style="9" customWidth="1"/>
    <col min="9879" max="9879" width="18.140625" style="9" customWidth="1"/>
    <col min="9880" max="9880" width="13.140625" style="9" customWidth="1"/>
    <col min="9881" max="9881" width="12.28515625" style="9" customWidth="1"/>
    <col min="9882" max="10119" width="9.140625" style="9"/>
    <col min="10120" max="10120" width="1.42578125" style="9" customWidth="1"/>
    <col min="10121" max="10121" width="59.5703125" style="9" customWidth="1"/>
    <col min="10122" max="10122" width="9.140625" style="9" customWidth="1"/>
    <col min="10123" max="10124" width="3.85546875" style="9" customWidth="1"/>
    <col min="10125" max="10125" width="10.5703125" style="9" customWidth="1"/>
    <col min="10126" max="10126" width="3.85546875" style="9" customWidth="1"/>
    <col min="10127" max="10129" width="14.42578125" style="9" customWidth="1"/>
    <col min="10130" max="10130" width="4.140625" style="9" customWidth="1"/>
    <col min="10131" max="10131" width="15" style="9" customWidth="1"/>
    <col min="10132" max="10133" width="9.140625" style="9" customWidth="1"/>
    <col min="10134" max="10134" width="11.5703125" style="9" customWidth="1"/>
    <col min="10135" max="10135" width="18.140625" style="9" customWidth="1"/>
    <col min="10136" max="10136" width="13.140625" style="9" customWidth="1"/>
    <col min="10137" max="10137" width="12.28515625" style="9" customWidth="1"/>
    <col min="10138" max="10375" width="9.140625" style="9"/>
    <col min="10376" max="10376" width="1.42578125" style="9" customWidth="1"/>
    <col min="10377" max="10377" width="59.5703125" style="9" customWidth="1"/>
    <col min="10378" max="10378" width="9.140625" style="9" customWidth="1"/>
    <col min="10379" max="10380" width="3.85546875" style="9" customWidth="1"/>
    <col min="10381" max="10381" width="10.5703125" style="9" customWidth="1"/>
    <col min="10382" max="10382" width="3.85546875" style="9" customWidth="1"/>
    <col min="10383" max="10385" width="14.42578125" style="9" customWidth="1"/>
    <col min="10386" max="10386" width="4.140625" style="9" customWidth="1"/>
    <col min="10387" max="10387" width="15" style="9" customWidth="1"/>
    <col min="10388" max="10389" width="9.140625" style="9" customWidth="1"/>
    <col min="10390" max="10390" width="11.5703125" style="9" customWidth="1"/>
    <col min="10391" max="10391" width="18.140625" style="9" customWidth="1"/>
    <col min="10392" max="10392" width="13.140625" style="9" customWidth="1"/>
    <col min="10393" max="10393" width="12.28515625" style="9" customWidth="1"/>
    <col min="10394" max="10631" width="9.140625" style="9"/>
    <col min="10632" max="10632" width="1.42578125" style="9" customWidth="1"/>
    <col min="10633" max="10633" width="59.5703125" style="9" customWidth="1"/>
    <col min="10634" max="10634" width="9.140625" style="9" customWidth="1"/>
    <col min="10635" max="10636" width="3.85546875" style="9" customWidth="1"/>
    <col min="10637" max="10637" width="10.5703125" style="9" customWidth="1"/>
    <col min="10638" max="10638" width="3.85546875" style="9" customWidth="1"/>
    <col min="10639" max="10641" width="14.42578125" style="9" customWidth="1"/>
    <col min="10642" max="10642" width="4.140625" style="9" customWidth="1"/>
    <col min="10643" max="10643" width="15" style="9" customWidth="1"/>
    <col min="10644" max="10645" width="9.140625" style="9" customWidth="1"/>
    <col min="10646" max="10646" width="11.5703125" style="9" customWidth="1"/>
    <col min="10647" max="10647" width="18.140625" style="9" customWidth="1"/>
    <col min="10648" max="10648" width="13.140625" style="9" customWidth="1"/>
    <col min="10649" max="10649" width="12.28515625" style="9" customWidth="1"/>
    <col min="10650" max="10887" width="9.140625" style="9"/>
    <col min="10888" max="10888" width="1.42578125" style="9" customWidth="1"/>
    <col min="10889" max="10889" width="59.5703125" style="9" customWidth="1"/>
    <col min="10890" max="10890" width="9.140625" style="9" customWidth="1"/>
    <col min="10891" max="10892" width="3.85546875" style="9" customWidth="1"/>
    <col min="10893" max="10893" width="10.5703125" style="9" customWidth="1"/>
    <col min="10894" max="10894" width="3.85546875" style="9" customWidth="1"/>
    <col min="10895" max="10897" width="14.42578125" style="9" customWidth="1"/>
    <col min="10898" max="10898" width="4.140625" style="9" customWidth="1"/>
    <col min="10899" max="10899" width="15" style="9" customWidth="1"/>
    <col min="10900" max="10901" width="9.140625" style="9" customWidth="1"/>
    <col min="10902" max="10902" width="11.5703125" style="9" customWidth="1"/>
    <col min="10903" max="10903" width="18.140625" style="9" customWidth="1"/>
    <col min="10904" max="10904" width="13.140625" style="9" customWidth="1"/>
    <col min="10905" max="10905" width="12.28515625" style="9" customWidth="1"/>
    <col min="10906" max="11143" width="9.140625" style="9"/>
    <col min="11144" max="11144" width="1.42578125" style="9" customWidth="1"/>
    <col min="11145" max="11145" width="59.5703125" style="9" customWidth="1"/>
    <col min="11146" max="11146" width="9.140625" style="9" customWidth="1"/>
    <col min="11147" max="11148" width="3.85546875" style="9" customWidth="1"/>
    <col min="11149" max="11149" width="10.5703125" style="9" customWidth="1"/>
    <col min="11150" max="11150" width="3.85546875" style="9" customWidth="1"/>
    <col min="11151" max="11153" width="14.42578125" style="9" customWidth="1"/>
    <col min="11154" max="11154" width="4.140625" style="9" customWidth="1"/>
    <col min="11155" max="11155" width="15" style="9" customWidth="1"/>
    <col min="11156" max="11157" width="9.140625" style="9" customWidth="1"/>
    <col min="11158" max="11158" width="11.5703125" style="9" customWidth="1"/>
    <col min="11159" max="11159" width="18.140625" style="9" customWidth="1"/>
    <col min="11160" max="11160" width="13.140625" style="9" customWidth="1"/>
    <col min="11161" max="11161" width="12.28515625" style="9" customWidth="1"/>
    <col min="11162" max="11399" width="9.140625" style="9"/>
    <col min="11400" max="11400" width="1.42578125" style="9" customWidth="1"/>
    <col min="11401" max="11401" width="59.5703125" style="9" customWidth="1"/>
    <col min="11402" max="11402" width="9.140625" style="9" customWidth="1"/>
    <col min="11403" max="11404" width="3.85546875" style="9" customWidth="1"/>
    <col min="11405" max="11405" width="10.5703125" style="9" customWidth="1"/>
    <col min="11406" max="11406" width="3.85546875" style="9" customWidth="1"/>
    <col min="11407" max="11409" width="14.42578125" style="9" customWidth="1"/>
    <col min="11410" max="11410" width="4.140625" style="9" customWidth="1"/>
    <col min="11411" max="11411" width="15" style="9" customWidth="1"/>
    <col min="11412" max="11413" width="9.140625" style="9" customWidth="1"/>
    <col min="11414" max="11414" width="11.5703125" style="9" customWidth="1"/>
    <col min="11415" max="11415" width="18.140625" style="9" customWidth="1"/>
    <col min="11416" max="11416" width="13.140625" style="9" customWidth="1"/>
    <col min="11417" max="11417" width="12.28515625" style="9" customWidth="1"/>
    <col min="11418" max="11655" width="9.140625" style="9"/>
    <col min="11656" max="11656" width="1.42578125" style="9" customWidth="1"/>
    <col min="11657" max="11657" width="59.5703125" style="9" customWidth="1"/>
    <col min="11658" max="11658" width="9.140625" style="9" customWidth="1"/>
    <col min="11659" max="11660" width="3.85546875" style="9" customWidth="1"/>
    <col min="11661" max="11661" width="10.5703125" style="9" customWidth="1"/>
    <col min="11662" max="11662" width="3.85546875" style="9" customWidth="1"/>
    <col min="11663" max="11665" width="14.42578125" style="9" customWidth="1"/>
    <col min="11666" max="11666" width="4.140625" style="9" customWidth="1"/>
    <col min="11667" max="11667" width="15" style="9" customWidth="1"/>
    <col min="11668" max="11669" width="9.140625" style="9" customWidth="1"/>
    <col min="11670" max="11670" width="11.5703125" style="9" customWidth="1"/>
    <col min="11671" max="11671" width="18.140625" style="9" customWidth="1"/>
    <col min="11672" max="11672" width="13.140625" style="9" customWidth="1"/>
    <col min="11673" max="11673" width="12.28515625" style="9" customWidth="1"/>
    <col min="11674" max="11911" width="9.140625" style="9"/>
    <col min="11912" max="11912" width="1.42578125" style="9" customWidth="1"/>
    <col min="11913" max="11913" width="59.5703125" style="9" customWidth="1"/>
    <col min="11914" max="11914" width="9.140625" style="9" customWidth="1"/>
    <col min="11915" max="11916" width="3.85546875" style="9" customWidth="1"/>
    <col min="11917" max="11917" width="10.5703125" style="9" customWidth="1"/>
    <col min="11918" max="11918" width="3.85546875" style="9" customWidth="1"/>
    <col min="11919" max="11921" width="14.42578125" style="9" customWidth="1"/>
    <col min="11922" max="11922" width="4.140625" style="9" customWidth="1"/>
    <col min="11923" max="11923" width="15" style="9" customWidth="1"/>
    <col min="11924" max="11925" width="9.140625" style="9" customWidth="1"/>
    <col min="11926" max="11926" width="11.5703125" style="9" customWidth="1"/>
    <col min="11927" max="11927" width="18.140625" style="9" customWidth="1"/>
    <col min="11928" max="11928" width="13.140625" style="9" customWidth="1"/>
    <col min="11929" max="11929" width="12.28515625" style="9" customWidth="1"/>
    <col min="11930" max="12167" width="9.140625" style="9"/>
    <col min="12168" max="12168" width="1.42578125" style="9" customWidth="1"/>
    <col min="12169" max="12169" width="59.5703125" style="9" customWidth="1"/>
    <col min="12170" max="12170" width="9.140625" style="9" customWidth="1"/>
    <col min="12171" max="12172" width="3.85546875" style="9" customWidth="1"/>
    <col min="12173" max="12173" width="10.5703125" style="9" customWidth="1"/>
    <col min="12174" max="12174" width="3.85546875" style="9" customWidth="1"/>
    <col min="12175" max="12177" width="14.42578125" style="9" customWidth="1"/>
    <col min="12178" max="12178" width="4.140625" style="9" customWidth="1"/>
    <col min="12179" max="12179" width="15" style="9" customWidth="1"/>
    <col min="12180" max="12181" width="9.140625" style="9" customWidth="1"/>
    <col min="12182" max="12182" width="11.5703125" style="9" customWidth="1"/>
    <col min="12183" max="12183" width="18.140625" style="9" customWidth="1"/>
    <col min="12184" max="12184" width="13.140625" style="9" customWidth="1"/>
    <col min="12185" max="12185" width="12.28515625" style="9" customWidth="1"/>
    <col min="12186" max="12423" width="9.140625" style="9"/>
    <col min="12424" max="12424" width="1.42578125" style="9" customWidth="1"/>
    <col min="12425" max="12425" width="59.5703125" style="9" customWidth="1"/>
    <col min="12426" max="12426" width="9.140625" style="9" customWidth="1"/>
    <col min="12427" max="12428" width="3.85546875" style="9" customWidth="1"/>
    <col min="12429" max="12429" width="10.5703125" style="9" customWidth="1"/>
    <col min="12430" max="12430" width="3.85546875" style="9" customWidth="1"/>
    <col min="12431" max="12433" width="14.42578125" style="9" customWidth="1"/>
    <col min="12434" max="12434" width="4.140625" style="9" customWidth="1"/>
    <col min="12435" max="12435" width="15" style="9" customWidth="1"/>
    <col min="12436" max="12437" width="9.140625" style="9" customWidth="1"/>
    <col min="12438" max="12438" width="11.5703125" style="9" customWidth="1"/>
    <col min="12439" max="12439" width="18.140625" style="9" customWidth="1"/>
    <col min="12440" max="12440" width="13.140625" style="9" customWidth="1"/>
    <col min="12441" max="12441" width="12.28515625" style="9" customWidth="1"/>
    <col min="12442" max="12679" width="9.140625" style="9"/>
    <col min="12680" max="12680" width="1.42578125" style="9" customWidth="1"/>
    <col min="12681" max="12681" width="59.5703125" style="9" customWidth="1"/>
    <col min="12682" max="12682" width="9.140625" style="9" customWidth="1"/>
    <col min="12683" max="12684" width="3.85546875" style="9" customWidth="1"/>
    <col min="12685" max="12685" width="10.5703125" style="9" customWidth="1"/>
    <col min="12686" max="12686" width="3.85546875" style="9" customWidth="1"/>
    <col min="12687" max="12689" width="14.42578125" style="9" customWidth="1"/>
    <col min="12690" max="12690" width="4.140625" style="9" customWidth="1"/>
    <col min="12691" max="12691" width="15" style="9" customWidth="1"/>
    <col min="12692" max="12693" width="9.140625" style="9" customWidth="1"/>
    <col min="12694" max="12694" width="11.5703125" style="9" customWidth="1"/>
    <col min="12695" max="12695" width="18.140625" style="9" customWidth="1"/>
    <col min="12696" max="12696" width="13.140625" style="9" customWidth="1"/>
    <col min="12697" max="12697" width="12.28515625" style="9" customWidth="1"/>
    <col min="12698" max="12935" width="9.140625" style="9"/>
    <col min="12936" max="12936" width="1.42578125" style="9" customWidth="1"/>
    <col min="12937" max="12937" width="59.5703125" style="9" customWidth="1"/>
    <col min="12938" max="12938" width="9.140625" style="9" customWidth="1"/>
    <col min="12939" max="12940" width="3.85546875" style="9" customWidth="1"/>
    <col min="12941" max="12941" width="10.5703125" style="9" customWidth="1"/>
    <col min="12942" max="12942" width="3.85546875" style="9" customWidth="1"/>
    <col min="12943" max="12945" width="14.42578125" style="9" customWidth="1"/>
    <col min="12946" max="12946" width="4.140625" style="9" customWidth="1"/>
    <col min="12947" max="12947" width="15" style="9" customWidth="1"/>
    <col min="12948" max="12949" width="9.140625" style="9" customWidth="1"/>
    <col min="12950" max="12950" width="11.5703125" style="9" customWidth="1"/>
    <col min="12951" max="12951" width="18.140625" style="9" customWidth="1"/>
    <col min="12952" max="12952" width="13.140625" style="9" customWidth="1"/>
    <col min="12953" max="12953" width="12.28515625" style="9" customWidth="1"/>
    <col min="12954" max="13191" width="9.140625" style="9"/>
    <col min="13192" max="13192" width="1.42578125" style="9" customWidth="1"/>
    <col min="13193" max="13193" width="59.5703125" style="9" customWidth="1"/>
    <col min="13194" max="13194" width="9.140625" style="9" customWidth="1"/>
    <col min="13195" max="13196" width="3.85546875" style="9" customWidth="1"/>
    <col min="13197" max="13197" width="10.5703125" style="9" customWidth="1"/>
    <col min="13198" max="13198" width="3.85546875" style="9" customWidth="1"/>
    <col min="13199" max="13201" width="14.42578125" style="9" customWidth="1"/>
    <col min="13202" max="13202" width="4.140625" style="9" customWidth="1"/>
    <col min="13203" max="13203" width="15" style="9" customWidth="1"/>
    <col min="13204" max="13205" width="9.140625" style="9" customWidth="1"/>
    <col min="13206" max="13206" width="11.5703125" style="9" customWidth="1"/>
    <col min="13207" max="13207" width="18.140625" style="9" customWidth="1"/>
    <col min="13208" max="13208" width="13.140625" style="9" customWidth="1"/>
    <col min="13209" max="13209" width="12.28515625" style="9" customWidth="1"/>
    <col min="13210" max="13447" width="9.140625" style="9"/>
    <col min="13448" max="13448" width="1.42578125" style="9" customWidth="1"/>
    <col min="13449" max="13449" width="59.5703125" style="9" customWidth="1"/>
    <col min="13450" max="13450" width="9.140625" style="9" customWidth="1"/>
    <col min="13451" max="13452" width="3.85546875" style="9" customWidth="1"/>
    <col min="13453" max="13453" width="10.5703125" style="9" customWidth="1"/>
    <col min="13454" max="13454" width="3.85546875" style="9" customWidth="1"/>
    <col min="13455" max="13457" width="14.42578125" style="9" customWidth="1"/>
    <col min="13458" max="13458" width="4.140625" style="9" customWidth="1"/>
    <col min="13459" max="13459" width="15" style="9" customWidth="1"/>
    <col min="13460" max="13461" width="9.140625" style="9" customWidth="1"/>
    <col min="13462" max="13462" width="11.5703125" style="9" customWidth="1"/>
    <col min="13463" max="13463" width="18.140625" style="9" customWidth="1"/>
    <col min="13464" max="13464" width="13.140625" style="9" customWidth="1"/>
    <col min="13465" max="13465" width="12.28515625" style="9" customWidth="1"/>
    <col min="13466" max="13703" width="9.140625" style="9"/>
    <col min="13704" max="13704" width="1.42578125" style="9" customWidth="1"/>
    <col min="13705" max="13705" width="59.5703125" style="9" customWidth="1"/>
    <col min="13706" max="13706" width="9.140625" style="9" customWidth="1"/>
    <col min="13707" max="13708" width="3.85546875" style="9" customWidth="1"/>
    <col min="13709" max="13709" width="10.5703125" style="9" customWidth="1"/>
    <col min="13710" max="13710" width="3.85546875" style="9" customWidth="1"/>
    <col min="13711" max="13713" width="14.42578125" style="9" customWidth="1"/>
    <col min="13714" max="13714" width="4.140625" style="9" customWidth="1"/>
    <col min="13715" max="13715" width="15" style="9" customWidth="1"/>
    <col min="13716" max="13717" width="9.140625" style="9" customWidth="1"/>
    <col min="13718" max="13718" width="11.5703125" style="9" customWidth="1"/>
    <col min="13719" max="13719" width="18.140625" style="9" customWidth="1"/>
    <col min="13720" max="13720" width="13.140625" style="9" customWidth="1"/>
    <col min="13721" max="13721" width="12.28515625" style="9" customWidth="1"/>
    <col min="13722" max="13959" width="9.140625" style="9"/>
    <col min="13960" max="13960" width="1.42578125" style="9" customWidth="1"/>
    <col min="13961" max="13961" width="59.5703125" style="9" customWidth="1"/>
    <col min="13962" max="13962" width="9.140625" style="9" customWidth="1"/>
    <col min="13963" max="13964" width="3.85546875" style="9" customWidth="1"/>
    <col min="13965" max="13965" width="10.5703125" style="9" customWidth="1"/>
    <col min="13966" max="13966" width="3.85546875" style="9" customWidth="1"/>
    <col min="13967" max="13969" width="14.42578125" style="9" customWidth="1"/>
    <col min="13970" max="13970" width="4.140625" style="9" customWidth="1"/>
    <col min="13971" max="13971" width="15" style="9" customWidth="1"/>
    <col min="13972" max="13973" width="9.140625" style="9" customWidth="1"/>
    <col min="13974" max="13974" width="11.5703125" style="9" customWidth="1"/>
    <col min="13975" max="13975" width="18.140625" style="9" customWidth="1"/>
    <col min="13976" max="13976" width="13.140625" style="9" customWidth="1"/>
    <col min="13977" max="13977" width="12.28515625" style="9" customWidth="1"/>
    <col min="13978" max="14215" width="9.140625" style="9"/>
    <col min="14216" max="14216" width="1.42578125" style="9" customWidth="1"/>
    <col min="14217" max="14217" width="59.5703125" style="9" customWidth="1"/>
    <col min="14218" max="14218" width="9.140625" style="9" customWidth="1"/>
    <col min="14219" max="14220" width="3.85546875" style="9" customWidth="1"/>
    <col min="14221" max="14221" width="10.5703125" style="9" customWidth="1"/>
    <col min="14222" max="14222" width="3.85546875" style="9" customWidth="1"/>
    <col min="14223" max="14225" width="14.42578125" style="9" customWidth="1"/>
    <col min="14226" max="14226" width="4.140625" style="9" customWidth="1"/>
    <col min="14227" max="14227" width="15" style="9" customWidth="1"/>
    <col min="14228" max="14229" width="9.140625" style="9" customWidth="1"/>
    <col min="14230" max="14230" width="11.5703125" style="9" customWidth="1"/>
    <col min="14231" max="14231" width="18.140625" style="9" customWidth="1"/>
    <col min="14232" max="14232" width="13.140625" style="9" customWidth="1"/>
    <col min="14233" max="14233" width="12.28515625" style="9" customWidth="1"/>
    <col min="14234" max="14471" width="9.140625" style="9"/>
    <col min="14472" max="14472" width="1.42578125" style="9" customWidth="1"/>
    <col min="14473" max="14473" width="59.5703125" style="9" customWidth="1"/>
    <col min="14474" max="14474" width="9.140625" style="9" customWidth="1"/>
    <col min="14475" max="14476" width="3.85546875" style="9" customWidth="1"/>
    <col min="14477" max="14477" width="10.5703125" style="9" customWidth="1"/>
    <col min="14478" max="14478" width="3.85546875" style="9" customWidth="1"/>
    <col min="14479" max="14481" width="14.42578125" style="9" customWidth="1"/>
    <col min="14482" max="14482" width="4.140625" style="9" customWidth="1"/>
    <col min="14483" max="14483" width="15" style="9" customWidth="1"/>
    <col min="14484" max="14485" width="9.140625" style="9" customWidth="1"/>
    <col min="14486" max="14486" width="11.5703125" style="9" customWidth="1"/>
    <col min="14487" max="14487" width="18.140625" style="9" customWidth="1"/>
    <col min="14488" max="14488" width="13.140625" style="9" customWidth="1"/>
    <col min="14489" max="14489" width="12.28515625" style="9" customWidth="1"/>
    <col min="14490" max="14727" width="9.140625" style="9"/>
    <col min="14728" max="14728" width="1.42578125" style="9" customWidth="1"/>
    <col min="14729" max="14729" width="59.5703125" style="9" customWidth="1"/>
    <col min="14730" max="14730" width="9.140625" style="9" customWidth="1"/>
    <col min="14731" max="14732" width="3.85546875" style="9" customWidth="1"/>
    <col min="14733" max="14733" width="10.5703125" style="9" customWidth="1"/>
    <col min="14734" max="14734" width="3.85546875" style="9" customWidth="1"/>
    <col min="14735" max="14737" width="14.42578125" style="9" customWidth="1"/>
    <col min="14738" max="14738" width="4.140625" style="9" customWidth="1"/>
    <col min="14739" max="14739" width="15" style="9" customWidth="1"/>
    <col min="14740" max="14741" width="9.140625" style="9" customWidth="1"/>
    <col min="14742" max="14742" width="11.5703125" style="9" customWidth="1"/>
    <col min="14743" max="14743" width="18.140625" style="9" customWidth="1"/>
    <col min="14744" max="14744" width="13.140625" style="9" customWidth="1"/>
    <col min="14745" max="14745" width="12.28515625" style="9" customWidth="1"/>
    <col min="14746" max="14983" width="9.140625" style="9"/>
    <col min="14984" max="14984" width="1.42578125" style="9" customWidth="1"/>
    <col min="14985" max="14985" width="59.5703125" style="9" customWidth="1"/>
    <col min="14986" max="14986" width="9.140625" style="9" customWidth="1"/>
    <col min="14987" max="14988" width="3.85546875" style="9" customWidth="1"/>
    <col min="14989" max="14989" width="10.5703125" style="9" customWidth="1"/>
    <col min="14990" max="14990" width="3.85546875" style="9" customWidth="1"/>
    <col min="14991" max="14993" width="14.42578125" style="9" customWidth="1"/>
    <col min="14994" max="14994" width="4.140625" style="9" customWidth="1"/>
    <col min="14995" max="14995" width="15" style="9" customWidth="1"/>
    <col min="14996" max="14997" width="9.140625" style="9" customWidth="1"/>
    <col min="14998" max="14998" width="11.5703125" style="9" customWidth="1"/>
    <col min="14999" max="14999" width="18.140625" style="9" customWidth="1"/>
    <col min="15000" max="15000" width="13.140625" style="9" customWidth="1"/>
    <col min="15001" max="15001" width="12.28515625" style="9" customWidth="1"/>
    <col min="15002" max="15239" width="9.140625" style="9"/>
    <col min="15240" max="15240" width="1.42578125" style="9" customWidth="1"/>
    <col min="15241" max="15241" width="59.5703125" style="9" customWidth="1"/>
    <col min="15242" max="15242" width="9.140625" style="9" customWidth="1"/>
    <col min="15243" max="15244" width="3.85546875" style="9" customWidth="1"/>
    <col min="15245" max="15245" width="10.5703125" style="9" customWidth="1"/>
    <col min="15246" max="15246" width="3.85546875" style="9" customWidth="1"/>
    <col min="15247" max="15249" width="14.42578125" style="9" customWidth="1"/>
    <col min="15250" max="15250" width="4.140625" style="9" customWidth="1"/>
    <col min="15251" max="15251" width="15" style="9" customWidth="1"/>
    <col min="15252" max="15253" width="9.140625" style="9" customWidth="1"/>
    <col min="15254" max="15254" width="11.5703125" style="9" customWidth="1"/>
    <col min="15255" max="15255" width="18.140625" style="9" customWidth="1"/>
    <col min="15256" max="15256" width="13.140625" style="9" customWidth="1"/>
    <col min="15257" max="15257" width="12.28515625" style="9" customWidth="1"/>
    <col min="15258" max="15495" width="9.140625" style="9"/>
    <col min="15496" max="15496" width="1.42578125" style="9" customWidth="1"/>
    <col min="15497" max="15497" width="59.5703125" style="9" customWidth="1"/>
    <col min="15498" max="15498" width="9.140625" style="9" customWidth="1"/>
    <col min="15499" max="15500" width="3.85546875" style="9" customWidth="1"/>
    <col min="15501" max="15501" width="10.5703125" style="9" customWidth="1"/>
    <col min="15502" max="15502" width="3.85546875" style="9" customWidth="1"/>
    <col min="15503" max="15505" width="14.42578125" style="9" customWidth="1"/>
    <col min="15506" max="15506" width="4.140625" style="9" customWidth="1"/>
    <col min="15507" max="15507" width="15" style="9" customWidth="1"/>
    <col min="15508" max="15509" width="9.140625" style="9" customWidth="1"/>
    <col min="15510" max="15510" width="11.5703125" style="9" customWidth="1"/>
    <col min="15511" max="15511" width="18.140625" style="9" customWidth="1"/>
    <col min="15512" max="15512" width="13.140625" style="9" customWidth="1"/>
    <col min="15513" max="15513" width="12.28515625" style="9" customWidth="1"/>
    <col min="15514" max="15751" width="9.140625" style="9"/>
    <col min="15752" max="15752" width="1.42578125" style="9" customWidth="1"/>
    <col min="15753" max="15753" width="59.5703125" style="9" customWidth="1"/>
    <col min="15754" max="15754" width="9.140625" style="9" customWidth="1"/>
    <col min="15755" max="15756" width="3.85546875" style="9" customWidth="1"/>
    <col min="15757" max="15757" width="10.5703125" style="9" customWidth="1"/>
    <col min="15758" max="15758" width="3.85546875" style="9" customWidth="1"/>
    <col min="15759" max="15761" width="14.42578125" style="9" customWidth="1"/>
    <col min="15762" max="15762" width="4.140625" style="9" customWidth="1"/>
    <col min="15763" max="15763" width="15" style="9" customWidth="1"/>
    <col min="15764" max="15765" width="9.140625" style="9" customWidth="1"/>
    <col min="15766" max="15766" width="11.5703125" style="9" customWidth="1"/>
    <col min="15767" max="15767" width="18.140625" style="9" customWidth="1"/>
    <col min="15768" max="15768" width="13.140625" style="9" customWidth="1"/>
    <col min="15769" max="15769" width="12.28515625" style="9" customWidth="1"/>
    <col min="15770" max="16007" width="9.140625" style="9"/>
    <col min="16008" max="16008" width="1.42578125" style="9" customWidth="1"/>
    <col min="16009" max="16009" width="59.5703125" style="9" customWidth="1"/>
    <col min="16010" max="16010" width="9.140625" style="9" customWidth="1"/>
    <col min="16011" max="16012" width="3.85546875" style="9" customWidth="1"/>
    <col min="16013" max="16013" width="10.5703125" style="9" customWidth="1"/>
    <col min="16014" max="16014" width="3.85546875" style="9" customWidth="1"/>
    <col min="16015" max="16017" width="14.42578125" style="9" customWidth="1"/>
    <col min="16018" max="16018" width="4.140625" style="9" customWidth="1"/>
    <col min="16019" max="16019" width="15" style="9" customWidth="1"/>
    <col min="16020" max="16021" width="9.140625" style="9" customWidth="1"/>
    <col min="16022" max="16022" width="11.5703125" style="9" customWidth="1"/>
    <col min="16023" max="16023" width="18.140625" style="9" customWidth="1"/>
    <col min="16024" max="16024" width="13.140625" style="9" customWidth="1"/>
    <col min="16025" max="16025" width="12.28515625" style="9" customWidth="1"/>
    <col min="16026" max="16384" width="9.140625" style="9"/>
  </cols>
  <sheetData>
    <row r="1" spans="1:18" hidden="1" x14ac:dyDescent="0.25">
      <c r="F1" s="8" t="s">
        <v>306</v>
      </c>
    </row>
    <row r="2" spans="1:18" ht="34.5" hidden="1" customHeight="1" x14ac:dyDescent="0.25">
      <c r="F2" s="144" t="s">
        <v>310</v>
      </c>
      <c r="G2" s="144"/>
      <c r="H2" s="144"/>
      <c r="I2" s="144"/>
      <c r="J2" s="63"/>
      <c r="K2" s="63"/>
      <c r="L2" s="63"/>
      <c r="M2" s="63"/>
      <c r="N2" s="63"/>
      <c r="O2" s="63"/>
      <c r="P2" s="63"/>
      <c r="Q2" s="63"/>
      <c r="R2" s="63"/>
    </row>
    <row r="3" spans="1:18" s="10" customFormat="1" ht="21" customHeight="1" x14ac:dyDescent="0.25">
      <c r="A3" s="9"/>
      <c r="E3" s="11"/>
      <c r="F3" s="11"/>
      <c r="G3" s="65"/>
      <c r="H3" s="2"/>
      <c r="I3" s="2"/>
      <c r="J3" s="144" t="s">
        <v>393</v>
      </c>
      <c r="K3" s="144"/>
      <c r="L3" s="144"/>
      <c r="M3" s="144"/>
      <c r="N3" s="144"/>
      <c r="O3" s="144"/>
      <c r="P3" s="144"/>
      <c r="Q3" s="144"/>
      <c r="R3" s="144"/>
    </row>
    <row r="4" spans="1:18" s="10" customFormat="1" ht="61.5" customHeight="1" x14ac:dyDescent="0.25">
      <c r="A4" s="9"/>
      <c r="E4" s="11"/>
      <c r="F4" s="11"/>
      <c r="G4" s="52"/>
      <c r="H4" s="14"/>
      <c r="I4" s="14"/>
      <c r="J4" s="144" t="s">
        <v>486</v>
      </c>
      <c r="K4" s="144"/>
      <c r="L4" s="144"/>
      <c r="M4" s="144"/>
      <c r="N4" s="144"/>
      <c r="O4" s="144"/>
      <c r="P4" s="144"/>
      <c r="Q4" s="144"/>
      <c r="R4" s="144"/>
    </row>
    <row r="5" spans="1:18" ht="54" customHeight="1" x14ac:dyDescent="0.25">
      <c r="A5" s="145" t="s">
        <v>487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s="29" customFormat="1" ht="19.5" customHeight="1" x14ac:dyDescent="0.25">
      <c r="A6" s="27"/>
      <c r="B6" s="27"/>
      <c r="C6" s="27"/>
      <c r="D6" s="27"/>
      <c r="E6" s="28"/>
      <c r="F6" s="28"/>
      <c r="G6" s="28"/>
      <c r="H6" s="40"/>
      <c r="I6" s="27"/>
      <c r="J6" s="67"/>
      <c r="K6" s="67"/>
      <c r="L6" s="67"/>
      <c r="M6" s="67"/>
      <c r="N6" s="67"/>
      <c r="O6" s="67"/>
      <c r="P6" s="67"/>
      <c r="Q6" s="67"/>
      <c r="R6" s="67" t="s">
        <v>304</v>
      </c>
    </row>
    <row r="7" spans="1:18" x14ac:dyDescent="0.25">
      <c r="A7" s="69" t="s">
        <v>0</v>
      </c>
      <c r="B7" s="69"/>
      <c r="C7" s="69"/>
      <c r="D7" s="69"/>
      <c r="E7" s="69" t="s">
        <v>1</v>
      </c>
      <c r="F7" s="3" t="s">
        <v>2</v>
      </c>
      <c r="G7" s="3" t="s">
        <v>3</v>
      </c>
      <c r="H7" s="4" t="s">
        <v>4</v>
      </c>
      <c r="I7" s="3" t="s">
        <v>5</v>
      </c>
      <c r="J7" s="69" t="s">
        <v>395</v>
      </c>
      <c r="K7" s="69" t="s">
        <v>426</v>
      </c>
      <c r="L7" s="69" t="s">
        <v>427</v>
      </c>
      <c r="M7" s="69" t="s">
        <v>428</v>
      </c>
      <c r="N7" s="3" t="s">
        <v>396</v>
      </c>
      <c r="O7" s="69" t="s">
        <v>426</v>
      </c>
      <c r="P7" s="69" t="s">
        <v>427</v>
      </c>
      <c r="Q7" s="69" t="s">
        <v>428</v>
      </c>
      <c r="R7" s="3" t="s">
        <v>473</v>
      </c>
    </row>
    <row r="8" spans="1:18" s="30" customFormat="1" ht="28.5" x14ac:dyDescent="0.25">
      <c r="A8" s="41" t="s">
        <v>10</v>
      </c>
      <c r="B8" s="31"/>
      <c r="C8" s="31"/>
      <c r="D8" s="31"/>
      <c r="E8" s="34">
        <v>854</v>
      </c>
      <c r="F8" s="15" t="s">
        <v>11</v>
      </c>
      <c r="G8" s="15"/>
      <c r="H8" s="25"/>
      <c r="I8" s="15"/>
      <c r="J8" s="23">
        <f t="shared" ref="J8:R8" si="0">J9+J15+J38+J42+J60+J64</f>
        <v>33186083</v>
      </c>
      <c r="K8" s="23" t="e">
        <f t="shared" si="0"/>
        <v>#REF!</v>
      </c>
      <c r="L8" s="23" t="e">
        <f t="shared" si="0"/>
        <v>#REF!</v>
      </c>
      <c r="M8" s="23" t="e">
        <f t="shared" si="0"/>
        <v>#REF!</v>
      </c>
      <c r="N8" s="23">
        <f t="shared" si="0"/>
        <v>35366962</v>
      </c>
      <c r="O8" s="23" t="e">
        <f t="shared" si="0"/>
        <v>#REF!</v>
      </c>
      <c r="P8" s="23" t="e">
        <f t="shared" si="0"/>
        <v>#REF!</v>
      </c>
      <c r="Q8" s="23" t="e">
        <f t="shared" si="0"/>
        <v>#REF!</v>
      </c>
      <c r="R8" s="23">
        <f t="shared" si="0"/>
        <v>38004340</v>
      </c>
    </row>
    <row r="9" spans="1:18" s="20" customFormat="1" ht="114" x14ac:dyDescent="0.25">
      <c r="A9" s="6" t="s">
        <v>193</v>
      </c>
      <c r="B9" s="44"/>
      <c r="C9" s="44"/>
      <c r="D9" s="44"/>
      <c r="E9" s="69">
        <v>854</v>
      </c>
      <c r="F9" s="16" t="s">
        <v>11</v>
      </c>
      <c r="G9" s="16" t="s">
        <v>58</v>
      </c>
      <c r="H9" s="21"/>
      <c r="I9" s="16"/>
      <c r="J9" s="19">
        <f t="shared" ref="J9:R9" si="1">J10</f>
        <v>354200</v>
      </c>
      <c r="K9" s="19" t="e">
        <f t="shared" si="1"/>
        <v>#REF!</v>
      </c>
      <c r="L9" s="19" t="e">
        <f t="shared" si="1"/>
        <v>#REF!</v>
      </c>
      <c r="M9" s="19" t="e">
        <f t="shared" si="1"/>
        <v>#REF!</v>
      </c>
      <c r="N9" s="19">
        <f t="shared" si="1"/>
        <v>354200</v>
      </c>
      <c r="O9" s="19" t="e">
        <f t="shared" si="1"/>
        <v>#REF!</v>
      </c>
      <c r="P9" s="19" t="e">
        <f t="shared" si="1"/>
        <v>#REF!</v>
      </c>
      <c r="Q9" s="19" t="e">
        <f t="shared" si="1"/>
        <v>#REF!</v>
      </c>
      <c r="R9" s="19">
        <f t="shared" si="1"/>
        <v>354200</v>
      </c>
    </row>
    <row r="10" spans="1:18" ht="60" x14ac:dyDescent="0.25">
      <c r="A10" s="72" t="s">
        <v>20</v>
      </c>
      <c r="B10" s="69"/>
      <c r="C10" s="69"/>
      <c r="D10" s="69"/>
      <c r="E10" s="69">
        <v>854</v>
      </c>
      <c r="F10" s="3" t="s">
        <v>17</v>
      </c>
      <c r="G10" s="3" t="s">
        <v>58</v>
      </c>
      <c r="H10" s="4" t="s">
        <v>194</v>
      </c>
      <c r="I10" s="3"/>
      <c r="J10" s="18">
        <f t="shared" ref="J10:R10" si="2">J11+J13</f>
        <v>354200</v>
      </c>
      <c r="K10" s="18" t="e">
        <f t="shared" si="2"/>
        <v>#REF!</v>
      </c>
      <c r="L10" s="18" t="e">
        <f t="shared" si="2"/>
        <v>#REF!</v>
      </c>
      <c r="M10" s="18" t="e">
        <f t="shared" si="2"/>
        <v>#REF!</v>
      </c>
      <c r="N10" s="18">
        <f t="shared" si="2"/>
        <v>354200</v>
      </c>
      <c r="O10" s="18" t="e">
        <f t="shared" si="2"/>
        <v>#REF!</v>
      </c>
      <c r="P10" s="18" t="e">
        <f t="shared" si="2"/>
        <v>#REF!</v>
      </c>
      <c r="Q10" s="18" t="e">
        <f t="shared" si="2"/>
        <v>#REF!</v>
      </c>
      <c r="R10" s="18">
        <f t="shared" si="2"/>
        <v>354200</v>
      </c>
    </row>
    <row r="11" spans="1:18" ht="135" x14ac:dyDescent="0.25">
      <c r="A11" s="72" t="s">
        <v>16</v>
      </c>
      <c r="B11" s="69"/>
      <c r="C11" s="69"/>
      <c r="D11" s="69"/>
      <c r="E11" s="69">
        <v>854</v>
      </c>
      <c r="F11" s="3" t="s">
        <v>11</v>
      </c>
      <c r="G11" s="3" t="s">
        <v>58</v>
      </c>
      <c r="H11" s="4" t="s">
        <v>194</v>
      </c>
      <c r="I11" s="3" t="s">
        <v>18</v>
      </c>
      <c r="J11" s="18">
        <f t="shared" ref="J11:R11" si="3">J12</f>
        <v>298300</v>
      </c>
      <c r="K11" s="18" t="e">
        <f t="shared" si="3"/>
        <v>#REF!</v>
      </c>
      <c r="L11" s="18" t="e">
        <f t="shared" si="3"/>
        <v>#REF!</v>
      </c>
      <c r="M11" s="18" t="e">
        <f t="shared" si="3"/>
        <v>#REF!</v>
      </c>
      <c r="N11" s="18">
        <f t="shared" si="3"/>
        <v>298300</v>
      </c>
      <c r="O11" s="18" t="e">
        <f t="shared" si="3"/>
        <v>#REF!</v>
      </c>
      <c r="P11" s="18" t="e">
        <f t="shared" si="3"/>
        <v>#REF!</v>
      </c>
      <c r="Q11" s="18" t="e">
        <f t="shared" si="3"/>
        <v>#REF!</v>
      </c>
      <c r="R11" s="18">
        <f t="shared" si="3"/>
        <v>298300</v>
      </c>
    </row>
    <row r="12" spans="1:18" ht="45" x14ac:dyDescent="0.25">
      <c r="A12" s="72" t="s">
        <v>8</v>
      </c>
      <c r="B12" s="69"/>
      <c r="C12" s="69"/>
      <c r="D12" s="69"/>
      <c r="E12" s="69">
        <v>854</v>
      </c>
      <c r="F12" s="3" t="s">
        <v>11</v>
      </c>
      <c r="G12" s="3" t="s">
        <v>58</v>
      </c>
      <c r="H12" s="4" t="s">
        <v>194</v>
      </c>
      <c r="I12" s="3" t="s">
        <v>19</v>
      </c>
      <c r="J12" s="18">
        <f>'6.ВСР'!J421</f>
        <v>298300</v>
      </c>
      <c r="K12" s="18" t="e">
        <f>'6.ВСР'!#REF!</f>
        <v>#REF!</v>
      </c>
      <c r="L12" s="18" t="e">
        <f>'6.ВСР'!#REF!</f>
        <v>#REF!</v>
      </c>
      <c r="M12" s="18" t="e">
        <f>'6.ВСР'!#REF!</f>
        <v>#REF!</v>
      </c>
      <c r="N12" s="18">
        <f>'6.ВСР'!K421</f>
        <v>298300</v>
      </c>
      <c r="O12" s="18" t="e">
        <f>'6.ВСР'!#REF!</f>
        <v>#REF!</v>
      </c>
      <c r="P12" s="18" t="e">
        <f>'6.ВСР'!#REF!</f>
        <v>#REF!</v>
      </c>
      <c r="Q12" s="18" t="e">
        <f>'6.ВСР'!#REF!</f>
        <v>#REF!</v>
      </c>
      <c r="R12" s="18">
        <f>'6.ВСР'!L421</f>
        <v>298300</v>
      </c>
    </row>
    <row r="13" spans="1:18" ht="60" x14ac:dyDescent="0.25">
      <c r="A13" s="73" t="s">
        <v>22</v>
      </c>
      <c r="B13" s="69"/>
      <c r="C13" s="69"/>
      <c r="D13" s="69"/>
      <c r="E13" s="69">
        <v>854</v>
      </c>
      <c r="F13" s="3" t="s">
        <v>11</v>
      </c>
      <c r="G13" s="3" t="s">
        <v>58</v>
      </c>
      <c r="H13" s="4" t="s">
        <v>194</v>
      </c>
      <c r="I13" s="3" t="s">
        <v>23</v>
      </c>
      <c r="J13" s="18">
        <f t="shared" ref="J13:R13" si="4">J14</f>
        <v>55900</v>
      </c>
      <c r="K13" s="18" t="e">
        <f t="shared" si="4"/>
        <v>#REF!</v>
      </c>
      <c r="L13" s="18" t="e">
        <f t="shared" si="4"/>
        <v>#REF!</v>
      </c>
      <c r="M13" s="18" t="e">
        <f t="shared" si="4"/>
        <v>#REF!</v>
      </c>
      <c r="N13" s="18">
        <f t="shared" si="4"/>
        <v>55900</v>
      </c>
      <c r="O13" s="18" t="e">
        <f t="shared" si="4"/>
        <v>#REF!</v>
      </c>
      <c r="P13" s="18" t="e">
        <f t="shared" si="4"/>
        <v>#REF!</v>
      </c>
      <c r="Q13" s="18" t="e">
        <f t="shared" si="4"/>
        <v>#REF!</v>
      </c>
      <c r="R13" s="18">
        <f t="shared" si="4"/>
        <v>55900</v>
      </c>
    </row>
    <row r="14" spans="1:18" ht="60" x14ac:dyDescent="0.25">
      <c r="A14" s="73" t="s">
        <v>9</v>
      </c>
      <c r="B14" s="69"/>
      <c r="C14" s="69"/>
      <c r="D14" s="69"/>
      <c r="E14" s="69">
        <v>854</v>
      </c>
      <c r="F14" s="3" t="s">
        <v>11</v>
      </c>
      <c r="G14" s="3" t="s">
        <v>58</v>
      </c>
      <c r="H14" s="4" t="s">
        <v>194</v>
      </c>
      <c r="I14" s="3" t="s">
        <v>24</v>
      </c>
      <c r="J14" s="18">
        <f>'6.ВСР'!J423</f>
        <v>55900</v>
      </c>
      <c r="K14" s="18" t="e">
        <f>'6.ВСР'!#REF!</f>
        <v>#REF!</v>
      </c>
      <c r="L14" s="18" t="e">
        <f>'6.ВСР'!#REF!</f>
        <v>#REF!</v>
      </c>
      <c r="M14" s="18" t="e">
        <f>'6.ВСР'!#REF!</f>
        <v>#REF!</v>
      </c>
      <c r="N14" s="18">
        <f>'6.ВСР'!K423</f>
        <v>55900</v>
      </c>
      <c r="O14" s="18" t="e">
        <f>'6.ВСР'!#REF!</f>
        <v>#REF!</v>
      </c>
      <c r="P14" s="18" t="e">
        <f>'6.ВСР'!#REF!</f>
        <v>#REF!</v>
      </c>
      <c r="Q14" s="18" t="e">
        <f>'6.ВСР'!#REF!</f>
        <v>#REF!</v>
      </c>
      <c r="R14" s="18">
        <f>'6.ВСР'!L423</f>
        <v>55900</v>
      </c>
    </row>
    <row r="15" spans="1:18" s="20" customFormat="1" ht="114" x14ac:dyDescent="0.25">
      <c r="A15" s="6" t="s">
        <v>12</v>
      </c>
      <c r="B15" s="44"/>
      <c r="C15" s="44"/>
      <c r="D15" s="44"/>
      <c r="E15" s="69">
        <v>851</v>
      </c>
      <c r="F15" s="16" t="s">
        <v>11</v>
      </c>
      <c r="G15" s="16" t="s">
        <v>13</v>
      </c>
      <c r="H15" s="21"/>
      <c r="I15" s="16"/>
      <c r="J15" s="19">
        <f>J16+J19+J35+J26+J29+J32</f>
        <v>22090200</v>
      </c>
      <c r="K15" s="19" t="e">
        <f t="shared" ref="K15:R15" si="5">K16+K19+K35+K26+K29+K32</f>
        <v>#REF!</v>
      </c>
      <c r="L15" s="19" t="e">
        <f t="shared" si="5"/>
        <v>#REF!</v>
      </c>
      <c r="M15" s="19" t="e">
        <f t="shared" si="5"/>
        <v>#REF!</v>
      </c>
      <c r="N15" s="19">
        <f t="shared" si="5"/>
        <v>21890200</v>
      </c>
      <c r="O15" s="19" t="e">
        <f t="shared" si="5"/>
        <v>#REF!</v>
      </c>
      <c r="P15" s="19" t="e">
        <f t="shared" si="5"/>
        <v>#REF!</v>
      </c>
      <c r="Q15" s="19" t="e">
        <f t="shared" si="5"/>
        <v>#REF!</v>
      </c>
      <c r="R15" s="19">
        <f t="shared" si="5"/>
        <v>21890200</v>
      </c>
    </row>
    <row r="16" spans="1:18" ht="75" x14ac:dyDescent="0.25">
      <c r="A16" s="72" t="s">
        <v>14</v>
      </c>
      <c r="B16" s="73"/>
      <c r="C16" s="73"/>
      <c r="D16" s="73"/>
      <c r="E16" s="69">
        <v>851</v>
      </c>
      <c r="F16" s="3" t="s">
        <v>11</v>
      </c>
      <c r="G16" s="3" t="s">
        <v>13</v>
      </c>
      <c r="H16" s="4" t="s">
        <v>15</v>
      </c>
      <c r="I16" s="3"/>
      <c r="J16" s="18">
        <f t="shared" ref="J16:R17" si="6">J17</f>
        <v>1490700</v>
      </c>
      <c r="K16" s="18" t="e">
        <f t="shared" si="6"/>
        <v>#REF!</v>
      </c>
      <c r="L16" s="18" t="e">
        <f t="shared" si="6"/>
        <v>#REF!</v>
      </c>
      <c r="M16" s="18" t="e">
        <f t="shared" si="6"/>
        <v>#REF!</v>
      </c>
      <c r="N16" s="18">
        <f t="shared" si="6"/>
        <v>1490700</v>
      </c>
      <c r="O16" s="18" t="e">
        <f t="shared" si="6"/>
        <v>#REF!</v>
      </c>
      <c r="P16" s="18" t="e">
        <f t="shared" si="6"/>
        <v>#REF!</v>
      </c>
      <c r="Q16" s="18" t="e">
        <f t="shared" si="6"/>
        <v>#REF!</v>
      </c>
      <c r="R16" s="18">
        <f t="shared" si="6"/>
        <v>1490700</v>
      </c>
    </row>
    <row r="17" spans="1:18" ht="135" x14ac:dyDescent="0.25">
      <c r="A17" s="72" t="s">
        <v>16</v>
      </c>
      <c r="B17" s="73"/>
      <c r="C17" s="73"/>
      <c r="D17" s="73"/>
      <c r="E17" s="69">
        <v>851</v>
      </c>
      <c r="F17" s="3" t="s">
        <v>17</v>
      </c>
      <c r="G17" s="3" t="s">
        <v>13</v>
      </c>
      <c r="H17" s="4" t="s">
        <v>15</v>
      </c>
      <c r="I17" s="3" t="s">
        <v>18</v>
      </c>
      <c r="J17" s="18">
        <f t="shared" si="6"/>
        <v>1490700</v>
      </c>
      <c r="K17" s="18" t="e">
        <f t="shared" si="6"/>
        <v>#REF!</v>
      </c>
      <c r="L17" s="18" t="e">
        <f t="shared" si="6"/>
        <v>#REF!</v>
      </c>
      <c r="M17" s="18" t="e">
        <f t="shared" si="6"/>
        <v>#REF!</v>
      </c>
      <c r="N17" s="18">
        <f t="shared" si="6"/>
        <v>1490700</v>
      </c>
      <c r="O17" s="18" t="e">
        <f t="shared" si="6"/>
        <v>#REF!</v>
      </c>
      <c r="P17" s="18" t="e">
        <f t="shared" si="6"/>
        <v>#REF!</v>
      </c>
      <c r="Q17" s="18" t="e">
        <f t="shared" si="6"/>
        <v>#REF!</v>
      </c>
      <c r="R17" s="18">
        <f t="shared" si="6"/>
        <v>1490700</v>
      </c>
    </row>
    <row r="18" spans="1:18" ht="45" x14ac:dyDescent="0.25">
      <c r="A18" s="72" t="s">
        <v>8</v>
      </c>
      <c r="B18" s="72"/>
      <c r="C18" s="72"/>
      <c r="D18" s="72"/>
      <c r="E18" s="69">
        <v>851</v>
      </c>
      <c r="F18" s="3" t="s">
        <v>11</v>
      </c>
      <c r="G18" s="3" t="s">
        <v>13</v>
      </c>
      <c r="H18" s="4" t="s">
        <v>15</v>
      </c>
      <c r="I18" s="3" t="s">
        <v>19</v>
      </c>
      <c r="J18" s="18">
        <f>'6.ВСР'!J11</f>
        <v>1490700</v>
      </c>
      <c r="K18" s="18" t="e">
        <f>'6.ВСР'!#REF!</f>
        <v>#REF!</v>
      </c>
      <c r="L18" s="18" t="e">
        <f>'6.ВСР'!#REF!</f>
        <v>#REF!</v>
      </c>
      <c r="M18" s="18" t="e">
        <f>'6.ВСР'!#REF!</f>
        <v>#REF!</v>
      </c>
      <c r="N18" s="18">
        <f>'6.ВСР'!K11</f>
        <v>1490700</v>
      </c>
      <c r="O18" s="18" t="e">
        <f>'6.ВСР'!#REF!</f>
        <v>#REF!</v>
      </c>
      <c r="P18" s="18" t="e">
        <f>'6.ВСР'!#REF!</f>
        <v>#REF!</v>
      </c>
      <c r="Q18" s="18" t="e">
        <f>'6.ВСР'!#REF!</f>
        <v>#REF!</v>
      </c>
      <c r="R18" s="18">
        <f>'6.ВСР'!L11</f>
        <v>1490700</v>
      </c>
    </row>
    <row r="19" spans="1:18" ht="60" x14ac:dyDescent="0.25">
      <c r="A19" s="72" t="s">
        <v>20</v>
      </c>
      <c r="B19" s="72"/>
      <c r="C19" s="69"/>
      <c r="D19" s="69"/>
      <c r="E19" s="69">
        <v>851</v>
      </c>
      <c r="F19" s="3" t="s">
        <v>17</v>
      </c>
      <c r="G19" s="3" t="s">
        <v>13</v>
      </c>
      <c r="H19" s="4" t="s">
        <v>21</v>
      </c>
      <c r="I19" s="3"/>
      <c r="J19" s="18">
        <f t="shared" ref="J19:R19" si="7">J20+J22+J24</f>
        <v>20332000</v>
      </c>
      <c r="K19" s="18" t="e">
        <f t="shared" si="7"/>
        <v>#REF!</v>
      </c>
      <c r="L19" s="18" t="e">
        <f t="shared" si="7"/>
        <v>#REF!</v>
      </c>
      <c r="M19" s="18" t="e">
        <f t="shared" si="7"/>
        <v>#REF!</v>
      </c>
      <c r="N19" s="18">
        <f t="shared" si="7"/>
        <v>20332000</v>
      </c>
      <c r="O19" s="18" t="e">
        <f t="shared" si="7"/>
        <v>#REF!</v>
      </c>
      <c r="P19" s="18" t="e">
        <f t="shared" si="7"/>
        <v>#REF!</v>
      </c>
      <c r="Q19" s="18" t="e">
        <f t="shared" si="7"/>
        <v>#REF!</v>
      </c>
      <c r="R19" s="18">
        <f t="shared" si="7"/>
        <v>20332000</v>
      </c>
    </row>
    <row r="20" spans="1:18" ht="135" x14ac:dyDescent="0.25">
      <c r="A20" s="72" t="s">
        <v>16</v>
      </c>
      <c r="B20" s="69"/>
      <c r="C20" s="69"/>
      <c r="D20" s="69"/>
      <c r="E20" s="69">
        <v>851</v>
      </c>
      <c r="F20" s="3" t="s">
        <v>11</v>
      </c>
      <c r="G20" s="3" t="s">
        <v>13</v>
      </c>
      <c r="H20" s="4" t="s">
        <v>21</v>
      </c>
      <c r="I20" s="3" t="s">
        <v>18</v>
      </c>
      <c r="J20" s="18">
        <f t="shared" ref="J20:R20" si="8">J21</f>
        <v>15561100</v>
      </c>
      <c r="K20" s="18" t="e">
        <f t="shared" si="8"/>
        <v>#REF!</v>
      </c>
      <c r="L20" s="18" t="e">
        <f t="shared" si="8"/>
        <v>#REF!</v>
      </c>
      <c r="M20" s="18" t="e">
        <f t="shared" si="8"/>
        <v>#REF!</v>
      </c>
      <c r="N20" s="18">
        <f t="shared" si="8"/>
        <v>15561100</v>
      </c>
      <c r="O20" s="18" t="e">
        <f t="shared" si="8"/>
        <v>#REF!</v>
      </c>
      <c r="P20" s="18" t="e">
        <f t="shared" si="8"/>
        <v>#REF!</v>
      </c>
      <c r="Q20" s="18" t="e">
        <f t="shared" si="8"/>
        <v>#REF!</v>
      </c>
      <c r="R20" s="18">
        <f t="shared" si="8"/>
        <v>15561100</v>
      </c>
    </row>
    <row r="21" spans="1:18" ht="45" x14ac:dyDescent="0.25">
      <c r="A21" s="72" t="s">
        <v>8</v>
      </c>
      <c r="B21" s="69"/>
      <c r="C21" s="69"/>
      <c r="D21" s="69"/>
      <c r="E21" s="69">
        <v>851</v>
      </c>
      <c r="F21" s="3" t="s">
        <v>11</v>
      </c>
      <c r="G21" s="3" t="s">
        <v>13</v>
      </c>
      <c r="H21" s="4" t="s">
        <v>21</v>
      </c>
      <c r="I21" s="3" t="s">
        <v>19</v>
      </c>
      <c r="J21" s="18">
        <f>'6.ВСР'!J14</f>
        <v>15561100</v>
      </c>
      <c r="K21" s="18" t="e">
        <f>'6.ВСР'!#REF!</f>
        <v>#REF!</v>
      </c>
      <c r="L21" s="18" t="e">
        <f>'6.ВСР'!#REF!</f>
        <v>#REF!</v>
      </c>
      <c r="M21" s="18" t="e">
        <f>'6.ВСР'!#REF!</f>
        <v>#REF!</v>
      </c>
      <c r="N21" s="18">
        <f>'6.ВСР'!K14</f>
        <v>15561100</v>
      </c>
      <c r="O21" s="18" t="e">
        <f>'6.ВСР'!#REF!</f>
        <v>#REF!</v>
      </c>
      <c r="P21" s="18" t="e">
        <f>'6.ВСР'!#REF!</f>
        <v>#REF!</v>
      </c>
      <c r="Q21" s="18" t="e">
        <f>'6.ВСР'!#REF!</f>
        <v>#REF!</v>
      </c>
      <c r="R21" s="18">
        <f>'6.ВСР'!L14</f>
        <v>15561100</v>
      </c>
    </row>
    <row r="22" spans="1:18" ht="60" x14ac:dyDescent="0.25">
      <c r="A22" s="73" t="s">
        <v>22</v>
      </c>
      <c r="B22" s="69"/>
      <c r="C22" s="69"/>
      <c r="D22" s="69"/>
      <c r="E22" s="69">
        <v>851</v>
      </c>
      <c r="F22" s="3" t="s">
        <v>11</v>
      </c>
      <c r="G22" s="3" t="s">
        <v>13</v>
      </c>
      <c r="H22" s="4" t="s">
        <v>21</v>
      </c>
      <c r="I22" s="3" t="s">
        <v>23</v>
      </c>
      <c r="J22" s="18">
        <f t="shared" ref="J22:R22" si="9">J23</f>
        <v>4670900</v>
      </c>
      <c r="K22" s="18" t="e">
        <f t="shared" si="9"/>
        <v>#REF!</v>
      </c>
      <c r="L22" s="18" t="e">
        <f t="shared" si="9"/>
        <v>#REF!</v>
      </c>
      <c r="M22" s="18" t="e">
        <f t="shared" si="9"/>
        <v>#REF!</v>
      </c>
      <c r="N22" s="18">
        <f t="shared" si="9"/>
        <v>4670900</v>
      </c>
      <c r="O22" s="18" t="e">
        <f t="shared" si="9"/>
        <v>#REF!</v>
      </c>
      <c r="P22" s="18" t="e">
        <f t="shared" si="9"/>
        <v>#REF!</v>
      </c>
      <c r="Q22" s="18" t="e">
        <f t="shared" si="9"/>
        <v>#REF!</v>
      </c>
      <c r="R22" s="18">
        <f t="shared" si="9"/>
        <v>4670900</v>
      </c>
    </row>
    <row r="23" spans="1:18" ht="60" x14ac:dyDescent="0.25">
      <c r="A23" s="73" t="s">
        <v>9</v>
      </c>
      <c r="B23" s="69"/>
      <c r="C23" s="69"/>
      <c r="D23" s="69"/>
      <c r="E23" s="69">
        <v>851</v>
      </c>
      <c r="F23" s="3" t="s">
        <v>11</v>
      </c>
      <c r="G23" s="3" t="s">
        <v>13</v>
      </c>
      <c r="H23" s="4" t="s">
        <v>21</v>
      </c>
      <c r="I23" s="3" t="s">
        <v>24</v>
      </c>
      <c r="J23" s="18">
        <f>'6.ВСР'!J16</f>
        <v>4670900</v>
      </c>
      <c r="K23" s="18" t="e">
        <f>'6.ВСР'!#REF!</f>
        <v>#REF!</v>
      </c>
      <c r="L23" s="18" t="e">
        <f>'6.ВСР'!#REF!</f>
        <v>#REF!</v>
      </c>
      <c r="M23" s="18" t="e">
        <f>'6.ВСР'!#REF!</f>
        <v>#REF!</v>
      </c>
      <c r="N23" s="18">
        <f>'6.ВСР'!K16</f>
        <v>4670900</v>
      </c>
      <c r="O23" s="18" t="e">
        <f>'6.ВСР'!#REF!</f>
        <v>#REF!</v>
      </c>
      <c r="P23" s="18" t="e">
        <f>'6.ВСР'!#REF!</f>
        <v>#REF!</v>
      </c>
      <c r="Q23" s="18" t="e">
        <f>'6.ВСР'!#REF!</f>
        <v>#REF!</v>
      </c>
      <c r="R23" s="18">
        <f>'6.ВСР'!L16</f>
        <v>4670900</v>
      </c>
    </row>
    <row r="24" spans="1:18" ht="30" x14ac:dyDescent="0.25">
      <c r="A24" s="73" t="s">
        <v>25</v>
      </c>
      <c r="B24" s="69"/>
      <c r="C24" s="69"/>
      <c r="D24" s="69"/>
      <c r="E24" s="69">
        <v>851</v>
      </c>
      <c r="F24" s="3" t="s">
        <v>11</v>
      </c>
      <c r="G24" s="3" t="s">
        <v>13</v>
      </c>
      <c r="H24" s="4" t="s">
        <v>21</v>
      </c>
      <c r="I24" s="3" t="s">
        <v>26</v>
      </c>
      <c r="J24" s="18">
        <f t="shared" ref="J24:R24" si="10">J25</f>
        <v>100000</v>
      </c>
      <c r="K24" s="18" t="e">
        <f t="shared" si="10"/>
        <v>#REF!</v>
      </c>
      <c r="L24" s="18" t="e">
        <f t="shared" si="10"/>
        <v>#REF!</v>
      </c>
      <c r="M24" s="18" t="e">
        <f t="shared" si="10"/>
        <v>#REF!</v>
      </c>
      <c r="N24" s="18">
        <f t="shared" si="10"/>
        <v>100000</v>
      </c>
      <c r="O24" s="18" t="e">
        <f t="shared" si="10"/>
        <v>#REF!</v>
      </c>
      <c r="P24" s="18" t="e">
        <f t="shared" si="10"/>
        <v>#REF!</v>
      </c>
      <c r="Q24" s="18" t="e">
        <f t="shared" si="10"/>
        <v>#REF!</v>
      </c>
      <c r="R24" s="18">
        <f t="shared" si="10"/>
        <v>100000</v>
      </c>
    </row>
    <row r="25" spans="1:18" ht="30" x14ac:dyDescent="0.25">
      <c r="A25" s="73" t="s">
        <v>27</v>
      </c>
      <c r="B25" s="69"/>
      <c r="C25" s="69"/>
      <c r="D25" s="69"/>
      <c r="E25" s="69">
        <v>851</v>
      </c>
      <c r="F25" s="3" t="s">
        <v>11</v>
      </c>
      <c r="G25" s="3" t="s">
        <v>13</v>
      </c>
      <c r="H25" s="4" t="s">
        <v>21</v>
      </c>
      <c r="I25" s="3" t="s">
        <v>28</v>
      </c>
      <c r="J25" s="18">
        <f>'6.ВСР'!J18</f>
        <v>100000</v>
      </c>
      <c r="K25" s="18" t="e">
        <f>'6.ВСР'!#REF!</f>
        <v>#REF!</v>
      </c>
      <c r="L25" s="18" t="e">
        <f>'6.ВСР'!#REF!</f>
        <v>#REF!</v>
      </c>
      <c r="M25" s="18" t="e">
        <f>'6.ВСР'!#REF!</f>
        <v>#REF!</v>
      </c>
      <c r="N25" s="18">
        <f>'6.ВСР'!K18</f>
        <v>100000</v>
      </c>
      <c r="O25" s="18" t="e">
        <f>'6.ВСР'!#REF!</f>
        <v>#REF!</v>
      </c>
      <c r="P25" s="18" t="e">
        <f>'6.ВСР'!#REF!</f>
        <v>#REF!</v>
      </c>
      <c r="Q25" s="18" t="e">
        <f>'6.ВСР'!#REF!</f>
        <v>#REF!</v>
      </c>
      <c r="R25" s="18">
        <f>'6.ВСР'!L18</f>
        <v>100000</v>
      </c>
    </row>
    <row r="26" spans="1:18" ht="45" x14ac:dyDescent="0.25">
      <c r="A26" s="72" t="s">
        <v>323</v>
      </c>
      <c r="B26" s="72"/>
      <c r="C26" s="73"/>
      <c r="D26" s="73"/>
      <c r="E26" s="69">
        <v>851</v>
      </c>
      <c r="F26" s="3" t="s">
        <v>11</v>
      </c>
      <c r="G26" s="3" t="s">
        <v>13</v>
      </c>
      <c r="H26" s="4" t="s">
        <v>31</v>
      </c>
      <c r="I26" s="3"/>
      <c r="J26" s="18">
        <f t="shared" ref="J26:R27" si="11">J27</f>
        <v>100000</v>
      </c>
      <c r="K26" s="18" t="e">
        <f t="shared" si="11"/>
        <v>#REF!</v>
      </c>
      <c r="L26" s="18" t="e">
        <f t="shared" si="11"/>
        <v>#REF!</v>
      </c>
      <c r="M26" s="18" t="e">
        <f t="shared" si="11"/>
        <v>#REF!</v>
      </c>
      <c r="N26" s="18">
        <f t="shared" si="11"/>
        <v>0</v>
      </c>
      <c r="O26" s="18" t="e">
        <f t="shared" si="11"/>
        <v>#REF!</v>
      </c>
      <c r="P26" s="18" t="e">
        <f t="shared" si="11"/>
        <v>#REF!</v>
      </c>
      <c r="Q26" s="18" t="e">
        <f t="shared" si="11"/>
        <v>#REF!</v>
      </c>
      <c r="R26" s="18">
        <f t="shared" si="11"/>
        <v>0</v>
      </c>
    </row>
    <row r="27" spans="1:18" ht="60" x14ac:dyDescent="0.25">
      <c r="A27" s="73" t="s">
        <v>22</v>
      </c>
      <c r="B27" s="73"/>
      <c r="C27" s="73"/>
      <c r="D27" s="73"/>
      <c r="E27" s="69">
        <v>851</v>
      </c>
      <c r="F27" s="3" t="s">
        <v>11</v>
      </c>
      <c r="G27" s="3" t="s">
        <v>13</v>
      </c>
      <c r="H27" s="4" t="s">
        <v>31</v>
      </c>
      <c r="I27" s="3" t="s">
        <v>23</v>
      </c>
      <c r="J27" s="18">
        <f t="shared" si="11"/>
        <v>100000</v>
      </c>
      <c r="K27" s="18" t="e">
        <f t="shared" si="11"/>
        <v>#REF!</v>
      </c>
      <c r="L27" s="18" t="e">
        <f t="shared" si="11"/>
        <v>#REF!</v>
      </c>
      <c r="M27" s="18" t="e">
        <f t="shared" si="11"/>
        <v>#REF!</v>
      </c>
      <c r="N27" s="18">
        <f t="shared" si="11"/>
        <v>0</v>
      </c>
      <c r="O27" s="18" t="e">
        <f t="shared" si="11"/>
        <v>#REF!</v>
      </c>
      <c r="P27" s="18" t="e">
        <f t="shared" si="11"/>
        <v>#REF!</v>
      </c>
      <c r="Q27" s="18" t="e">
        <f t="shared" si="11"/>
        <v>#REF!</v>
      </c>
      <c r="R27" s="18">
        <f t="shared" si="11"/>
        <v>0</v>
      </c>
    </row>
    <row r="28" spans="1:18" ht="60" x14ac:dyDescent="0.25">
      <c r="A28" s="73" t="s">
        <v>9</v>
      </c>
      <c r="B28" s="73"/>
      <c r="C28" s="73"/>
      <c r="D28" s="73"/>
      <c r="E28" s="69">
        <v>851</v>
      </c>
      <c r="F28" s="3" t="s">
        <v>11</v>
      </c>
      <c r="G28" s="3" t="s">
        <v>13</v>
      </c>
      <c r="H28" s="4" t="s">
        <v>31</v>
      </c>
      <c r="I28" s="3" t="s">
        <v>24</v>
      </c>
      <c r="J28" s="18">
        <f>'6.ВСР'!J21</f>
        <v>100000</v>
      </c>
      <c r="K28" s="18" t="e">
        <f>'6.ВСР'!#REF!</f>
        <v>#REF!</v>
      </c>
      <c r="L28" s="18" t="e">
        <f>'6.ВСР'!#REF!</f>
        <v>#REF!</v>
      </c>
      <c r="M28" s="18" t="e">
        <f>'6.ВСР'!#REF!</f>
        <v>#REF!</v>
      </c>
      <c r="N28" s="18">
        <f>'6.ВСР'!K21</f>
        <v>0</v>
      </c>
      <c r="O28" s="18" t="e">
        <f>'6.ВСР'!#REF!</f>
        <v>#REF!</v>
      </c>
      <c r="P28" s="18" t="e">
        <f>'6.ВСР'!#REF!</f>
        <v>#REF!</v>
      </c>
      <c r="Q28" s="18" t="e">
        <f>'6.ВСР'!#REF!</f>
        <v>#REF!</v>
      </c>
      <c r="R28" s="18">
        <f>'6.ВСР'!L21</f>
        <v>0</v>
      </c>
    </row>
    <row r="29" spans="1:18" x14ac:dyDescent="0.25">
      <c r="A29" s="72" t="s">
        <v>397</v>
      </c>
      <c r="B29" s="72"/>
      <c r="C29" s="72"/>
      <c r="D29" s="72"/>
      <c r="E29" s="69">
        <v>851</v>
      </c>
      <c r="F29" s="3" t="s">
        <v>11</v>
      </c>
      <c r="G29" s="3" t="s">
        <v>13</v>
      </c>
      <c r="H29" s="3" t="s">
        <v>474</v>
      </c>
      <c r="I29" s="3"/>
      <c r="J29" s="18">
        <f t="shared" ref="J29:R30" si="12">J30</f>
        <v>100000</v>
      </c>
      <c r="K29" s="18" t="e">
        <f t="shared" si="12"/>
        <v>#REF!</v>
      </c>
      <c r="L29" s="18" t="e">
        <f t="shared" si="12"/>
        <v>#REF!</v>
      </c>
      <c r="M29" s="18" t="e">
        <f t="shared" si="12"/>
        <v>#REF!</v>
      </c>
      <c r="N29" s="18">
        <f t="shared" si="12"/>
        <v>0</v>
      </c>
      <c r="O29" s="18" t="e">
        <f t="shared" si="12"/>
        <v>#REF!</v>
      </c>
      <c r="P29" s="18" t="e">
        <f t="shared" si="12"/>
        <v>#REF!</v>
      </c>
      <c r="Q29" s="18" t="e">
        <f t="shared" si="12"/>
        <v>#REF!</v>
      </c>
      <c r="R29" s="18">
        <f t="shared" si="12"/>
        <v>0</v>
      </c>
    </row>
    <row r="30" spans="1:18" ht="60" x14ac:dyDescent="0.25">
      <c r="A30" s="1" t="s">
        <v>22</v>
      </c>
      <c r="B30" s="73"/>
      <c r="C30" s="73"/>
      <c r="D30" s="73"/>
      <c r="E30" s="69">
        <v>851</v>
      </c>
      <c r="F30" s="3" t="s">
        <v>11</v>
      </c>
      <c r="G30" s="3" t="s">
        <v>13</v>
      </c>
      <c r="H30" s="79" t="s">
        <v>474</v>
      </c>
      <c r="I30" s="3" t="s">
        <v>23</v>
      </c>
      <c r="J30" s="18">
        <f t="shared" si="12"/>
        <v>100000</v>
      </c>
      <c r="K30" s="18" t="e">
        <f t="shared" si="12"/>
        <v>#REF!</v>
      </c>
      <c r="L30" s="18" t="e">
        <f t="shared" si="12"/>
        <v>#REF!</v>
      </c>
      <c r="M30" s="18" t="e">
        <f t="shared" si="12"/>
        <v>#REF!</v>
      </c>
      <c r="N30" s="18">
        <f t="shared" si="12"/>
        <v>0</v>
      </c>
      <c r="O30" s="18" t="e">
        <f t="shared" si="12"/>
        <v>#REF!</v>
      </c>
      <c r="P30" s="18" t="e">
        <f t="shared" si="12"/>
        <v>#REF!</v>
      </c>
      <c r="Q30" s="18" t="e">
        <f t="shared" si="12"/>
        <v>#REF!</v>
      </c>
      <c r="R30" s="18">
        <f t="shared" si="12"/>
        <v>0</v>
      </c>
    </row>
    <row r="31" spans="1:18" ht="60" x14ac:dyDescent="0.25">
      <c r="A31" s="1" t="s">
        <v>9</v>
      </c>
      <c r="B31" s="73"/>
      <c r="C31" s="73"/>
      <c r="D31" s="73"/>
      <c r="E31" s="69">
        <v>851</v>
      </c>
      <c r="F31" s="3" t="s">
        <v>11</v>
      </c>
      <c r="G31" s="3" t="s">
        <v>13</v>
      </c>
      <c r="H31" s="79" t="s">
        <v>474</v>
      </c>
      <c r="I31" s="3" t="s">
        <v>24</v>
      </c>
      <c r="J31" s="18">
        <f>'6.ВСР'!J24</f>
        <v>100000</v>
      </c>
      <c r="K31" s="18" t="e">
        <f>'6.ВСР'!#REF!</f>
        <v>#REF!</v>
      </c>
      <c r="L31" s="18" t="e">
        <f>'6.ВСР'!#REF!</f>
        <v>#REF!</v>
      </c>
      <c r="M31" s="18" t="e">
        <f>'6.ВСР'!#REF!</f>
        <v>#REF!</v>
      </c>
      <c r="N31" s="18">
        <f>'6.ВСР'!K24</f>
        <v>0</v>
      </c>
      <c r="O31" s="18" t="e">
        <f>'6.ВСР'!#REF!</f>
        <v>#REF!</v>
      </c>
      <c r="P31" s="18" t="e">
        <f>'6.ВСР'!#REF!</f>
        <v>#REF!</v>
      </c>
      <c r="Q31" s="18" t="e">
        <f>'6.ВСР'!#REF!</f>
        <v>#REF!</v>
      </c>
      <c r="R31" s="18">
        <f>'6.ВСР'!L24</f>
        <v>0</v>
      </c>
    </row>
    <row r="32" spans="1:18" ht="45" x14ac:dyDescent="0.25">
      <c r="A32" s="72" t="s">
        <v>32</v>
      </c>
      <c r="B32" s="72"/>
      <c r="C32" s="73"/>
      <c r="D32" s="73"/>
      <c r="E32" s="69">
        <v>851</v>
      </c>
      <c r="F32" s="3" t="s">
        <v>11</v>
      </c>
      <c r="G32" s="3" t="s">
        <v>13</v>
      </c>
      <c r="H32" s="4" t="s">
        <v>33</v>
      </c>
      <c r="I32" s="3"/>
      <c r="J32" s="18">
        <f t="shared" ref="J32:R33" si="13">J33</f>
        <v>65000</v>
      </c>
      <c r="K32" s="18" t="e">
        <f t="shared" si="13"/>
        <v>#REF!</v>
      </c>
      <c r="L32" s="18" t="e">
        <f t="shared" si="13"/>
        <v>#REF!</v>
      </c>
      <c r="M32" s="18" t="e">
        <f t="shared" si="13"/>
        <v>#REF!</v>
      </c>
      <c r="N32" s="18">
        <f t="shared" si="13"/>
        <v>65000</v>
      </c>
      <c r="O32" s="18" t="e">
        <f t="shared" si="13"/>
        <v>#REF!</v>
      </c>
      <c r="P32" s="18" t="e">
        <f t="shared" si="13"/>
        <v>#REF!</v>
      </c>
      <c r="Q32" s="18" t="e">
        <f t="shared" si="13"/>
        <v>#REF!</v>
      </c>
      <c r="R32" s="18">
        <f t="shared" si="13"/>
        <v>65000</v>
      </c>
    </row>
    <row r="33" spans="1:18" ht="30" x14ac:dyDescent="0.25">
      <c r="A33" s="73" t="s">
        <v>25</v>
      </c>
      <c r="B33" s="73"/>
      <c r="C33" s="73"/>
      <c r="D33" s="73"/>
      <c r="E33" s="69">
        <v>851</v>
      </c>
      <c r="F33" s="3" t="s">
        <v>11</v>
      </c>
      <c r="G33" s="3" t="s">
        <v>13</v>
      </c>
      <c r="H33" s="4" t="s">
        <v>33</v>
      </c>
      <c r="I33" s="3" t="s">
        <v>26</v>
      </c>
      <c r="J33" s="18">
        <f t="shared" si="13"/>
        <v>65000</v>
      </c>
      <c r="K33" s="18" t="e">
        <f t="shared" si="13"/>
        <v>#REF!</v>
      </c>
      <c r="L33" s="18" t="e">
        <f t="shared" si="13"/>
        <v>#REF!</v>
      </c>
      <c r="M33" s="18" t="e">
        <f t="shared" si="13"/>
        <v>#REF!</v>
      </c>
      <c r="N33" s="18">
        <f t="shared" si="13"/>
        <v>65000</v>
      </c>
      <c r="O33" s="18" t="e">
        <f t="shared" si="13"/>
        <v>#REF!</v>
      </c>
      <c r="P33" s="18" t="e">
        <f t="shared" si="13"/>
        <v>#REF!</v>
      </c>
      <c r="Q33" s="18" t="e">
        <f t="shared" si="13"/>
        <v>#REF!</v>
      </c>
      <c r="R33" s="18">
        <f t="shared" si="13"/>
        <v>65000</v>
      </c>
    </row>
    <row r="34" spans="1:18" ht="30" x14ac:dyDescent="0.25">
      <c r="A34" s="73" t="s">
        <v>27</v>
      </c>
      <c r="B34" s="73"/>
      <c r="C34" s="73"/>
      <c r="D34" s="73"/>
      <c r="E34" s="69">
        <v>851</v>
      </c>
      <c r="F34" s="3" t="s">
        <v>11</v>
      </c>
      <c r="G34" s="3" t="s">
        <v>13</v>
      </c>
      <c r="H34" s="4" t="s">
        <v>33</v>
      </c>
      <c r="I34" s="3" t="s">
        <v>28</v>
      </c>
      <c r="J34" s="18">
        <f>'6.ВСР'!J27</f>
        <v>65000</v>
      </c>
      <c r="K34" s="18" t="e">
        <f>'6.ВСР'!#REF!</f>
        <v>#REF!</v>
      </c>
      <c r="L34" s="18" t="e">
        <f>'6.ВСР'!#REF!</f>
        <v>#REF!</v>
      </c>
      <c r="M34" s="18" t="e">
        <f>'6.ВСР'!#REF!</f>
        <v>#REF!</v>
      </c>
      <c r="N34" s="18">
        <f>'6.ВСР'!K27</f>
        <v>65000</v>
      </c>
      <c r="O34" s="18" t="e">
        <f>'6.ВСР'!#REF!</f>
        <v>#REF!</v>
      </c>
      <c r="P34" s="18" t="e">
        <f>'6.ВСР'!#REF!</f>
        <v>#REF!</v>
      </c>
      <c r="Q34" s="18" t="e">
        <f>'6.ВСР'!#REF!</f>
        <v>#REF!</v>
      </c>
      <c r="R34" s="18">
        <f>'6.ВСР'!L27</f>
        <v>65000</v>
      </c>
    </row>
    <row r="35" spans="1:18" ht="120" x14ac:dyDescent="0.25">
      <c r="A35" s="72" t="s">
        <v>29</v>
      </c>
      <c r="B35" s="72"/>
      <c r="C35" s="73"/>
      <c r="D35" s="73"/>
      <c r="E35" s="69">
        <v>851</v>
      </c>
      <c r="F35" s="3" t="s">
        <v>11</v>
      </c>
      <c r="G35" s="3" t="s">
        <v>13</v>
      </c>
      <c r="H35" s="4" t="s">
        <v>30</v>
      </c>
      <c r="I35" s="3"/>
      <c r="J35" s="18">
        <f t="shared" ref="J35:R36" si="14">J36</f>
        <v>2500</v>
      </c>
      <c r="K35" s="18" t="e">
        <f t="shared" si="14"/>
        <v>#REF!</v>
      </c>
      <c r="L35" s="18" t="e">
        <f t="shared" si="14"/>
        <v>#REF!</v>
      </c>
      <c r="M35" s="18" t="e">
        <f t="shared" si="14"/>
        <v>#REF!</v>
      </c>
      <c r="N35" s="18">
        <f t="shared" si="14"/>
        <v>2500</v>
      </c>
      <c r="O35" s="18" t="e">
        <f t="shared" si="14"/>
        <v>#REF!</v>
      </c>
      <c r="P35" s="18" t="e">
        <f t="shared" si="14"/>
        <v>#REF!</v>
      </c>
      <c r="Q35" s="18" t="e">
        <f t="shared" si="14"/>
        <v>#REF!</v>
      </c>
      <c r="R35" s="18">
        <f t="shared" si="14"/>
        <v>2500</v>
      </c>
    </row>
    <row r="36" spans="1:18" ht="60" x14ac:dyDescent="0.25">
      <c r="A36" s="73" t="s">
        <v>22</v>
      </c>
      <c r="B36" s="72"/>
      <c r="C36" s="72"/>
      <c r="D36" s="72"/>
      <c r="E36" s="69">
        <v>851</v>
      </c>
      <c r="F36" s="3" t="s">
        <v>11</v>
      </c>
      <c r="G36" s="3" t="s">
        <v>13</v>
      </c>
      <c r="H36" s="4" t="s">
        <v>30</v>
      </c>
      <c r="I36" s="3" t="s">
        <v>23</v>
      </c>
      <c r="J36" s="18">
        <f t="shared" si="14"/>
        <v>2500</v>
      </c>
      <c r="K36" s="18" t="e">
        <f t="shared" si="14"/>
        <v>#REF!</v>
      </c>
      <c r="L36" s="18" t="e">
        <f t="shared" si="14"/>
        <v>#REF!</v>
      </c>
      <c r="M36" s="18" t="e">
        <f t="shared" si="14"/>
        <v>#REF!</v>
      </c>
      <c r="N36" s="18">
        <f t="shared" si="14"/>
        <v>2500</v>
      </c>
      <c r="O36" s="18" t="e">
        <f t="shared" si="14"/>
        <v>#REF!</v>
      </c>
      <c r="P36" s="18" t="e">
        <f t="shared" si="14"/>
        <v>#REF!</v>
      </c>
      <c r="Q36" s="18" t="e">
        <f t="shared" si="14"/>
        <v>#REF!</v>
      </c>
      <c r="R36" s="18">
        <f t="shared" si="14"/>
        <v>2500</v>
      </c>
    </row>
    <row r="37" spans="1:18" ht="60" x14ac:dyDescent="0.25">
      <c r="A37" s="73" t="s">
        <v>9</v>
      </c>
      <c r="B37" s="73"/>
      <c r="C37" s="73"/>
      <c r="D37" s="73"/>
      <c r="E37" s="69">
        <v>851</v>
      </c>
      <c r="F37" s="3" t="s">
        <v>11</v>
      </c>
      <c r="G37" s="3" t="s">
        <v>13</v>
      </c>
      <c r="H37" s="4" t="s">
        <v>30</v>
      </c>
      <c r="I37" s="3" t="s">
        <v>24</v>
      </c>
      <c r="J37" s="18">
        <f>'6.ВСР'!J30</f>
        <v>2500</v>
      </c>
      <c r="K37" s="18" t="e">
        <f>'6.ВСР'!#REF!</f>
        <v>#REF!</v>
      </c>
      <c r="L37" s="18" t="e">
        <f>'6.ВСР'!#REF!</f>
        <v>#REF!</v>
      </c>
      <c r="M37" s="18" t="e">
        <f>'6.ВСР'!#REF!</f>
        <v>#REF!</v>
      </c>
      <c r="N37" s="18">
        <f>'6.ВСР'!K30</f>
        <v>2500</v>
      </c>
      <c r="O37" s="18" t="e">
        <f>'6.ВСР'!#REF!</f>
        <v>#REF!</v>
      </c>
      <c r="P37" s="18" t="e">
        <f>'6.ВСР'!#REF!</f>
        <v>#REF!</v>
      </c>
      <c r="Q37" s="18" t="e">
        <f>'6.ВСР'!#REF!</f>
        <v>#REF!</v>
      </c>
      <c r="R37" s="18">
        <f>'6.ВСР'!L30</f>
        <v>2500</v>
      </c>
    </row>
    <row r="38" spans="1:18" x14ac:dyDescent="0.25">
      <c r="A38" s="6" t="s">
        <v>34</v>
      </c>
      <c r="B38" s="73"/>
      <c r="C38" s="73"/>
      <c r="D38" s="73"/>
      <c r="E38" s="70">
        <v>851</v>
      </c>
      <c r="F38" s="16" t="s">
        <v>11</v>
      </c>
      <c r="G38" s="16" t="s">
        <v>35</v>
      </c>
      <c r="H38" s="21"/>
      <c r="I38" s="16"/>
      <c r="J38" s="18">
        <f t="shared" ref="J38:R40" si="15">J39</f>
        <v>7421</v>
      </c>
      <c r="K38" s="18" t="e">
        <f t="shared" si="15"/>
        <v>#REF!</v>
      </c>
      <c r="L38" s="18" t="e">
        <f t="shared" si="15"/>
        <v>#REF!</v>
      </c>
      <c r="M38" s="18" t="e">
        <f t="shared" si="15"/>
        <v>#REF!</v>
      </c>
      <c r="N38" s="18">
        <f t="shared" si="15"/>
        <v>49200</v>
      </c>
      <c r="O38" s="18" t="e">
        <f t="shared" si="15"/>
        <v>#REF!</v>
      </c>
      <c r="P38" s="18" t="e">
        <f t="shared" si="15"/>
        <v>#REF!</v>
      </c>
      <c r="Q38" s="18" t="e">
        <f t="shared" si="15"/>
        <v>#REF!</v>
      </c>
      <c r="R38" s="18">
        <f t="shared" si="15"/>
        <v>2997</v>
      </c>
    </row>
    <row r="39" spans="1:18" ht="105" x14ac:dyDescent="0.25">
      <c r="A39" s="72" t="s">
        <v>36</v>
      </c>
      <c r="B39" s="73"/>
      <c r="C39" s="73"/>
      <c r="D39" s="73"/>
      <c r="E39" s="69">
        <v>851</v>
      </c>
      <c r="F39" s="3" t="s">
        <v>11</v>
      </c>
      <c r="G39" s="3" t="s">
        <v>35</v>
      </c>
      <c r="H39" s="4" t="s">
        <v>37</v>
      </c>
      <c r="I39" s="3"/>
      <c r="J39" s="18">
        <f t="shared" si="15"/>
        <v>7421</v>
      </c>
      <c r="K39" s="18" t="e">
        <f t="shared" si="15"/>
        <v>#REF!</v>
      </c>
      <c r="L39" s="18" t="e">
        <f t="shared" si="15"/>
        <v>#REF!</v>
      </c>
      <c r="M39" s="18" t="e">
        <f t="shared" si="15"/>
        <v>#REF!</v>
      </c>
      <c r="N39" s="18">
        <f t="shared" si="15"/>
        <v>49200</v>
      </c>
      <c r="O39" s="18" t="e">
        <f t="shared" si="15"/>
        <v>#REF!</v>
      </c>
      <c r="P39" s="18" t="e">
        <f t="shared" si="15"/>
        <v>#REF!</v>
      </c>
      <c r="Q39" s="18" t="e">
        <f t="shared" si="15"/>
        <v>#REF!</v>
      </c>
      <c r="R39" s="18">
        <f t="shared" si="15"/>
        <v>2997</v>
      </c>
    </row>
    <row r="40" spans="1:18" ht="60" x14ac:dyDescent="0.25">
      <c r="A40" s="73" t="s">
        <v>22</v>
      </c>
      <c r="B40" s="72"/>
      <c r="C40" s="72"/>
      <c r="D40" s="72"/>
      <c r="E40" s="69">
        <v>851</v>
      </c>
      <c r="F40" s="3" t="s">
        <v>11</v>
      </c>
      <c r="G40" s="3" t="s">
        <v>35</v>
      </c>
      <c r="H40" s="4" t="s">
        <v>37</v>
      </c>
      <c r="I40" s="3" t="s">
        <v>23</v>
      </c>
      <c r="J40" s="18">
        <f t="shared" si="15"/>
        <v>7421</v>
      </c>
      <c r="K40" s="18" t="e">
        <f t="shared" si="15"/>
        <v>#REF!</v>
      </c>
      <c r="L40" s="18" t="e">
        <f t="shared" si="15"/>
        <v>#REF!</v>
      </c>
      <c r="M40" s="18" t="e">
        <f t="shared" si="15"/>
        <v>#REF!</v>
      </c>
      <c r="N40" s="18">
        <f t="shared" si="15"/>
        <v>49200</v>
      </c>
      <c r="O40" s="18" t="e">
        <f t="shared" si="15"/>
        <v>#REF!</v>
      </c>
      <c r="P40" s="18" t="e">
        <f t="shared" si="15"/>
        <v>#REF!</v>
      </c>
      <c r="Q40" s="18" t="e">
        <f t="shared" si="15"/>
        <v>#REF!</v>
      </c>
      <c r="R40" s="18">
        <f t="shared" si="15"/>
        <v>2997</v>
      </c>
    </row>
    <row r="41" spans="1:18" ht="60" x14ac:dyDescent="0.25">
      <c r="A41" s="73" t="s">
        <v>9</v>
      </c>
      <c r="B41" s="73"/>
      <c r="C41" s="73"/>
      <c r="D41" s="73"/>
      <c r="E41" s="69">
        <v>851</v>
      </c>
      <c r="F41" s="3" t="s">
        <v>11</v>
      </c>
      <c r="G41" s="3" t="s">
        <v>35</v>
      </c>
      <c r="H41" s="4" t="s">
        <v>37</v>
      </c>
      <c r="I41" s="3" t="s">
        <v>24</v>
      </c>
      <c r="J41" s="18">
        <f>'6.ВСР'!J34</f>
        <v>7421</v>
      </c>
      <c r="K41" s="18" t="e">
        <f>'6.ВСР'!#REF!</f>
        <v>#REF!</v>
      </c>
      <c r="L41" s="18" t="e">
        <f>'6.ВСР'!#REF!</f>
        <v>#REF!</v>
      </c>
      <c r="M41" s="18" t="e">
        <f>'6.ВСР'!#REF!</f>
        <v>#REF!</v>
      </c>
      <c r="N41" s="18">
        <f>'6.ВСР'!K34</f>
        <v>49200</v>
      </c>
      <c r="O41" s="18" t="e">
        <f>'6.ВСР'!#REF!</f>
        <v>#REF!</v>
      </c>
      <c r="P41" s="18" t="e">
        <f>'6.ВСР'!#REF!</f>
        <v>#REF!</v>
      </c>
      <c r="Q41" s="18" t="e">
        <f>'6.ВСР'!#REF!</f>
        <v>#REF!</v>
      </c>
      <c r="R41" s="18">
        <f>'6.ВСР'!L34</f>
        <v>2997</v>
      </c>
    </row>
    <row r="42" spans="1:18" s="20" customFormat="1" ht="85.5" x14ac:dyDescent="0.25">
      <c r="A42" s="6" t="s">
        <v>178</v>
      </c>
      <c r="B42" s="44"/>
      <c r="C42" s="44"/>
      <c r="D42" s="44"/>
      <c r="E42" s="5">
        <v>853</v>
      </c>
      <c r="F42" s="16" t="s">
        <v>11</v>
      </c>
      <c r="G42" s="16" t="s">
        <v>133</v>
      </c>
      <c r="H42" s="21"/>
      <c r="I42" s="16"/>
      <c r="J42" s="19">
        <f t="shared" ref="J42:R42" si="16">J43+J48+J51+J54+J57</f>
        <v>6485800</v>
      </c>
      <c r="K42" s="19" t="e">
        <f t="shared" si="16"/>
        <v>#REF!</v>
      </c>
      <c r="L42" s="19" t="e">
        <f t="shared" si="16"/>
        <v>#REF!</v>
      </c>
      <c r="M42" s="19" t="e">
        <f t="shared" si="16"/>
        <v>#REF!</v>
      </c>
      <c r="N42" s="19">
        <f t="shared" si="16"/>
        <v>6471700</v>
      </c>
      <c r="O42" s="19" t="e">
        <f t="shared" si="16"/>
        <v>#REF!</v>
      </c>
      <c r="P42" s="19" t="e">
        <f t="shared" si="16"/>
        <v>#REF!</v>
      </c>
      <c r="Q42" s="19" t="e">
        <f t="shared" si="16"/>
        <v>#REF!</v>
      </c>
      <c r="R42" s="19">
        <f t="shared" si="16"/>
        <v>6471700</v>
      </c>
    </row>
    <row r="43" spans="1:18" ht="60" x14ac:dyDescent="0.25">
      <c r="A43" s="72" t="s">
        <v>20</v>
      </c>
      <c r="B43" s="69"/>
      <c r="C43" s="69"/>
      <c r="D43" s="69"/>
      <c r="E43" s="5">
        <v>853</v>
      </c>
      <c r="F43" s="3" t="s">
        <v>17</v>
      </c>
      <c r="G43" s="3" t="s">
        <v>133</v>
      </c>
      <c r="H43" s="4" t="s">
        <v>179</v>
      </c>
      <c r="I43" s="3"/>
      <c r="J43" s="18">
        <f t="shared" ref="J43:R43" si="17">J44+J46</f>
        <v>5763000</v>
      </c>
      <c r="K43" s="18" t="e">
        <f t="shared" si="17"/>
        <v>#REF!</v>
      </c>
      <c r="L43" s="18" t="e">
        <f t="shared" si="17"/>
        <v>#REF!</v>
      </c>
      <c r="M43" s="18" t="e">
        <f t="shared" si="17"/>
        <v>#REF!</v>
      </c>
      <c r="N43" s="18">
        <f t="shared" si="17"/>
        <v>5763000</v>
      </c>
      <c r="O43" s="18" t="e">
        <f t="shared" si="17"/>
        <v>#REF!</v>
      </c>
      <c r="P43" s="18" t="e">
        <f t="shared" si="17"/>
        <v>#REF!</v>
      </c>
      <c r="Q43" s="18" t="e">
        <f t="shared" si="17"/>
        <v>#REF!</v>
      </c>
      <c r="R43" s="18">
        <f t="shared" si="17"/>
        <v>5763000</v>
      </c>
    </row>
    <row r="44" spans="1:18" ht="135" x14ac:dyDescent="0.25">
      <c r="A44" s="72" t="s">
        <v>16</v>
      </c>
      <c r="B44" s="69"/>
      <c r="C44" s="69"/>
      <c r="D44" s="69"/>
      <c r="E44" s="5">
        <v>853</v>
      </c>
      <c r="F44" s="3" t="s">
        <v>11</v>
      </c>
      <c r="G44" s="3" t="s">
        <v>133</v>
      </c>
      <c r="H44" s="4" t="s">
        <v>179</v>
      </c>
      <c r="I44" s="3" t="s">
        <v>18</v>
      </c>
      <c r="J44" s="18">
        <f t="shared" ref="J44:R44" si="18">J45</f>
        <v>5460700</v>
      </c>
      <c r="K44" s="18" t="e">
        <f t="shared" si="18"/>
        <v>#REF!</v>
      </c>
      <c r="L44" s="18" t="e">
        <f t="shared" si="18"/>
        <v>#REF!</v>
      </c>
      <c r="M44" s="18" t="e">
        <f t="shared" si="18"/>
        <v>#REF!</v>
      </c>
      <c r="N44" s="18">
        <f t="shared" si="18"/>
        <v>5460700</v>
      </c>
      <c r="O44" s="18" t="e">
        <f t="shared" si="18"/>
        <v>#REF!</v>
      </c>
      <c r="P44" s="18" t="e">
        <f t="shared" si="18"/>
        <v>#REF!</v>
      </c>
      <c r="Q44" s="18" t="e">
        <f t="shared" si="18"/>
        <v>#REF!</v>
      </c>
      <c r="R44" s="18">
        <f t="shared" si="18"/>
        <v>5460700</v>
      </c>
    </row>
    <row r="45" spans="1:18" ht="45" x14ac:dyDescent="0.25">
      <c r="A45" s="72" t="s">
        <v>8</v>
      </c>
      <c r="B45" s="69"/>
      <c r="C45" s="69"/>
      <c r="D45" s="69"/>
      <c r="E45" s="5">
        <v>853</v>
      </c>
      <c r="F45" s="3" t="s">
        <v>11</v>
      </c>
      <c r="G45" s="3" t="s">
        <v>133</v>
      </c>
      <c r="H45" s="4" t="s">
        <v>179</v>
      </c>
      <c r="I45" s="3" t="s">
        <v>19</v>
      </c>
      <c r="J45" s="18">
        <f>'6.ВСР'!J393</f>
        <v>5460700</v>
      </c>
      <c r="K45" s="18" t="e">
        <f>'6.ВСР'!#REF!</f>
        <v>#REF!</v>
      </c>
      <c r="L45" s="18" t="e">
        <f>'6.ВСР'!#REF!</f>
        <v>#REF!</v>
      </c>
      <c r="M45" s="18" t="e">
        <f>'6.ВСР'!#REF!</f>
        <v>#REF!</v>
      </c>
      <c r="N45" s="18">
        <f>'6.ВСР'!K393</f>
        <v>5460700</v>
      </c>
      <c r="O45" s="18" t="e">
        <f>'6.ВСР'!#REF!</f>
        <v>#REF!</v>
      </c>
      <c r="P45" s="18" t="e">
        <f>'6.ВСР'!#REF!</f>
        <v>#REF!</v>
      </c>
      <c r="Q45" s="18" t="e">
        <f>'6.ВСР'!#REF!</f>
        <v>#REF!</v>
      </c>
      <c r="R45" s="18">
        <f>'6.ВСР'!L393</f>
        <v>5460700</v>
      </c>
    </row>
    <row r="46" spans="1:18" ht="60" x14ac:dyDescent="0.25">
      <c r="A46" s="73" t="s">
        <v>22</v>
      </c>
      <c r="B46" s="69"/>
      <c r="C46" s="69"/>
      <c r="D46" s="69"/>
      <c r="E46" s="5">
        <v>853</v>
      </c>
      <c r="F46" s="3" t="s">
        <v>11</v>
      </c>
      <c r="G46" s="3" t="s">
        <v>133</v>
      </c>
      <c r="H46" s="4" t="s">
        <v>179</v>
      </c>
      <c r="I46" s="3" t="s">
        <v>23</v>
      </c>
      <c r="J46" s="18">
        <f t="shared" ref="J46:R46" si="19">J47</f>
        <v>302300</v>
      </c>
      <c r="K46" s="18" t="e">
        <f t="shared" si="19"/>
        <v>#REF!</v>
      </c>
      <c r="L46" s="18" t="e">
        <f t="shared" si="19"/>
        <v>#REF!</v>
      </c>
      <c r="M46" s="18" t="e">
        <f t="shared" si="19"/>
        <v>#REF!</v>
      </c>
      <c r="N46" s="18">
        <f t="shared" si="19"/>
        <v>302300</v>
      </c>
      <c r="O46" s="18" t="e">
        <f t="shared" si="19"/>
        <v>#REF!</v>
      </c>
      <c r="P46" s="18" t="e">
        <f t="shared" si="19"/>
        <v>#REF!</v>
      </c>
      <c r="Q46" s="18" t="e">
        <f t="shared" si="19"/>
        <v>#REF!</v>
      </c>
      <c r="R46" s="18">
        <f t="shared" si="19"/>
        <v>302300</v>
      </c>
    </row>
    <row r="47" spans="1:18" ht="60" x14ac:dyDescent="0.25">
      <c r="A47" s="73" t="s">
        <v>9</v>
      </c>
      <c r="B47" s="69"/>
      <c r="C47" s="69"/>
      <c r="D47" s="69"/>
      <c r="E47" s="5">
        <v>853</v>
      </c>
      <c r="F47" s="3" t="s">
        <v>11</v>
      </c>
      <c r="G47" s="3" t="s">
        <v>133</v>
      </c>
      <c r="H47" s="4" t="s">
        <v>179</v>
      </c>
      <c r="I47" s="3" t="s">
        <v>24</v>
      </c>
      <c r="J47" s="18">
        <f>'6.ВСР'!J395</f>
        <v>302300</v>
      </c>
      <c r="K47" s="18" t="e">
        <f>'6.ВСР'!#REF!</f>
        <v>#REF!</v>
      </c>
      <c r="L47" s="18" t="e">
        <f>'6.ВСР'!#REF!</f>
        <v>#REF!</v>
      </c>
      <c r="M47" s="18" t="e">
        <f>'6.ВСР'!#REF!</f>
        <v>#REF!</v>
      </c>
      <c r="N47" s="18">
        <f>'6.ВСР'!K395</f>
        <v>302300</v>
      </c>
      <c r="O47" s="18" t="e">
        <f>'6.ВСР'!#REF!</f>
        <v>#REF!</v>
      </c>
      <c r="P47" s="18" t="e">
        <f>'6.ВСР'!#REF!</f>
        <v>#REF!</v>
      </c>
      <c r="Q47" s="18" t="e">
        <f>'6.ВСР'!#REF!</f>
        <v>#REF!</v>
      </c>
      <c r="R47" s="18">
        <f>'6.ВСР'!L395</f>
        <v>302300</v>
      </c>
    </row>
    <row r="48" spans="1:18" ht="135" x14ac:dyDescent="0.25">
      <c r="A48" s="73" t="s">
        <v>351</v>
      </c>
      <c r="B48" s="69"/>
      <c r="C48" s="69"/>
      <c r="D48" s="69"/>
      <c r="E48" s="5"/>
      <c r="F48" s="3" t="s">
        <v>11</v>
      </c>
      <c r="G48" s="3" t="s">
        <v>133</v>
      </c>
      <c r="H48" s="4" t="s">
        <v>350</v>
      </c>
      <c r="I48" s="3"/>
      <c r="J48" s="18">
        <f t="shared" ref="J48:R49" si="20">J49</f>
        <v>2400</v>
      </c>
      <c r="K48" s="18" t="e">
        <f t="shared" si="20"/>
        <v>#REF!</v>
      </c>
      <c r="L48" s="18" t="e">
        <f t="shared" si="20"/>
        <v>#REF!</v>
      </c>
      <c r="M48" s="18" t="e">
        <f t="shared" si="20"/>
        <v>#REF!</v>
      </c>
      <c r="N48" s="18">
        <f t="shared" si="20"/>
        <v>2400</v>
      </c>
      <c r="O48" s="18" t="e">
        <f t="shared" si="20"/>
        <v>#REF!</v>
      </c>
      <c r="P48" s="18" t="e">
        <f t="shared" si="20"/>
        <v>#REF!</v>
      </c>
      <c r="Q48" s="18" t="e">
        <f t="shared" si="20"/>
        <v>#REF!</v>
      </c>
      <c r="R48" s="18">
        <f t="shared" si="20"/>
        <v>2400</v>
      </c>
    </row>
    <row r="49" spans="1:18" ht="60" x14ac:dyDescent="0.25">
      <c r="A49" s="73" t="s">
        <v>22</v>
      </c>
      <c r="B49" s="69"/>
      <c r="C49" s="69"/>
      <c r="D49" s="69"/>
      <c r="E49" s="5"/>
      <c r="F49" s="3" t="s">
        <v>11</v>
      </c>
      <c r="G49" s="3" t="s">
        <v>133</v>
      </c>
      <c r="H49" s="4" t="s">
        <v>350</v>
      </c>
      <c r="I49" s="3" t="s">
        <v>23</v>
      </c>
      <c r="J49" s="18">
        <f t="shared" si="20"/>
        <v>2400</v>
      </c>
      <c r="K49" s="18" t="e">
        <f t="shared" si="20"/>
        <v>#REF!</v>
      </c>
      <c r="L49" s="18" t="e">
        <f t="shared" si="20"/>
        <v>#REF!</v>
      </c>
      <c r="M49" s="18" t="e">
        <f t="shared" si="20"/>
        <v>#REF!</v>
      </c>
      <c r="N49" s="18">
        <f t="shared" si="20"/>
        <v>2400</v>
      </c>
      <c r="O49" s="18" t="e">
        <f t="shared" si="20"/>
        <v>#REF!</v>
      </c>
      <c r="P49" s="18" t="e">
        <f t="shared" si="20"/>
        <v>#REF!</v>
      </c>
      <c r="Q49" s="18" t="e">
        <f t="shared" si="20"/>
        <v>#REF!</v>
      </c>
      <c r="R49" s="18">
        <f t="shared" si="20"/>
        <v>2400</v>
      </c>
    </row>
    <row r="50" spans="1:18" ht="60" x14ac:dyDescent="0.25">
      <c r="A50" s="73" t="s">
        <v>9</v>
      </c>
      <c r="B50" s="69"/>
      <c r="C50" s="69"/>
      <c r="D50" s="69"/>
      <c r="E50" s="5"/>
      <c r="F50" s="3" t="s">
        <v>11</v>
      </c>
      <c r="G50" s="3" t="s">
        <v>133</v>
      </c>
      <c r="H50" s="4" t="s">
        <v>350</v>
      </c>
      <c r="I50" s="3" t="s">
        <v>24</v>
      </c>
      <c r="J50" s="18">
        <f>'6.ВСР'!J398</f>
        <v>2400</v>
      </c>
      <c r="K50" s="18" t="e">
        <f>'6.ВСР'!#REF!</f>
        <v>#REF!</v>
      </c>
      <c r="L50" s="18" t="e">
        <f>'6.ВСР'!#REF!</f>
        <v>#REF!</v>
      </c>
      <c r="M50" s="18" t="e">
        <f>'6.ВСР'!#REF!</f>
        <v>#REF!</v>
      </c>
      <c r="N50" s="18">
        <f>'6.ВСР'!K398</f>
        <v>2400</v>
      </c>
      <c r="O50" s="18" t="e">
        <f>'6.ВСР'!#REF!</f>
        <v>#REF!</v>
      </c>
      <c r="P50" s="18" t="e">
        <f>'6.ВСР'!#REF!</f>
        <v>#REF!</v>
      </c>
      <c r="Q50" s="18" t="e">
        <f>'6.ВСР'!#REF!</f>
        <v>#REF!</v>
      </c>
      <c r="R50" s="18">
        <f>'6.ВСР'!L398</f>
        <v>2400</v>
      </c>
    </row>
    <row r="51" spans="1:18" s="20" customFormat="1" ht="60" x14ac:dyDescent="0.25">
      <c r="A51" s="72" t="s">
        <v>20</v>
      </c>
      <c r="B51" s="44"/>
      <c r="C51" s="44"/>
      <c r="D51" s="44"/>
      <c r="E51" s="69">
        <v>857</v>
      </c>
      <c r="F51" s="3" t="s">
        <v>11</v>
      </c>
      <c r="G51" s="3" t="s">
        <v>133</v>
      </c>
      <c r="H51" s="4" t="s">
        <v>194</v>
      </c>
      <c r="I51" s="3"/>
      <c r="J51" s="18">
        <f t="shared" ref="J51:R52" si="21">J52</f>
        <v>24400</v>
      </c>
      <c r="K51" s="18" t="e">
        <f t="shared" si="21"/>
        <v>#REF!</v>
      </c>
      <c r="L51" s="18" t="e">
        <f t="shared" si="21"/>
        <v>#REF!</v>
      </c>
      <c r="M51" s="18" t="e">
        <f t="shared" si="21"/>
        <v>#REF!</v>
      </c>
      <c r="N51" s="18">
        <f t="shared" si="21"/>
        <v>24400</v>
      </c>
      <c r="O51" s="18" t="e">
        <f t="shared" si="21"/>
        <v>#REF!</v>
      </c>
      <c r="P51" s="18" t="e">
        <f t="shared" si="21"/>
        <v>#REF!</v>
      </c>
      <c r="Q51" s="18" t="e">
        <f t="shared" si="21"/>
        <v>#REF!</v>
      </c>
      <c r="R51" s="18">
        <f t="shared" si="21"/>
        <v>24400</v>
      </c>
    </row>
    <row r="52" spans="1:18" s="20" customFormat="1" ht="60" x14ac:dyDescent="0.25">
      <c r="A52" s="73" t="s">
        <v>22</v>
      </c>
      <c r="B52" s="72"/>
      <c r="C52" s="72"/>
      <c r="D52" s="3" t="s">
        <v>11</v>
      </c>
      <c r="E52" s="69">
        <v>857</v>
      </c>
      <c r="F52" s="3" t="s">
        <v>11</v>
      </c>
      <c r="G52" s="3" t="s">
        <v>133</v>
      </c>
      <c r="H52" s="4" t="s">
        <v>194</v>
      </c>
      <c r="I52" s="3" t="s">
        <v>23</v>
      </c>
      <c r="J52" s="18">
        <f t="shared" si="21"/>
        <v>24400</v>
      </c>
      <c r="K52" s="18" t="e">
        <f t="shared" si="21"/>
        <v>#REF!</v>
      </c>
      <c r="L52" s="18" t="e">
        <f t="shared" si="21"/>
        <v>#REF!</v>
      </c>
      <c r="M52" s="18" t="e">
        <f t="shared" si="21"/>
        <v>#REF!</v>
      </c>
      <c r="N52" s="18">
        <f t="shared" si="21"/>
        <v>24400</v>
      </c>
      <c r="O52" s="18" t="e">
        <f t="shared" si="21"/>
        <v>#REF!</v>
      </c>
      <c r="P52" s="18" t="e">
        <f t="shared" si="21"/>
        <v>#REF!</v>
      </c>
      <c r="Q52" s="18" t="e">
        <f t="shared" si="21"/>
        <v>#REF!</v>
      </c>
      <c r="R52" s="18">
        <f t="shared" si="21"/>
        <v>24400</v>
      </c>
    </row>
    <row r="53" spans="1:18" s="20" customFormat="1" ht="60" x14ac:dyDescent="0.25">
      <c r="A53" s="73" t="s">
        <v>9</v>
      </c>
      <c r="B53" s="73"/>
      <c r="C53" s="73"/>
      <c r="D53" s="3" t="s">
        <v>11</v>
      </c>
      <c r="E53" s="69">
        <v>857</v>
      </c>
      <c r="F53" s="3" t="s">
        <v>11</v>
      </c>
      <c r="G53" s="3" t="s">
        <v>133</v>
      </c>
      <c r="H53" s="4" t="s">
        <v>194</v>
      </c>
      <c r="I53" s="3" t="s">
        <v>24</v>
      </c>
      <c r="J53" s="18">
        <f>'6.ВСР'!J429</f>
        <v>24400</v>
      </c>
      <c r="K53" s="18" t="e">
        <f>'6.ВСР'!#REF!</f>
        <v>#REF!</v>
      </c>
      <c r="L53" s="18" t="e">
        <f>'6.ВСР'!#REF!</f>
        <v>#REF!</v>
      </c>
      <c r="M53" s="18" t="e">
        <f>'6.ВСР'!#REF!</f>
        <v>#REF!</v>
      </c>
      <c r="N53" s="18">
        <f>'6.ВСР'!K429</f>
        <v>24400</v>
      </c>
      <c r="O53" s="18" t="e">
        <f>'6.ВСР'!#REF!</f>
        <v>#REF!</v>
      </c>
      <c r="P53" s="18" t="e">
        <f>'6.ВСР'!#REF!</f>
        <v>#REF!</v>
      </c>
      <c r="Q53" s="18" t="e">
        <f>'6.ВСР'!#REF!</f>
        <v>#REF!</v>
      </c>
      <c r="R53" s="18">
        <f>'6.ВСР'!L429</f>
        <v>24400</v>
      </c>
    </row>
    <row r="54" spans="1:18" ht="75" x14ac:dyDescent="0.25">
      <c r="A54" s="72" t="s">
        <v>196</v>
      </c>
      <c r="B54" s="73"/>
      <c r="C54" s="73"/>
      <c r="D54" s="73"/>
      <c r="E54" s="69">
        <v>857</v>
      </c>
      <c r="F54" s="3" t="s">
        <v>11</v>
      </c>
      <c r="G54" s="3" t="s">
        <v>133</v>
      </c>
      <c r="H54" s="4" t="s">
        <v>197</v>
      </c>
      <c r="I54" s="3"/>
      <c r="J54" s="18">
        <f t="shared" ref="J54:R55" si="22">J55</f>
        <v>678000</v>
      </c>
      <c r="K54" s="18" t="e">
        <f t="shared" si="22"/>
        <v>#REF!</v>
      </c>
      <c r="L54" s="18" t="e">
        <f t="shared" si="22"/>
        <v>#REF!</v>
      </c>
      <c r="M54" s="18" t="e">
        <f t="shared" si="22"/>
        <v>#REF!</v>
      </c>
      <c r="N54" s="18">
        <f t="shared" si="22"/>
        <v>663900</v>
      </c>
      <c r="O54" s="18" t="e">
        <f t="shared" si="22"/>
        <v>#REF!</v>
      </c>
      <c r="P54" s="18" t="e">
        <f t="shared" si="22"/>
        <v>#REF!</v>
      </c>
      <c r="Q54" s="18" t="e">
        <f t="shared" si="22"/>
        <v>#REF!</v>
      </c>
      <c r="R54" s="18">
        <f t="shared" si="22"/>
        <v>663900</v>
      </c>
    </row>
    <row r="55" spans="1:18" ht="135" x14ac:dyDescent="0.25">
      <c r="A55" s="72" t="s">
        <v>16</v>
      </c>
      <c r="B55" s="73"/>
      <c r="C55" s="73"/>
      <c r="D55" s="73"/>
      <c r="E55" s="69">
        <v>857</v>
      </c>
      <c r="F55" s="3" t="s">
        <v>17</v>
      </c>
      <c r="G55" s="3" t="s">
        <v>133</v>
      </c>
      <c r="H55" s="4" t="s">
        <v>197</v>
      </c>
      <c r="I55" s="3" t="s">
        <v>18</v>
      </c>
      <c r="J55" s="18">
        <f t="shared" si="22"/>
        <v>678000</v>
      </c>
      <c r="K55" s="18" t="e">
        <f t="shared" si="22"/>
        <v>#REF!</v>
      </c>
      <c r="L55" s="18" t="e">
        <f t="shared" si="22"/>
        <v>#REF!</v>
      </c>
      <c r="M55" s="18" t="e">
        <f t="shared" si="22"/>
        <v>#REF!</v>
      </c>
      <c r="N55" s="18">
        <f t="shared" si="22"/>
        <v>663900</v>
      </c>
      <c r="O55" s="18" t="e">
        <f t="shared" si="22"/>
        <v>#REF!</v>
      </c>
      <c r="P55" s="18" t="e">
        <f t="shared" si="22"/>
        <v>#REF!</v>
      </c>
      <c r="Q55" s="18" t="e">
        <f t="shared" si="22"/>
        <v>#REF!</v>
      </c>
      <c r="R55" s="18">
        <f t="shared" si="22"/>
        <v>663900</v>
      </c>
    </row>
    <row r="56" spans="1:18" ht="45" x14ac:dyDescent="0.25">
      <c r="A56" s="72" t="s">
        <v>8</v>
      </c>
      <c r="B56" s="72"/>
      <c r="C56" s="72"/>
      <c r="D56" s="72"/>
      <c r="E56" s="69">
        <v>857</v>
      </c>
      <c r="F56" s="3" t="s">
        <v>11</v>
      </c>
      <c r="G56" s="3" t="s">
        <v>133</v>
      </c>
      <c r="H56" s="4" t="s">
        <v>197</v>
      </c>
      <c r="I56" s="3" t="s">
        <v>19</v>
      </c>
      <c r="J56" s="18">
        <f>'6.ВСР'!J432</f>
        <v>678000</v>
      </c>
      <c r="K56" s="18" t="e">
        <f>'6.ВСР'!#REF!</f>
        <v>#REF!</v>
      </c>
      <c r="L56" s="18" t="e">
        <f>'6.ВСР'!#REF!</f>
        <v>#REF!</v>
      </c>
      <c r="M56" s="18" t="e">
        <f>'6.ВСР'!#REF!</f>
        <v>#REF!</v>
      </c>
      <c r="N56" s="18">
        <f>'6.ВСР'!K432</f>
        <v>663900</v>
      </c>
      <c r="O56" s="18" t="e">
        <f>'6.ВСР'!#REF!</f>
        <v>#REF!</v>
      </c>
      <c r="P56" s="18" t="e">
        <f>'6.ВСР'!#REF!</f>
        <v>#REF!</v>
      </c>
      <c r="Q56" s="18" t="e">
        <f>'6.ВСР'!#REF!</f>
        <v>#REF!</v>
      </c>
      <c r="R56" s="18">
        <f>'6.ВСР'!L432</f>
        <v>663900</v>
      </c>
    </row>
    <row r="57" spans="1:18" ht="135" x14ac:dyDescent="0.25">
      <c r="A57" s="72" t="s">
        <v>198</v>
      </c>
      <c r="B57" s="73"/>
      <c r="C57" s="73"/>
      <c r="D57" s="3" t="s">
        <v>11</v>
      </c>
      <c r="E57" s="69">
        <v>857</v>
      </c>
      <c r="F57" s="3" t="s">
        <v>17</v>
      </c>
      <c r="G57" s="3" t="s">
        <v>133</v>
      </c>
      <c r="H57" s="4" t="s">
        <v>199</v>
      </c>
      <c r="I57" s="3"/>
      <c r="J57" s="18">
        <f t="shared" ref="J57:R58" si="23">J58</f>
        <v>18000</v>
      </c>
      <c r="K57" s="18" t="e">
        <f t="shared" si="23"/>
        <v>#REF!</v>
      </c>
      <c r="L57" s="18" t="e">
        <f t="shared" si="23"/>
        <v>#REF!</v>
      </c>
      <c r="M57" s="18" t="e">
        <f t="shared" si="23"/>
        <v>#REF!</v>
      </c>
      <c r="N57" s="18">
        <f t="shared" si="23"/>
        <v>18000</v>
      </c>
      <c r="O57" s="18" t="e">
        <f t="shared" si="23"/>
        <v>#REF!</v>
      </c>
      <c r="P57" s="18" t="e">
        <f t="shared" si="23"/>
        <v>#REF!</v>
      </c>
      <c r="Q57" s="18" t="e">
        <f t="shared" si="23"/>
        <v>#REF!</v>
      </c>
      <c r="R57" s="18">
        <f t="shared" si="23"/>
        <v>18000</v>
      </c>
    </row>
    <row r="58" spans="1:18" ht="60" x14ac:dyDescent="0.25">
      <c r="A58" s="73" t="s">
        <v>22</v>
      </c>
      <c r="B58" s="72"/>
      <c r="C58" s="72"/>
      <c r="D58" s="3" t="s">
        <v>11</v>
      </c>
      <c r="E58" s="69">
        <v>857</v>
      </c>
      <c r="F58" s="3" t="s">
        <v>11</v>
      </c>
      <c r="G58" s="3" t="s">
        <v>133</v>
      </c>
      <c r="H58" s="4" t="s">
        <v>199</v>
      </c>
      <c r="I58" s="3" t="s">
        <v>23</v>
      </c>
      <c r="J58" s="18">
        <f t="shared" si="23"/>
        <v>18000</v>
      </c>
      <c r="K58" s="18" t="e">
        <f t="shared" si="23"/>
        <v>#REF!</v>
      </c>
      <c r="L58" s="18" t="e">
        <f t="shared" si="23"/>
        <v>#REF!</v>
      </c>
      <c r="M58" s="18" t="e">
        <f t="shared" si="23"/>
        <v>#REF!</v>
      </c>
      <c r="N58" s="18">
        <f t="shared" si="23"/>
        <v>18000</v>
      </c>
      <c r="O58" s="18" t="e">
        <f t="shared" si="23"/>
        <v>#REF!</v>
      </c>
      <c r="P58" s="18" t="e">
        <f t="shared" si="23"/>
        <v>#REF!</v>
      </c>
      <c r="Q58" s="18" t="e">
        <f t="shared" si="23"/>
        <v>#REF!</v>
      </c>
      <c r="R58" s="18">
        <f t="shared" si="23"/>
        <v>18000</v>
      </c>
    </row>
    <row r="59" spans="1:18" ht="60" x14ac:dyDescent="0.25">
      <c r="A59" s="73" t="s">
        <v>9</v>
      </c>
      <c r="B59" s="73"/>
      <c r="C59" s="73"/>
      <c r="D59" s="3" t="s">
        <v>11</v>
      </c>
      <c r="E59" s="69">
        <v>857</v>
      </c>
      <c r="F59" s="3" t="s">
        <v>11</v>
      </c>
      <c r="G59" s="3" t="s">
        <v>133</v>
      </c>
      <c r="H59" s="4" t="s">
        <v>199</v>
      </c>
      <c r="I59" s="3" t="s">
        <v>24</v>
      </c>
      <c r="J59" s="18">
        <f>'6.ВСР'!J435</f>
        <v>18000</v>
      </c>
      <c r="K59" s="18" t="e">
        <f>'6.ВСР'!#REF!</f>
        <v>#REF!</v>
      </c>
      <c r="L59" s="18" t="e">
        <f>'6.ВСР'!#REF!</f>
        <v>#REF!</v>
      </c>
      <c r="M59" s="18" t="e">
        <f>'6.ВСР'!#REF!</f>
        <v>#REF!</v>
      </c>
      <c r="N59" s="18">
        <f>'6.ВСР'!K435</f>
        <v>18000</v>
      </c>
      <c r="O59" s="18" t="e">
        <f>'6.ВСР'!#REF!</f>
        <v>#REF!</v>
      </c>
      <c r="P59" s="18" t="e">
        <f>'6.ВСР'!#REF!</f>
        <v>#REF!</v>
      </c>
      <c r="Q59" s="18" t="e">
        <f>'6.ВСР'!#REF!</f>
        <v>#REF!</v>
      </c>
      <c r="R59" s="18">
        <f>'6.ВСР'!L435</f>
        <v>18000</v>
      </c>
    </row>
    <row r="60" spans="1:18" s="20" customFormat="1" x14ac:dyDescent="0.25">
      <c r="A60" s="6" t="s">
        <v>180</v>
      </c>
      <c r="B60" s="44"/>
      <c r="C60" s="44"/>
      <c r="D60" s="44"/>
      <c r="E60" s="5">
        <v>853</v>
      </c>
      <c r="F60" s="16" t="s">
        <v>11</v>
      </c>
      <c r="G60" s="16" t="s">
        <v>137</v>
      </c>
      <c r="H60" s="21"/>
      <c r="I60" s="16"/>
      <c r="J60" s="19">
        <f t="shared" ref="J60:R62" si="24">J61</f>
        <v>100000</v>
      </c>
      <c r="K60" s="19" t="e">
        <f t="shared" si="24"/>
        <v>#REF!</v>
      </c>
      <c r="L60" s="19" t="e">
        <f t="shared" si="24"/>
        <v>#REF!</v>
      </c>
      <c r="M60" s="19" t="e">
        <f t="shared" si="24"/>
        <v>#REF!</v>
      </c>
      <c r="N60" s="19">
        <f t="shared" si="24"/>
        <v>0</v>
      </c>
      <c r="O60" s="19" t="e">
        <f t="shared" si="24"/>
        <v>#REF!</v>
      </c>
      <c r="P60" s="19" t="e">
        <f t="shared" si="24"/>
        <v>#REF!</v>
      </c>
      <c r="Q60" s="19" t="e">
        <f t="shared" si="24"/>
        <v>#REF!</v>
      </c>
      <c r="R60" s="19">
        <f t="shared" si="24"/>
        <v>0</v>
      </c>
    </row>
    <row r="61" spans="1:18" ht="30" x14ac:dyDescent="0.25">
      <c r="A61" s="72" t="s">
        <v>129</v>
      </c>
      <c r="B61" s="73"/>
      <c r="C61" s="73"/>
      <c r="D61" s="73"/>
      <c r="E61" s="5">
        <v>853</v>
      </c>
      <c r="F61" s="3" t="s">
        <v>11</v>
      </c>
      <c r="G61" s="3" t="s">
        <v>137</v>
      </c>
      <c r="H61" s="4" t="s">
        <v>298</v>
      </c>
      <c r="I61" s="3"/>
      <c r="J61" s="18">
        <f t="shared" si="24"/>
        <v>100000</v>
      </c>
      <c r="K61" s="18" t="e">
        <f t="shared" si="24"/>
        <v>#REF!</v>
      </c>
      <c r="L61" s="18" t="e">
        <f t="shared" si="24"/>
        <v>#REF!</v>
      </c>
      <c r="M61" s="18" t="e">
        <f t="shared" si="24"/>
        <v>#REF!</v>
      </c>
      <c r="N61" s="18">
        <f t="shared" si="24"/>
        <v>0</v>
      </c>
      <c r="O61" s="18" t="e">
        <f t="shared" si="24"/>
        <v>#REF!</v>
      </c>
      <c r="P61" s="18" t="e">
        <f t="shared" si="24"/>
        <v>#REF!</v>
      </c>
      <c r="Q61" s="18" t="e">
        <f t="shared" si="24"/>
        <v>#REF!</v>
      </c>
      <c r="R61" s="18">
        <f t="shared" si="24"/>
        <v>0</v>
      </c>
    </row>
    <row r="62" spans="1:18" ht="30" x14ac:dyDescent="0.25">
      <c r="A62" s="73" t="s">
        <v>25</v>
      </c>
      <c r="B62" s="73"/>
      <c r="C62" s="73"/>
      <c r="D62" s="73"/>
      <c r="E62" s="5">
        <v>853</v>
      </c>
      <c r="F62" s="3" t="s">
        <v>11</v>
      </c>
      <c r="G62" s="3" t="s">
        <v>137</v>
      </c>
      <c r="H62" s="4" t="s">
        <v>298</v>
      </c>
      <c r="I62" s="3" t="s">
        <v>26</v>
      </c>
      <c r="J62" s="18">
        <f t="shared" si="24"/>
        <v>100000</v>
      </c>
      <c r="K62" s="18" t="e">
        <f t="shared" si="24"/>
        <v>#REF!</v>
      </c>
      <c r="L62" s="18" t="e">
        <f t="shared" si="24"/>
        <v>#REF!</v>
      </c>
      <c r="M62" s="18" t="e">
        <f t="shared" si="24"/>
        <v>#REF!</v>
      </c>
      <c r="N62" s="18">
        <f t="shared" si="24"/>
        <v>0</v>
      </c>
      <c r="O62" s="18" t="e">
        <f t="shared" si="24"/>
        <v>#REF!</v>
      </c>
      <c r="P62" s="18" t="e">
        <f t="shared" si="24"/>
        <v>#REF!</v>
      </c>
      <c r="Q62" s="18" t="e">
        <f t="shared" si="24"/>
        <v>#REF!</v>
      </c>
      <c r="R62" s="18">
        <f t="shared" si="24"/>
        <v>0</v>
      </c>
    </row>
    <row r="63" spans="1:18" x14ac:dyDescent="0.25">
      <c r="A63" s="72" t="s">
        <v>181</v>
      </c>
      <c r="B63" s="72"/>
      <c r="C63" s="72"/>
      <c r="D63" s="72"/>
      <c r="E63" s="5">
        <v>853</v>
      </c>
      <c r="F63" s="3" t="s">
        <v>11</v>
      </c>
      <c r="G63" s="3" t="s">
        <v>137</v>
      </c>
      <c r="H63" s="4" t="s">
        <v>298</v>
      </c>
      <c r="I63" s="3" t="s">
        <v>182</v>
      </c>
      <c r="J63" s="18">
        <f>'6.ВСР'!J402</f>
        <v>100000</v>
      </c>
      <c r="K63" s="18" t="e">
        <f>'6.ВСР'!#REF!</f>
        <v>#REF!</v>
      </c>
      <c r="L63" s="18" t="e">
        <f>'6.ВСР'!#REF!</f>
        <v>#REF!</v>
      </c>
      <c r="M63" s="18" t="e">
        <f>'6.ВСР'!#REF!</f>
        <v>#REF!</v>
      </c>
      <c r="N63" s="18">
        <f>'6.ВСР'!K402</f>
        <v>0</v>
      </c>
      <c r="O63" s="18" t="e">
        <f>'6.ВСР'!#REF!</f>
        <v>#REF!</v>
      </c>
      <c r="P63" s="18" t="e">
        <f>'6.ВСР'!#REF!</f>
        <v>#REF!</v>
      </c>
      <c r="Q63" s="18" t="e">
        <f>'6.ВСР'!#REF!</f>
        <v>#REF!</v>
      </c>
      <c r="R63" s="18">
        <f>'6.ВСР'!L402</f>
        <v>0</v>
      </c>
    </row>
    <row r="64" spans="1:18" s="20" customFormat="1" ht="42.75" x14ac:dyDescent="0.25">
      <c r="A64" s="6" t="s">
        <v>38</v>
      </c>
      <c r="B64" s="44"/>
      <c r="C64" s="44"/>
      <c r="D64" s="44"/>
      <c r="E64" s="69">
        <v>851</v>
      </c>
      <c r="F64" s="16" t="s">
        <v>11</v>
      </c>
      <c r="G64" s="16" t="s">
        <v>39</v>
      </c>
      <c r="H64" s="21"/>
      <c r="I64" s="16"/>
      <c r="J64" s="19">
        <f>J65+J72+J75+J78+J81+J84+J87+J90+J93</f>
        <v>4148462</v>
      </c>
      <c r="K64" s="19" t="e">
        <f t="shared" ref="K64:R64" si="25">K65+K72+K75+K78+K81+K84+K87+K90+K93</f>
        <v>#REF!</v>
      </c>
      <c r="L64" s="19" t="e">
        <f t="shared" si="25"/>
        <v>#REF!</v>
      </c>
      <c r="M64" s="19" t="e">
        <f t="shared" si="25"/>
        <v>#REF!</v>
      </c>
      <c r="N64" s="19">
        <f t="shared" si="25"/>
        <v>6601662</v>
      </c>
      <c r="O64" s="19" t="e">
        <f t="shared" si="25"/>
        <v>#REF!</v>
      </c>
      <c r="P64" s="19" t="e">
        <f t="shared" si="25"/>
        <v>#REF!</v>
      </c>
      <c r="Q64" s="19" t="e">
        <f t="shared" si="25"/>
        <v>#REF!</v>
      </c>
      <c r="R64" s="19">
        <f t="shared" si="25"/>
        <v>9285243</v>
      </c>
    </row>
    <row r="65" spans="1:18" ht="180" x14ac:dyDescent="0.25">
      <c r="A65" s="72" t="s">
        <v>40</v>
      </c>
      <c r="B65" s="69"/>
      <c r="C65" s="69"/>
      <c r="D65" s="69"/>
      <c r="E65" s="69">
        <v>851</v>
      </c>
      <c r="F65" s="3" t="s">
        <v>11</v>
      </c>
      <c r="G65" s="3" t="s">
        <v>39</v>
      </c>
      <c r="H65" s="4" t="s">
        <v>41</v>
      </c>
      <c r="I65" s="3"/>
      <c r="J65" s="18">
        <f t="shared" ref="J65:R65" si="26">J66+J68+J70</f>
        <v>478168</v>
      </c>
      <c r="K65" s="18" t="e">
        <f t="shared" si="26"/>
        <v>#REF!</v>
      </c>
      <c r="L65" s="18" t="e">
        <f t="shared" si="26"/>
        <v>#REF!</v>
      </c>
      <c r="M65" s="18" t="e">
        <f t="shared" si="26"/>
        <v>#REF!</v>
      </c>
      <c r="N65" s="18">
        <f t="shared" si="26"/>
        <v>478168</v>
      </c>
      <c r="O65" s="18" t="e">
        <f t="shared" si="26"/>
        <v>#REF!</v>
      </c>
      <c r="P65" s="18" t="e">
        <f t="shared" si="26"/>
        <v>#REF!</v>
      </c>
      <c r="Q65" s="18" t="e">
        <f t="shared" si="26"/>
        <v>#REF!</v>
      </c>
      <c r="R65" s="18">
        <f t="shared" si="26"/>
        <v>478168</v>
      </c>
    </row>
    <row r="66" spans="1:18" ht="135" x14ac:dyDescent="0.25">
      <c r="A66" s="72" t="s">
        <v>16</v>
      </c>
      <c r="B66" s="69"/>
      <c r="C66" s="69"/>
      <c r="D66" s="69"/>
      <c r="E66" s="69">
        <v>851</v>
      </c>
      <c r="F66" s="3" t="s">
        <v>11</v>
      </c>
      <c r="G66" s="3" t="s">
        <v>39</v>
      </c>
      <c r="H66" s="4" t="s">
        <v>41</v>
      </c>
      <c r="I66" s="3" t="s">
        <v>18</v>
      </c>
      <c r="J66" s="18">
        <f t="shared" ref="J66:R66" si="27">J67</f>
        <v>284200</v>
      </c>
      <c r="K66" s="18" t="e">
        <f t="shared" si="27"/>
        <v>#REF!</v>
      </c>
      <c r="L66" s="18" t="e">
        <f t="shared" si="27"/>
        <v>#REF!</v>
      </c>
      <c r="M66" s="18" t="e">
        <f t="shared" si="27"/>
        <v>#REF!</v>
      </c>
      <c r="N66" s="18">
        <f t="shared" si="27"/>
        <v>284200</v>
      </c>
      <c r="O66" s="18" t="e">
        <f t="shared" si="27"/>
        <v>#REF!</v>
      </c>
      <c r="P66" s="18" t="e">
        <f t="shared" si="27"/>
        <v>#REF!</v>
      </c>
      <c r="Q66" s="18" t="e">
        <f t="shared" si="27"/>
        <v>#REF!</v>
      </c>
      <c r="R66" s="18">
        <f t="shared" si="27"/>
        <v>284200</v>
      </c>
    </row>
    <row r="67" spans="1:18" ht="45" x14ac:dyDescent="0.25">
      <c r="A67" s="72" t="s">
        <v>8</v>
      </c>
      <c r="B67" s="69"/>
      <c r="C67" s="69"/>
      <c r="D67" s="69"/>
      <c r="E67" s="69">
        <v>851</v>
      </c>
      <c r="F67" s="3" t="s">
        <v>11</v>
      </c>
      <c r="G67" s="3" t="s">
        <v>39</v>
      </c>
      <c r="H67" s="4" t="s">
        <v>41</v>
      </c>
      <c r="I67" s="3" t="s">
        <v>19</v>
      </c>
      <c r="J67" s="18">
        <f>'6.ВСР'!J38</f>
        <v>284200</v>
      </c>
      <c r="K67" s="18" t="e">
        <f>'6.ВСР'!#REF!</f>
        <v>#REF!</v>
      </c>
      <c r="L67" s="18" t="e">
        <f>'6.ВСР'!#REF!</f>
        <v>#REF!</v>
      </c>
      <c r="M67" s="18" t="e">
        <f>'6.ВСР'!#REF!</f>
        <v>#REF!</v>
      </c>
      <c r="N67" s="18">
        <f>'6.ВСР'!K38</f>
        <v>284200</v>
      </c>
      <c r="O67" s="18" t="e">
        <f>'6.ВСР'!#REF!</f>
        <v>#REF!</v>
      </c>
      <c r="P67" s="18" t="e">
        <f>'6.ВСР'!#REF!</f>
        <v>#REF!</v>
      </c>
      <c r="Q67" s="18" t="e">
        <f>'6.ВСР'!#REF!</f>
        <v>#REF!</v>
      </c>
      <c r="R67" s="18">
        <f>'6.ВСР'!L38</f>
        <v>284200</v>
      </c>
    </row>
    <row r="68" spans="1:18" ht="60" x14ac:dyDescent="0.25">
      <c r="A68" s="73" t="s">
        <v>22</v>
      </c>
      <c r="B68" s="69"/>
      <c r="C68" s="69"/>
      <c r="D68" s="69"/>
      <c r="E68" s="69">
        <v>851</v>
      </c>
      <c r="F68" s="3" t="s">
        <v>11</v>
      </c>
      <c r="G68" s="3" t="s">
        <v>39</v>
      </c>
      <c r="H68" s="4" t="s">
        <v>41</v>
      </c>
      <c r="I68" s="3" t="s">
        <v>23</v>
      </c>
      <c r="J68" s="18">
        <f t="shared" ref="J68:R68" si="28">J69</f>
        <v>193768</v>
      </c>
      <c r="K68" s="18" t="e">
        <f t="shared" si="28"/>
        <v>#REF!</v>
      </c>
      <c r="L68" s="18" t="e">
        <f t="shared" si="28"/>
        <v>#REF!</v>
      </c>
      <c r="M68" s="18" t="e">
        <f t="shared" si="28"/>
        <v>#REF!</v>
      </c>
      <c r="N68" s="18">
        <f t="shared" si="28"/>
        <v>193768</v>
      </c>
      <c r="O68" s="18" t="e">
        <f t="shared" si="28"/>
        <v>#REF!</v>
      </c>
      <c r="P68" s="18" t="e">
        <f t="shared" si="28"/>
        <v>#REF!</v>
      </c>
      <c r="Q68" s="18" t="e">
        <f t="shared" si="28"/>
        <v>#REF!</v>
      </c>
      <c r="R68" s="18">
        <f t="shared" si="28"/>
        <v>193768</v>
      </c>
    </row>
    <row r="69" spans="1:18" ht="60" x14ac:dyDescent="0.25">
      <c r="A69" s="73" t="s">
        <v>9</v>
      </c>
      <c r="B69" s="69"/>
      <c r="C69" s="69"/>
      <c r="D69" s="69"/>
      <c r="E69" s="69">
        <v>851</v>
      </c>
      <c r="F69" s="3" t="s">
        <v>11</v>
      </c>
      <c r="G69" s="3" t="s">
        <v>39</v>
      </c>
      <c r="H69" s="4" t="s">
        <v>41</v>
      </c>
      <c r="I69" s="3" t="s">
        <v>24</v>
      </c>
      <c r="J69" s="18">
        <f>'6.ВСР'!J40</f>
        <v>193768</v>
      </c>
      <c r="K69" s="18" t="e">
        <f>'6.ВСР'!#REF!</f>
        <v>#REF!</v>
      </c>
      <c r="L69" s="18" t="e">
        <f>'6.ВСР'!#REF!</f>
        <v>#REF!</v>
      </c>
      <c r="M69" s="18" t="e">
        <f>'6.ВСР'!#REF!</f>
        <v>#REF!</v>
      </c>
      <c r="N69" s="18">
        <f>'6.ВСР'!K40</f>
        <v>193768</v>
      </c>
      <c r="O69" s="18" t="e">
        <f>'6.ВСР'!#REF!</f>
        <v>#REF!</v>
      </c>
      <c r="P69" s="18" t="e">
        <f>'6.ВСР'!#REF!</f>
        <v>#REF!</v>
      </c>
      <c r="Q69" s="18" t="e">
        <f>'6.ВСР'!#REF!</f>
        <v>#REF!</v>
      </c>
      <c r="R69" s="18">
        <f>'6.ВСР'!L40</f>
        <v>193768</v>
      </c>
    </row>
    <row r="70" spans="1:18" x14ac:dyDescent="0.25">
      <c r="A70" s="72" t="s">
        <v>42</v>
      </c>
      <c r="B70" s="72"/>
      <c r="C70" s="72"/>
      <c r="D70" s="72"/>
      <c r="E70" s="69">
        <v>851</v>
      </c>
      <c r="F70" s="3" t="s">
        <v>11</v>
      </c>
      <c r="G70" s="4" t="s">
        <v>39</v>
      </c>
      <c r="H70" s="4" t="s">
        <v>41</v>
      </c>
      <c r="I70" s="3" t="s">
        <v>43</v>
      </c>
      <c r="J70" s="18">
        <f t="shared" ref="J70:R70" si="29">J71</f>
        <v>200</v>
      </c>
      <c r="K70" s="18" t="e">
        <f t="shared" si="29"/>
        <v>#REF!</v>
      </c>
      <c r="L70" s="18" t="e">
        <f t="shared" si="29"/>
        <v>#REF!</v>
      </c>
      <c r="M70" s="18" t="e">
        <f t="shared" si="29"/>
        <v>#REF!</v>
      </c>
      <c r="N70" s="18">
        <f t="shared" si="29"/>
        <v>200</v>
      </c>
      <c r="O70" s="18" t="e">
        <f t="shared" si="29"/>
        <v>#REF!</v>
      </c>
      <c r="P70" s="18" t="e">
        <f t="shared" si="29"/>
        <v>#REF!</v>
      </c>
      <c r="Q70" s="18" t="e">
        <f t="shared" si="29"/>
        <v>#REF!</v>
      </c>
      <c r="R70" s="18">
        <f t="shared" si="29"/>
        <v>200</v>
      </c>
    </row>
    <row r="71" spans="1:18" x14ac:dyDescent="0.25">
      <c r="A71" s="72" t="s">
        <v>44</v>
      </c>
      <c r="B71" s="72"/>
      <c r="C71" s="72"/>
      <c r="D71" s="72"/>
      <c r="E71" s="69">
        <v>851</v>
      </c>
      <c r="F71" s="3" t="s">
        <v>11</v>
      </c>
      <c r="G71" s="4" t="s">
        <v>39</v>
      </c>
      <c r="H71" s="4" t="s">
        <v>41</v>
      </c>
      <c r="I71" s="3" t="s">
        <v>45</v>
      </c>
      <c r="J71" s="18">
        <f>'6.ВСР'!J42</f>
        <v>200</v>
      </c>
      <c r="K71" s="18" t="e">
        <f>'6.ВСР'!#REF!</f>
        <v>#REF!</v>
      </c>
      <c r="L71" s="18" t="e">
        <f>'6.ВСР'!#REF!</f>
        <v>#REF!</v>
      </c>
      <c r="M71" s="18" t="e">
        <f>'6.ВСР'!#REF!</f>
        <v>#REF!</v>
      </c>
      <c r="N71" s="18">
        <f>'6.ВСР'!K42</f>
        <v>200</v>
      </c>
      <c r="O71" s="18" t="e">
        <f>'6.ВСР'!#REF!</f>
        <v>#REF!</v>
      </c>
      <c r="P71" s="18" t="e">
        <f>'6.ВСР'!#REF!</f>
        <v>#REF!</v>
      </c>
      <c r="Q71" s="18" t="e">
        <f>'6.ВСР'!#REF!</f>
        <v>#REF!</v>
      </c>
      <c r="R71" s="18">
        <f>'6.ВСР'!L42</f>
        <v>200</v>
      </c>
    </row>
    <row r="72" spans="1:18" ht="30" x14ac:dyDescent="0.25">
      <c r="A72" s="1" t="s">
        <v>450</v>
      </c>
      <c r="B72" s="72"/>
      <c r="C72" s="72"/>
      <c r="D72" s="72"/>
      <c r="E72" s="69"/>
      <c r="F72" s="3" t="s">
        <v>11</v>
      </c>
      <c r="G72" s="4" t="s">
        <v>39</v>
      </c>
      <c r="H72" s="79" t="s">
        <v>449</v>
      </c>
      <c r="I72" s="3"/>
      <c r="J72" s="18">
        <f>J73</f>
        <v>313884</v>
      </c>
      <c r="K72" s="18" t="e">
        <f t="shared" ref="K72:R73" si="30">K73</f>
        <v>#REF!</v>
      </c>
      <c r="L72" s="18" t="e">
        <f t="shared" si="30"/>
        <v>#REF!</v>
      </c>
      <c r="M72" s="18" t="e">
        <f t="shared" si="30"/>
        <v>#REF!</v>
      </c>
      <c r="N72" s="18">
        <f t="shared" si="30"/>
        <v>0</v>
      </c>
      <c r="O72" s="18" t="e">
        <f t="shared" si="30"/>
        <v>#REF!</v>
      </c>
      <c r="P72" s="18" t="e">
        <f t="shared" si="30"/>
        <v>#REF!</v>
      </c>
      <c r="Q72" s="18" t="e">
        <f t="shared" si="30"/>
        <v>#REF!</v>
      </c>
      <c r="R72" s="18">
        <f t="shared" si="30"/>
        <v>0</v>
      </c>
    </row>
    <row r="73" spans="1:18" ht="60" x14ac:dyDescent="0.25">
      <c r="A73" s="73" t="s">
        <v>22</v>
      </c>
      <c r="B73" s="72"/>
      <c r="C73" s="72"/>
      <c r="D73" s="72"/>
      <c r="E73" s="69"/>
      <c r="F73" s="3" t="s">
        <v>11</v>
      </c>
      <c r="G73" s="4" t="s">
        <v>39</v>
      </c>
      <c r="H73" s="79" t="s">
        <v>449</v>
      </c>
      <c r="I73" s="3" t="s">
        <v>23</v>
      </c>
      <c r="J73" s="18">
        <f>J74</f>
        <v>313884</v>
      </c>
      <c r="K73" s="18" t="e">
        <f t="shared" si="30"/>
        <v>#REF!</v>
      </c>
      <c r="L73" s="18" t="e">
        <f t="shared" si="30"/>
        <v>#REF!</v>
      </c>
      <c r="M73" s="18" t="e">
        <f t="shared" si="30"/>
        <v>#REF!</v>
      </c>
      <c r="N73" s="18">
        <f t="shared" si="30"/>
        <v>0</v>
      </c>
      <c r="O73" s="18" t="e">
        <f t="shared" si="30"/>
        <v>#REF!</v>
      </c>
      <c r="P73" s="18" t="e">
        <f t="shared" si="30"/>
        <v>#REF!</v>
      </c>
      <c r="Q73" s="18" t="e">
        <f t="shared" si="30"/>
        <v>#REF!</v>
      </c>
      <c r="R73" s="18">
        <f t="shared" si="30"/>
        <v>0</v>
      </c>
    </row>
    <row r="74" spans="1:18" ht="60" x14ac:dyDescent="0.25">
      <c r="A74" s="73" t="s">
        <v>9</v>
      </c>
      <c r="B74" s="72"/>
      <c r="C74" s="72"/>
      <c r="D74" s="72"/>
      <c r="E74" s="69"/>
      <c r="F74" s="3" t="s">
        <v>11</v>
      </c>
      <c r="G74" s="4" t="s">
        <v>39</v>
      </c>
      <c r="H74" s="79" t="s">
        <v>449</v>
      </c>
      <c r="I74" s="3" t="s">
        <v>24</v>
      </c>
      <c r="J74" s="18">
        <f>'6.ВСР'!J45</f>
        <v>313884</v>
      </c>
      <c r="K74" s="18" t="e">
        <f>'6.ВСР'!#REF!</f>
        <v>#REF!</v>
      </c>
      <c r="L74" s="18" t="e">
        <f>'6.ВСР'!#REF!</f>
        <v>#REF!</v>
      </c>
      <c r="M74" s="18" t="e">
        <f>'6.ВСР'!#REF!</f>
        <v>#REF!</v>
      </c>
      <c r="N74" s="18">
        <f>'6.ВСР'!K45</f>
        <v>0</v>
      </c>
      <c r="O74" s="18" t="e">
        <f>'6.ВСР'!#REF!</f>
        <v>#REF!</v>
      </c>
      <c r="P74" s="18" t="e">
        <f>'6.ВСР'!#REF!</f>
        <v>#REF!</v>
      </c>
      <c r="Q74" s="18" t="e">
        <f>'6.ВСР'!#REF!</f>
        <v>#REF!</v>
      </c>
      <c r="R74" s="18">
        <f>'6.ВСР'!L45</f>
        <v>0</v>
      </c>
    </row>
    <row r="75" spans="1:18" ht="60" x14ac:dyDescent="0.25">
      <c r="A75" s="72" t="s">
        <v>46</v>
      </c>
      <c r="B75" s="73"/>
      <c r="C75" s="73"/>
      <c r="D75" s="73"/>
      <c r="E75" s="69">
        <v>851</v>
      </c>
      <c r="F75" s="3" t="s">
        <v>17</v>
      </c>
      <c r="G75" s="4" t="s">
        <v>39</v>
      </c>
      <c r="H75" s="4" t="s">
        <v>47</v>
      </c>
      <c r="I75" s="3"/>
      <c r="J75" s="18">
        <f t="shared" ref="J75:R76" si="31">J76</f>
        <v>265510</v>
      </c>
      <c r="K75" s="18" t="e">
        <f t="shared" si="31"/>
        <v>#REF!</v>
      </c>
      <c r="L75" s="18" t="e">
        <f t="shared" si="31"/>
        <v>#REF!</v>
      </c>
      <c r="M75" s="18" t="e">
        <f t="shared" si="31"/>
        <v>#REF!</v>
      </c>
      <c r="N75" s="18">
        <f t="shared" si="31"/>
        <v>0</v>
      </c>
      <c r="O75" s="18" t="e">
        <f t="shared" si="31"/>
        <v>#REF!</v>
      </c>
      <c r="P75" s="18" t="e">
        <f t="shared" si="31"/>
        <v>#REF!</v>
      </c>
      <c r="Q75" s="18" t="e">
        <f t="shared" si="31"/>
        <v>#REF!</v>
      </c>
      <c r="R75" s="18">
        <f t="shared" si="31"/>
        <v>0</v>
      </c>
    </row>
    <row r="76" spans="1:18" ht="60" x14ac:dyDescent="0.25">
      <c r="A76" s="73" t="s">
        <v>22</v>
      </c>
      <c r="B76" s="72"/>
      <c r="C76" s="72"/>
      <c r="D76" s="72"/>
      <c r="E76" s="69">
        <v>851</v>
      </c>
      <c r="F76" s="3" t="s">
        <v>11</v>
      </c>
      <c r="G76" s="3" t="s">
        <v>39</v>
      </c>
      <c r="H76" s="4" t="s">
        <v>47</v>
      </c>
      <c r="I76" s="3" t="s">
        <v>23</v>
      </c>
      <c r="J76" s="18">
        <f t="shared" si="31"/>
        <v>265510</v>
      </c>
      <c r="K76" s="18" t="e">
        <f t="shared" si="31"/>
        <v>#REF!</v>
      </c>
      <c r="L76" s="18" t="e">
        <f t="shared" si="31"/>
        <v>#REF!</v>
      </c>
      <c r="M76" s="18" t="e">
        <f t="shared" si="31"/>
        <v>#REF!</v>
      </c>
      <c r="N76" s="18">
        <f t="shared" si="31"/>
        <v>0</v>
      </c>
      <c r="O76" s="18" t="e">
        <f t="shared" si="31"/>
        <v>#REF!</v>
      </c>
      <c r="P76" s="18" t="e">
        <f t="shared" si="31"/>
        <v>#REF!</v>
      </c>
      <c r="Q76" s="18" t="e">
        <f t="shared" si="31"/>
        <v>#REF!</v>
      </c>
      <c r="R76" s="18">
        <f t="shared" si="31"/>
        <v>0</v>
      </c>
    </row>
    <row r="77" spans="1:18" ht="60" x14ac:dyDescent="0.25">
      <c r="A77" s="73" t="s">
        <v>9</v>
      </c>
      <c r="B77" s="73"/>
      <c r="C77" s="73"/>
      <c r="D77" s="73"/>
      <c r="E77" s="69">
        <v>851</v>
      </c>
      <c r="F77" s="3" t="s">
        <v>11</v>
      </c>
      <c r="G77" s="3" t="s">
        <v>39</v>
      </c>
      <c r="H77" s="4" t="s">
        <v>47</v>
      </c>
      <c r="I77" s="3" t="s">
        <v>24</v>
      </c>
      <c r="J77" s="18">
        <f>'6.ВСР'!J48</f>
        <v>265510</v>
      </c>
      <c r="K77" s="18" t="e">
        <f>'6.ВСР'!#REF!</f>
        <v>#REF!</v>
      </c>
      <c r="L77" s="18" t="e">
        <f>'6.ВСР'!#REF!</f>
        <v>#REF!</v>
      </c>
      <c r="M77" s="18" t="e">
        <f>'6.ВСР'!#REF!</f>
        <v>#REF!</v>
      </c>
      <c r="N77" s="18">
        <f>'6.ВСР'!K48</f>
        <v>0</v>
      </c>
      <c r="O77" s="18" t="e">
        <f>'6.ВСР'!#REF!</f>
        <v>#REF!</v>
      </c>
      <c r="P77" s="18" t="e">
        <f>'6.ВСР'!#REF!</f>
        <v>#REF!</v>
      </c>
      <c r="Q77" s="18" t="e">
        <f>'6.ВСР'!#REF!</f>
        <v>#REF!</v>
      </c>
      <c r="R77" s="18">
        <f>'6.ВСР'!L48</f>
        <v>0</v>
      </c>
    </row>
    <row r="78" spans="1:18" ht="45" x14ac:dyDescent="0.25">
      <c r="A78" s="72" t="s">
        <v>48</v>
      </c>
      <c r="B78" s="73"/>
      <c r="C78" s="73"/>
      <c r="D78" s="73"/>
      <c r="E78" s="69">
        <v>851</v>
      </c>
      <c r="F78" s="3" t="s">
        <v>11</v>
      </c>
      <c r="G78" s="3" t="s">
        <v>39</v>
      </c>
      <c r="H78" s="4" t="s">
        <v>49</v>
      </c>
      <c r="I78" s="3"/>
      <c r="J78" s="18">
        <f t="shared" ref="J78:R79" si="32">J79</f>
        <v>70100</v>
      </c>
      <c r="K78" s="18" t="e">
        <f t="shared" si="32"/>
        <v>#REF!</v>
      </c>
      <c r="L78" s="18" t="e">
        <f t="shared" si="32"/>
        <v>#REF!</v>
      </c>
      <c r="M78" s="18" t="e">
        <f t="shared" si="32"/>
        <v>#REF!</v>
      </c>
      <c r="N78" s="18">
        <f t="shared" si="32"/>
        <v>0</v>
      </c>
      <c r="O78" s="18" t="e">
        <f t="shared" si="32"/>
        <v>#REF!</v>
      </c>
      <c r="P78" s="18" t="e">
        <f t="shared" si="32"/>
        <v>#REF!</v>
      </c>
      <c r="Q78" s="18" t="e">
        <f t="shared" si="32"/>
        <v>#REF!</v>
      </c>
      <c r="R78" s="18">
        <f t="shared" si="32"/>
        <v>0</v>
      </c>
    </row>
    <row r="79" spans="1:18" ht="60" x14ac:dyDescent="0.25">
      <c r="A79" s="73" t="s">
        <v>22</v>
      </c>
      <c r="B79" s="72"/>
      <c r="C79" s="72"/>
      <c r="D79" s="72"/>
      <c r="E79" s="69">
        <v>851</v>
      </c>
      <c r="F79" s="3" t="s">
        <v>11</v>
      </c>
      <c r="G79" s="3" t="s">
        <v>39</v>
      </c>
      <c r="H79" s="4" t="s">
        <v>49</v>
      </c>
      <c r="I79" s="3" t="s">
        <v>23</v>
      </c>
      <c r="J79" s="18">
        <f t="shared" si="32"/>
        <v>70100</v>
      </c>
      <c r="K79" s="18" t="e">
        <f t="shared" si="32"/>
        <v>#REF!</v>
      </c>
      <c r="L79" s="18" t="e">
        <f t="shared" si="32"/>
        <v>#REF!</v>
      </c>
      <c r="M79" s="18" t="e">
        <f t="shared" si="32"/>
        <v>#REF!</v>
      </c>
      <c r="N79" s="18">
        <f t="shared" si="32"/>
        <v>0</v>
      </c>
      <c r="O79" s="18" t="e">
        <f t="shared" si="32"/>
        <v>#REF!</v>
      </c>
      <c r="P79" s="18" t="e">
        <f t="shared" si="32"/>
        <v>#REF!</v>
      </c>
      <c r="Q79" s="18" t="e">
        <f t="shared" si="32"/>
        <v>#REF!</v>
      </c>
      <c r="R79" s="18">
        <f t="shared" si="32"/>
        <v>0</v>
      </c>
    </row>
    <row r="80" spans="1:18" ht="60" x14ac:dyDescent="0.25">
      <c r="A80" s="73" t="s">
        <v>9</v>
      </c>
      <c r="B80" s="73"/>
      <c r="C80" s="73"/>
      <c r="D80" s="73"/>
      <c r="E80" s="69">
        <v>851</v>
      </c>
      <c r="F80" s="3" t="s">
        <v>11</v>
      </c>
      <c r="G80" s="3" t="s">
        <v>39</v>
      </c>
      <c r="H80" s="4" t="s">
        <v>49</v>
      </c>
      <c r="I80" s="3" t="s">
        <v>24</v>
      </c>
      <c r="J80" s="18">
        <f>'6.ВСР'!J51</f>
        <v>70100</v>
      </c>
      <c r="K80" s="18" t="e">
        <f>'6.ВСР'!#REF!</f>
        <v>#REF!</v>
      </c>
      <c r="L80" s="18" t="e">
        <f>'6.ВСР'!#REF!</f>
        <v>#REF!</v>
      </c>
      <c r="M80" s="18" t="e">
        <f>'6.ВСР'!#REF!</f>
        <v>#REF!</v>
      </c>
      <c r="N80" s="18">
        <f>'6.ВСР'!K51</f>
        <v>0</v>
      </c>
      <c r="O80" s="18" t="e">
        <f>'6.ВСР'!#REF!</f>
        <v>#REF!</v>
      </c>
      <c r="P80" s="18" t="e">
        <f>'6.ВСР'!#REF!</f>
        <v>#REF!</v>
      </c>
      <c r="Q80" s="18" t="e">
        <f>'6.ВСР'!#REF!</f>
        <v>#REF!</v>
      </c>
      <c r="R80" s="18">
        <f>'6.ВСР'!L51</f>
        <v>0</v>
      </c>
    </row>
    <row r="81" spans="1:18" ht="75" hidden="1" x14ac:dyDescent="0.25">
      <c r="A81" s="73" t="s">
        <v>326</v>
      </c>
      <c r="B81" s="73"/>
      <c r="C81" s="73"/>
      <c r="D81" s="73"/>
      <c r="E81" s="69"/>
      <c r="F81" s="3" t="s">
        <v>11</v>
      </c>
      <c r="G81" s="3" t="s">
        <v>39</v>
      </c>
      <c r="H81" s="4" t="s">
        <v>327</v>
      </c>
      <c r="I81" s="3"/>
      <c r="J81" s="18">
        <f t="shared" ref="J81:R82" si="33">J82</f>
        <v>0</v>
      </c>
      <c r="K81" s="18" t="e">
        <f t="shared" si="33"/>
        <v>#REF!</v>
      </c>
      <c r="L81" s="18" t="e">
        <f t="shared" si="33"/>
        <v>#REF!</v>
      </c>
      <c r="M81" s="18" t="e">
        <f t="shared" si="33"/>
        <v>#REF!</v>
      </c>
      <c r="N81" s="18">
        <f t="shared" si="33"/>
        <v>0</v>
      </c>
      <c r="O81" s="18" t="e">
        <f t="shared" si="33"/>
        <v>#REF!</v>
      </c>
      <c r="P81" s="18" t="e">
        <f t="shared" si="33"/>
        <v>#REF!</v>
      </c>
      <c r="Q81" s="18" t="e">
        <f t="shared" si="33"/>
        <v>#REF!</v>
      </c>
      <c r="R81" s="18">
        <f t="shared" si="33"/>
        <v>0</v>
      </c>
    </row>
    <row r="82" spans="1:18" ht="60" hidden="1" x14ac:dyDescent="0.25">
      <c r="A82" s="73" t="s">
        <v>22</v>
      </c>
      <c r="B82" s="73"/>
      <c r="C82" s="73"/>
      <c r="D82" s="73"/>
      <c r="E82" s="69"/>
      <c r="F82" s="3" t="s">
        <v>11</v>
      </c>
      <c r="G82" s="3" t="s">
        <v>39</v>
      </c>
      <c r="H82" s="4" t="s">
        <v>327</v>
      </c>
      <c r="I82" s="3" t="s">
        <v>23</v>
      </c>
      <c r="J82" s="18">
        <f t="shared" si="33"/>
        <v>0</v>
      </c>
      <c r="K82" s="18" t="e">
        <f t="shared" si="33"/>
        <v>#REF!</v>
      </c>
      <c r="L82" s="18" t="e">
        <f t="shared" si="33"/>
        <v>#REF!</v>
      </c>
      <c r="M82" s="18" t="e">
        <f t="shared" si="33"/>
        <v>#REF!</v>
      </c>
      <c r="N82" s="18">
        <f t="shared" si="33"/>
        <v>0</v>
      </c>
      <c r="O82" s="18" t="e">
        <f t="shared" si="33"/>
        <v>#REF!</v>
      </c>
      <c r="P82" s="18" t="e">
        <f t="shared" si="33"/>
        <v>#REF!</v>
      </c>
      <c r="Q82" s="18" t="e">
        <f t="shared" si="33"/>
        <v>#REF!</v>
      </c>
      <c r="R82" s="18">
        <f t="shared" si="33"/>
        <v>0</v>
      </c>
    </row>
    <row r="83" spans="1:18" ht="60" hidden="1" x14ac:dyDescent="0.25">
      <c r="A83" s="73" t="s">
        <v>9</v>
      </c>
      <c r="B83" s="73"/>
      <c r="C83" s="73"/>
      <c r="D83" s="73"/>
      <c r="E83" s="69"/>
      <c r="F83" s="3" t="s">
        <v>11</v>
      </c>
      <c r="G83" s="3" t="s">
        <v>39</v>
      </c>
      <c r="H83" s="4" t="s">
        <v>327</v>
      </c>
      <c r="I83" s="3" t="s">
        <v>24</v>
      </c>
      <c r="J83" s="18">
        <f>'6.ВСР'!J54</f>
        <v>0</v>
      </c>
      <c r="K83" s="18" t="e">
        <f>'6.ВСР'!#REF!</f>
        <v>#REF!</v>
      </c>
      <c r="L83" s="18" t="e">
        <f>'6.ВСР'!#REF!</f>
        <v>#REF!</v>
      </c>
      <c r="M83" s="18" t="e">
        <f>'6.ВСР'!#REF!</f>
        <v>#REF!</v>
      </c>
      <c r="N83" s="18">
        <f>'6.ВСР'!K54</f>
        <v>0</v>
      </c>
      <c r="O83" s="18" t="e">
        <f>'6.ВСР'!#REF!</f>
        <v>#REF!</v>
      </c>
      <c r="P83" s="18" t="e">
        <f>'6.ВСР'!#REF!</f>
        <v>#REF!</v>
      </c>
      <c r="Q83" s="18" t="e">
        <f>'6.ВСР'!#REF!</f>
        <v>#REF!</v>
      </c>
      <c r="R83" s="18">
        <f>'6.ВСР'!L54</f>
        <v>0</v>
      </c>
    </row>
    <row r="84" spans="1:18" ht="45" x14ac:dyDescent="0.25">
      <c r="A84" s="72" t="s">
        <v>324</v>
      </c>
      <c r="B84" s="73"/>
      <c r="C84" s="73"/>
      <c r="D84" s="73"/>
      <c r="E84" s="69">
        <v>851</v>
      </c>
      <c r="F84" s="3" t="s">
        <v>11</v>
      </c>
      <c r="G84" s="4" t="s">
        <v>39</v>
      </c>
      <c r="H84" s="69" t="s">
        <v>50</v>
      </c>
      <c r="I84" s="3"/>
      <c r="J84" s="18">
        <f t="shared" ref="J84:R85" si="34">J85</f>
        <v>35500</v>
      </c>
      <c r="K84" s="18" t="e">
        <f t="shared" si="34"/>
        <v>#REF!</v>
      </c>
      <c r="L84" s="18" t="e">
        <f t="shared" si="34"/>
        <v>#REF!</v>
      </c>
      <c r="M84" s="18" t="e">
        <f t="shared" si="34"/>
        <v>#REF!</v>
      </c>
      <c r="N84" s="18">
        <f t="shared" si="34"/>
        <v>0</v>
      </c>
      <c r="O84" s="18" t="e">
        <f t="shared" si="34"/>
        <v>#REF!</v>
      </c>
      <c r="P84" s="18" t="e">
        <f t="shared" si="34"/>
        <v>#REF!</v>
      </c>
      <c r="Q84" s="18" t="e">
        <f t="shared" si="34"/>
        <v>#REF!</v>
      </c>
      <c r="R84" s="18">
        <f t="shared" si="34"/>
        <v>0</v>
      </c>
    </row>
    <row r="85" spans="1:18" ht="60" x14ac:dyDescent="0.25">
      <c r="A85" s="73" t="s">
        <v>22</v>
      </c>
      <c r="B85" s="72"/>
      <c r="C85" s="72"/>
      <c r="D85" s="72"/>
      <c r="E85" s="69">
        <v>851</v>
      </c>
      <c r="F85" s="3" t="s">
        <v>11</v>
      </c>
      <c r="G85" s="4" t="s">
        <v>39</v>
      </c>
      <c r="H85" s="69" t="s">
        <v>50</v>
      </c>
      <c r="I85" s="3" t="s">
        <v>23</v>
      </c>
      <c r="J85" s="18">
        <f t="shared" si="34"/>
        <v>35500</v>
      </c>
      <c r="K85" s="18" t="e">
        <f t="shared" si="34"/>
        <v>#REF!</v>
      </c>
      <c r="L85" s="18" t="e">
        <f t="shared" si="34"/>
        <v>#REF!</v>
      </c>
      <c r="M85" s="18" t="e">
        <f t="shared" si="34"/>
        <v>#REF!</v>
      </c>
      <c r="N85" s="18">
        <f t="shared" si="34"/>
        <v>0</v>
      </c>
      <c r="O85" s="18" t="e">
        <f t="shared" si="34"/>
        <v>#REF!</v>
      </c>
      <c r="P85" s="18" t="e">
        <f t="shared" si="34"/>
        <v>#REF!</v>
      </c>
      <c r="Q85" s="18" t="e">
        <f t="shared" si="34"/>
        <v>#REF!</v>
      </c>
      <c r="R85" s="18">
        <f t="shared" si="34"/>
        <v>0</v>
      </c>
    </row>
    <row r="86" spans="1:18" ht="60" x14ac:dyDescent="0.25">
      <c r="A86" s="73" t="s">
        <v>9</v>
      </c>
      <c r="B86" s="73"/>
      <c r="C86" s="73"/>
      <c r="D86" s="73"/>
      <c r="E86" s="69">
        <v>851</v>
      </c>
      <c r="F86" s="3" t="s">
        <v>11</v>
      </c>
      <c r="G86" s="4" t="s">
        <v>39</v>
      </c>
      <c r="H86" s="69" t="s">
        <v>50</v>
      </c>
      <c r="I86" s="3" t="s">
        <v>24</v>
      </c>
      <c r="J86" s="18">
        <f>'6.ВСР'!J57</f>
        <v>35500</v>
      </c>
      <c r="K86" s="18" t="e">
        <f>'6.ВСР'!#REF!</f>
        <v>#REF!</v>
      </c>
      <c r="L86" s="18" t="e">
        <f>'6.ВСР'!#REF!</f>
        <v>#REF!</v>
      </c>
      <c r="M86" s="18" t="e">
        <f>'6.ВСР'!#REF!</f>
        <v>#REF!</v>
      </c>
      <c r="N86" s="18">
        <f>'6.ВСР'!K57</f>
        <v>0</v>
      </c>
      <c r="O86" s="18" t="e">
        <f>'6.ВСР'!#REF!</f>
        <v>#REF!</v>
      </c>
      <c r="P86" s="18" t="e">
        <f>'6.ВСР'!#REF!</f>
        <v>#REF!</v>
      </c>
      <c r="Q86" s="18" t="e">
        <f>'6.ВСР'!#REF!</f>
        <v>#REF!</v>
      </c>
      <c r="R86" s="18">
        <f>'6.ВСР'!L57</f>
        <v>0</v>
      </c>
    </row>
    <row r="87" spans="1:18" s="2" customFormat="1" ht="60" x14ac:dyDescent="0.25">
      <c r="A87" s="72" t="s">
        <v>51</v>
      </c>
      <c r="B87" s="69"/>
      <c r="C87" s="69"/>
      <c r="D87" s="69"/>
      <c r="E87" s="69">
        <v>851</v>
      </c>
      <c r="F87" s="4" t="s">
        <v>11</v>
      </c>
      <c r="G87" s="4" t="s">
        <v>39</v>
      </c>
      <c r="H87" s="4" t="s">
        <v>52</v>
      </c>
      <c r="I87" s="4"/>
      <c r="J87" s="18">
        <f t="shared" ref="J87:R88" si="35">J88</f>
        <v>2985300</v>
      </c>
      <c r="K87" s="18" t="e">
        <f t="shared" si="35"/>
        <v>#REF!</v>
      </c>
      <c r="L87" s="18" t="e">
        <f t="shared" si="35"/>
        <v>#REF!</v>
      </c>
      <c r="M87" s="18" t="e">
        <f t="shared" si="35"/>
        <v>#REF!</v>
      </c>
      <c r="N87" s="18">
        <f t="shared" si="35"/>
        <v>2985300</v>
      </c>
      <c r="O87" s="18" t="e">
        <f t="shared" si="35"/>
        <v>#REF!</v>
      </c>
      <c r="P87" s="18" t="e">
        <f t="shared" si="35"/>
        <v>#REF!</v>
      </c>
      <c r="Q87" s="18" t="e">
        <f t="shared" si="35"/>
        <v>#REF!</v>
      </c>
      <c r="R87" s="18">
        <f t="shared" si="35"/>
        <v>2985300</v>
      </c>
    </row>
    <row r="88" spans="1:18" ht="75" x14ac:dyDescent="0.25">
      <c r="A88" s="73" t="s">
        <v>53</v>
      </c>
      <c r="B88" s="73"/>
      <c r="C88" s="73"/>
      <c r="D88" s="73"/>
      <c r="E88" s="69">
        <v>851</v>
      </c>
      <c r="F88" s="3" t="s">
        <v>11</v>
      </c>
      <c r="G88" s="3" t="s">
        <v>39</v>
      </c>
      <c r="H88" s="4" t="s">
        <v>52</v>
      </c>
      <c r="I88" s="5">
        <v>600</v>
      </c>
      <c r="J88" s="18">
        <f t="shared" si="35"/>
        <v>2985300</v>
      </c>
      <c r="K88" s="18" t="e">
        <f t="shared" si="35"/>
        <v>#REF!</v>
      </c>
      <c r="L88" s="18" t="e">
        <f t="shared" si="35"/>
        <v>#REF!</v>
      </c>
      <c r="M88" s="18" t="e">
        <f t="shared" si="35"/>
        <v>#REF!</v>
      </c>
      <c r="N88" s="18">
        <f t="shared" si="35"/>
        <v>2985300</v>
      </c>
      <c r="O88" s="18" t="e">
        <f t="shared" si="35"/>
        <v>#REF!</v>
      </c>
      <c r="P88" s="18" t="e">
        <f t="shared" si="35"/>
        <v>#REF!</v>
      </c>
      <c r="Q88" s="18" t="e">
        <f t="shared" si="35"/>
        <v>#REF!</v>
      </c>
      <c r="R88" s="18">
        <f t="shared" si="35"/>
        <v>2985300</v>
      </c>
    </row>
    <row r="89" spans="1:18" ht="30" x14ac:dyDescent="0.25">
      <c r="A89" s="73" t="s">
        <v>54</v>
      </c>
      <c r="B89" s="73"/>
      <c r="C89" s="73"/>
      <c r="D89" s="73"/>
      <c r="E89" s="69">
        <v>851</v>
      </c>
      <c r="F89" s="3" t="s">
        <v>11</v>
      </c>
      <c r="G89" s="3" t="s">
        <v>39</v>
      </c>
      <c r="H89" s="4" t="s">
        <v>52</v>
      </c>
      <c r="I89" s="5">
        <v>610</v>
      </c>
      <c r="J89" s="18">
        <f>'6.ВСР'!J60</f>
        <v>2985300</v>
      </c>
      <c r="K89" s="18" t="e">
        <f>'6.ВСР'!#REF!</f>
        <v>#REF!</v>
      </c>
      <c r="L89" s="18" t="e">
        <f>'6.ВСР'!#REF!</f>
        <v>#REF!</v>
      </c>
      <c r="M89" s="18" t="e">
        <f>'6.ВСР'!#REF!</f>
        <v>#REF!</v>
      </c>
      <c r="N89" s="18">
        <f>'6.ВСР'!K60</f>
        <v>2985300</v>
      </c>
      <c r="O89" s="18" t="e">
        <f>'6.ВСР'!#REF!</f>
        <v>#REF!</v>
      </c>
      <c r="P89" s="18" t="e">
        <f>'6.ВСР'!#REF!</f>
        <v>#REF!</v>
      </c>
      <c r="Q89" s="18" t="e">
        <f>'6.ВСР'!#REF!</f>
        <v>#REF!</v>
      </c>
      <c r="R89" s="18">
        <f>'6.ВСР'!L60</f>
        <v>2985300</v>
      </c>
    </row>
    <row r="90" spans="1:18" ht="30" x14ac:dyDescent="0.25">
      <c r="A90" s="72" t="s">
        <v>352</v>
      </c>
      <c r="B90" s="73"/>
      <c r="C90" s="73"/>
      <c r="D90" s="73"/>
      <c r="E90" s="5">
        <v>853</v>
      </c>
      <c r="F90" s="3" t="s">
        <v>11</v>
      </c>
      <c r="G90" s="3" t="s">
        <v>39</v>
      </c>
      <c r="H90" s="4" t="s">
        <v>358</v>
      </c>
      <c r="I90" s="3"/>
      <c r="J90" s="18">
        <f t="shared" ref="J90:R90" si="36">J92</f>
        <v>0</v>
      </c>
      <c r="K90" s="18" t="e">
        <f t="shared" si="36"/>
        <v>#REF!</v>
      </c>
      <c r="L90" s="18" t="e">
        <f t="shared" si="36"/>
        <v>#REF!</v>
      </c>
      <c r="M90" s="18" t="e">
        <f t="shared" si="36"/>
        <v>#REF!</v>
      </c>
      <c r="N90" s="18">
        <f t="shared" si="36"/>
        <v>3138194</v>
      </c>
      <c r="O90" s="18" t="e">
        <f t="shared" si="36"/>
        <v>#REF!</v>
      </c>
      <c r="P90" s="18" t="e">
        <f t="shared" si="36"/>
        <v>#REF!</v>
      </c>
      <c r="Q90" s="18" t="e">
        <f t="shared" si="36"/>
        <v>#REF!</v>
      </c>
      <c r="R90" s="18">
        <f t="shared" si="36"/>
        <v>5821775</v>
      </c>
    </row>
    <row r="91" spans="1:18" ht="75" x14ac:dyDescent="0.25">
      <c r="A91" s="1" t="s">
        <v>25</v>
      </c>
      <c r="B91" s="79" t="s">
        <v>11</v>
      </c>
      <c r="C91" s="79" t="s">
        <v>39</v>
      </c>
      <c r="D91" s="79" t="s">
        <v>358</v>
      </c>
      <c r="E91" s="79" t="s">
        <v>26</v>
      </c>
      <c r="F91" s="3" t="s">
        <v>11</v>
      </c>
      <c r="G91" s="3" t="s">
        <v>39</v>
      </c>
      <c r="H91" s="4" t="s">
        <v>358</v>
      </c>
      <c r="I91" s="3" t="s">
        <v>26</v>
      </c>
      <c r="J91" s="18">
        <f t="shared" ref="J91:R91" si="37">J92</f>
        <v>0</v>
      </c>
      <c r="K91" s="18" t="e">
        <f t="shared" si="37"/>
        <v>#REF!</v>
      </c>
      <c r="L91" s="18" t="e">
        <f t="shared" si="37"/>
        <v>#REF!</v>
      </c>
      <c r="M91" s="18" t="e">
        <f t="shared" si="37"/>
        <v>#REF!</v>
      </c>
      <c r="N91" s="18">
        <f t="shared" si="37"/>
        <v>3138194</v>
      </c>
      <c r="O91" s="18" t="e">
        <f t="shared" si="37"/>
        <v>#REF!</v>
      </c>
      <c r="P91" s="18" t="e">
        <f t="shared" si="37"/>
        <v>#REF!</v>
      </c>
      <c r="Q91" s="18" t="e">
        <f t="shared" si="37"/>
        <v>#REF!</v>
      </c>
      <c r="R91" s="18">
        <f t="shared" si="37"/>
        <v>5821775</v>
      </c>
    </row>
    <row r="92" spans="1:18" x14ac:dyDescent="0.25">
      <c r="A92" s="72" t="s">
        <v>181</v>
      </c>
      <c r="B92" s="73"/>
      <c r="C92" s="73"/>
      <c r="D92" s="73"/>
      <c r="E92" s="5">
        <v>853</v>
      </c>
      <c r="F92" s="3" t="s">
        <v>11</v>
      </c>
      <c r="G92" s="3" t="s">
        <v>39</v>
      </c>
      <c r="H92" s="4" t="s">
        <v>358</v>
      </c>
      <c r="I92" s="3" t="s">
        <v>182</v>
      </c>
      <c r="J92" s="18">
        <f>'6.ВСР'!J406</f>
        <v>0</v>
      </c>
      <c r="K92" s="18" t="e">
        <f>'6.ВСР'!#REF!</f>
        <v>#REF!</v>
      </c>
      <c r="L92" s="18" t="e">
        <f>'6.ВСР'!#REF!</f>
        <v>#REF!</v>
      </c>
      <c r="M92" s="18" t="e">
        <f>'6.ВСР'!#REF!</f>
        <v>#REF!</v>
      </c>
      <c r="N92" s="18">
        <f>'6.ВСР'!K406</f>
        <v>3138194</v>
      </c>
      <c r="O92" s="18" t="e">
        <f>'6.ВСР'!#REF!</f>
        <v>#REF!</v>
      </c>
      <c r="P92" s="18" t="e">
        <f>'6.ВСР'!#REF!</f>
        <v>#REF!</v>
      </c>
      <c r="Q92" s="18" t="e">
        <f>'6.ВСР'!#REF!</f>
        <v>#REF!</v>
      </c>
      <c r="R92" s="18">
        <f>'6.ВСР'!L406</f>
        <v>5821775</v>
      </c>
    </row>
    <row r="93" spans="1:18" ht="195" hidden="1" x14ac:dyDescent="0.25">
      <c r="A93" s="1" t="s">
        <v>459</v>
      </c>
      <c r="B93" s="73"/>
      <c r="C93" s="73"/>
      <c r="D93" s="73"/>
      <c r="E93" s="69">
        <v>851</v>
      </c>
      <c r="F93" s="4" t="s">
        <v>11</v>
      </c>
      <c r="G93" s="4" t="s">
        <v>39</v>
      </c>
      <c r="H93" s="79" t="s">
        <v>458</v>
      </c>
      <c r="I93" s="5"/>
      <c r="J93" s="18">
        <f t="shared" ref="J93:R94" si="38">J94</f>
        <v>0</v>
      </c>
      <c r="K93" s="18" t="e">
        <f t="shared" si="38"/>
        <v>#REF!</v>
      </c>
      <c r="L93" s="18" t="e">
        <f t="shared" si="38"/>
        <v>#REF!</v>
      </c>
      <c r="M93" s="18" t="e">
        <f t="shared" si="38"/>
        <v>#REF!</v>
      </c>
      <c r="N93" s="18">
        <f t="shared" si="38"/>
        <v>0</v>
      </c>
      <c r="O93" s="18" t="e">
        <f t="shared" si="38"/>
        <v>#REF!</v>
      </c>
      <c r="P93" s="18" t="e">
        <f t="shared" si="38"/>
        <v>#REF!</v>
      </c>
      <c r="Q93" s="18" t="e">
        <f t="shared" si="38"/>
        <v>#REF!</v>
      </c>
      <c r="R93" s="18">
        <f t="shared" si="38"/>
        <v>0</v>
      </c>
    </row>
    <row r="94" spans="1:18" ht="60" hidden="1" x14ac:dyDescent="0.25">
      <c r="A94" s="1" t="s">
        <v>22</v>
      </c>
      <c r="B94" s="73"/>
      <c r="C94" s="73"/>
      <c r="D94" s="73"/>
      <c r="E94" s="69">
        <v>851</v>
      </c>
      <c r="F94" s="3" t="s">
        <v>11</v>
      </c>
      <c r="G94" s="3" t="s">
        <v>39</v>
      </c>
      <c r="H94" s="79" t="s">
        <v>458</v>
      </c>
      <c r="I94" s="5">
        <v>200</v>
      </c>
      <c r="J94" s="18">
        <f t="shared" si="38"/>
        <v>0</v>
      </c>
      <c r="K94" s="18" t="e">
        <f t="shared" si="38"/>
        <v>#REF!</v>
      </c>
      <c r="L94" s="18" t="e">
        <f t="shared" si="38"/>
        <v>#REF!</v>
      </c>
      <c r="M94" s="18" t="e">
        <f t="shared" si="38"/>
        <v>#REF!</v>
      </c>
      <c r="N94" s="18">
        <f t="shared" si="38"/>
        <v>0</v>
      </c>
      <c r="O94" s="18" t="e">
        <f t="shared" si="38"/>
        <v>#REF!</v>
      </c>
      <c r="P94" s="18" t="e">
        <f t="shared" si="38"/>
        <v>#REF!</v>
      </c>
      <c r="Q94" s="18" t="e">
        <f t="shared" si="38"/>
        <v>#REF!</v>
      </c>
      <c r="R94" s="18">
        <f t="shared" si="38"/>
        <v>0</v>
      </c>
    </row>
    <row r="95" spans="1:18" ht="60" hidden="1" x14ac:dyDescent="0.25">
      <c r="A95" s="1" t="s">
        <v>9</v>
      </c>
      <c r="B95" s="73"/>
      <c r="C95" s="73"/>
      <c r="D95" s="73"/>
      <c r="E95" s="69">
        <v>851</v>
      </c>
      <c r="F95" s="3" t="s">
        <v>11</v>
      </c>
      <c r="G95" s="3" t="s">
        <v>39</v>
      </c>
      <c r="H95" s="79" t="s">
        <v>458</v>
      </c>
      <c r="I95" s="5">
        <v>240</v>
      </c>
      <c r="J95" s="18">
        <f>'6.ВСР'!J63</f>
        <v>0</v>
      </c>
      <c r="K95" s="18" t="e">
        <f>'6.ВСР'!#REF!</f>
        <v>#REF!</v>
      </c>
      <c r="L95" s="18" t="e">
        <f>'6.ВСР'!#REF!</f>
        <v>#REF!</v>
      </c>
      <c r="M95" s="18" t="e">
        <f>'6.ВСР'!#REF!</f>
        <v>#REF!</v>
      </c>
      <c r="N95" s="18">
        <f>'6.ВСР'!K63</f>
        <v>0</v>
      </c>
      <c r="O95" s="18" t="e">
        <f>'6.ВСР'!#REF!</f>
        <v>#REF!</v>
      </c>
      <c r="P95" s="18" t="e">
        <f>'6.ВСР'!#REF!</f>
        <v>#REF!</v>
      </c>
      <c r="Q95" s="18" t="e">
        <f>'6.ВСР'!#REF!</f>
        <v>#REF!</v>
      </c>
      <c r="R95" s="18">
        <f>'6.ВСР'!L63</f>
        <v>0</v>
      </c>
    </row>
    <row r="96" spans="1:18" s="30" customFormat="1" x14ac:dyDescent="0.25">
      <c r="A96" s="41" t="s">
        <v>55</v>
      </c>
      <c r="B96" s="31"/>
      <c r="C96" s="31"/>
      <c r="D96" s="31"/>
      <c r="E96" s="5">
        <v>851</v>
      </c>
      <c r="F96" s="15" t="s">
        <v>56</v>
      </c>
      <c r="G96" s="15"/>
      <c r="H96" s="25"/>
      <c r="I96" s="15"/>
      <c r="J96" s="23">
        <f t="shared" ref="J96:R97" si="39">J97</f>
        <v>1776714</v>
      </c>
      <c r="K96" s="23" t="e">
        <f t="shared" si="39"/>
        <v>#REF!</v>
      </c>
      <c r="L96" s="23" t="e">
        <f t="shared" si="39"/>
        <v>#REF!</v>
      </c>
      <c r="M96" s="23" t="e">
        <f t="shared" si="39"/>
        <v>#REF!</v>
      </c>
      <c r="N96" s="23">
        <f t="shared" si="39"/>
        <v>1794488</v>
      </c>
      <c r="O96" s="23" t="e">
        <f t="shared" si="39"/>
        <v>#REF!</v>
      </c>
      <c r="P96" s="23" t="e">
        <f t="shared" si="39"/>
        <v>#REF!</v>
      </c>
      <c r="Q96" s="23" t="e">
        <f t="shared" si="39"/>
        <v>#REF!</v>
      </c>
      <c r="R96" s="23">
        <f t="shared" si="39"/>
        <v>1863076</v>
      </c>
    </row>
    <row r="97" spans="1:18" s="32" customFormat="1" ht="28.5" x14ac:dyDescent="0.25">
      <c r="A97" s="6" t="s">
        <v>57</v>
      </c>
      <c r="B97" s="6"/>
      <c r="C97" s="6"/>
      <c r="D97" s="6"/>
      <c r="E97" s="5">
        <v>851</v>
      </c>
      <c r="F97" s="16" t="s">
        <v>56</v>
      </c>
      <c r="G97" s="16" t="s">
        <v>58</v>
      </c>
      <c r="H97" s="21"/>
      <c r="I97" s="16"/>
      <c r="J97" s="19">
        <f t="shared" si="39"/>
        <v>1776714</v>
      </c>
      <c r="K97" s="19" t="e">
        <f t="shared" si="39"/>
        <v>#REF!</v>
      </c>
      <c r="L97" s="19" t="e">
        <f t="shared" si="39"/>
        <v>#REF!</v>
      </c>
      <c r="M97" s="19" t="e">
        <f t="shared" si="39"/>
        <v>#REF!</v>
      </c>
      <c r="N97" s="19">
        <f t="shared" si="39"/>
        <v>1794488</v>
      </c>
      <c r="O97" s="19" t="e">
        <f t="shared" si="39"/>
        <v>#REF!</v>
      </c>
      <c r="P97" s="19" t="e">
        <f t="shared" si="39"/>
        <v>#REF!</v>
      </c>
      <c r="Q97" s="19" t="e">
        <f t="shared" si="39"/>
        <v>#REF!</v>
      </c>
      <c r="R97" s="19">
        <f t="shared" si="39"/>
        <v>1863076</v>
      </c>
    </row>
    <row r="98" spans="1:18" s="2" customFormat="1" ht="60" x14ac:dyDescent="0.25">
      <c r="A98" s="72" t="s">
        <v>59</v>
      </c>
      <c r="B98" s="72"/>
      <c r="C98" s="72"/>
      <c r="D98" s="72"/>
      <c r="E98" s="5">
        <v>851</v>
      </c>
      <c r="F98" s="69" t="s">
        <v>56</v>
      </c>
      <c r="G98" s="69" t="s">
        <v>58</v>
      </c>
      <c r="H98" s="69" t="s">
        <v>60</v>
      </c>
      <c r="I98" s="69" t="s">
        <v>61</v>
      </c>
      <c r="J98" s="18">
        <f t="shared" ref="J98:R98" si="40">J99+J101+J103</f>
        <v>1776714</v>
      </c>
      <c r="K98" s="18" t="e">
        <f t="shared" si="40"/>
        <v>#REF!</v>
      </c>
      <c r="L98" s="18" t="e">
        <f t="shared" si="40"/>
        <v>#REF!</v>
      </c>
      <c r="M98" s="18" t="e">
        <f t="shared" si="40"/>
        <v>#REF!</v>
      </c>
      <c r="N98" s="18">
        <f t="shared" si="40"/>
        <v>1794488</v>
      </c>
      <c r="O98" s="18" t="e">
        <f t="shared" si="40"/>
        <v>#REF!</v>
      </c>
      <c r="P98" s="18" t="e">
        <f t="shared" si="40"/>
        <v>#REF!</v>
      </c>
      <c r="Q98" s="18" t="e">
        <f t="shared" si="40"/>
        <v>#REF!</v>
      </c>
      <c r="R98" s="18">
        <f t="shared" si="40"/>
        <v>1863076</v>
      </c>
    </row>
    <row r="99" spans="1:18" ht="135" x14ac:dyDescent="0.25">
      <c r="A99" s="72" t="s">
        <v>16</v>
      </c>
      <c r="B99" s="69"/>
      <c r="C99" s="69"/>
      <c r="D99" s="69"/>
      <c r="E99" s="69">
        <v>851</v>
      </c>
      <c r="F99" s="3" t="s">
        <v>56</v>
      </c>
      <c r="G99" s="3" t="s">
        <v>58</v>
      </c>
      <c r="H99" s="69" t="s">
        <v>60</v>
      </c>
      <c r="I99" s="3" t="s">
        <v>18</v>
      </c>
      <c r="J99" s="18">
        <f t="shared" ref="J99:R99" si="41">J100</f>
        <v>633800</v>
      </c>
      <c r="K99" s="18" t="e">
        <f t="shared" si="41"/>
        <v>#REF!</v>
      </c>
      <c r="L99" s="18" t="e">
        <f t="shared" si="41"/>
        <v>#REF!</v>
      </c>
      <c r="M99" s="18" t="e">
        <f t="shared" si="41"/>
        <v>#REF!</v>
      </c>
      <c r="N99" s="18">
        <f t="shared" si="41"/>
        <v>633800</v>
      </c>
      <c r="O99" s="18" t="e">
        <f t="shared" si="41"/>
        <v>#REF!</v>
      </c>
      <c r="P99" s="18" t="e">
        <f t="shared" si="41"/>
        <v>#REF!</v>
      </c>
      <c r="Q99" s="18" t="e">
        <f t="shared" si="41"/>
        <v>#REF!</v>
      </c>
      <c r="R99" s="18">
        <f t="shared" si="41"/>
        <v>633800</v>
      </c>
    </row>
    <row r="100" spans="1:18" ht="45" x14ac:dyDescent="0.25">
      <c r="A100" s="72" t="s">
        <v>8</v>
      </c>
      <c r="B100" s="69"/>
      <c r="C100" s="69"/>
      <c r="D100" s="69"/>
      <c r="E100" s="69">
        <v>851</v>
      </c>
      <c r="F100" s="3" t="s">
        <v>56</v>
      </c>
      <c r="G100" s="3" t="s">
        <v>58</v>
      </c>
      <c r="H100" s="69" t="s">
        <v>60</v>
      </c>
      <c r="I100" s="3" t="s">
        <v>19</v>
      </c>
      <c r="J100" s="18">
        <f>'6.ВСР'!J68</f>
        <v>633800</v>
      </c>
      <c r="K100" s="18" t="e">
        <f>'6.ВСР'!#REF!</f>
        <v>#REF!</v>
      </c>
      <c r="L100" s="18" t="e">
        <f>'6.ВСР'!#REF!</f>
        <v>#REF!</v>
      </c>
      <c r="M100" s="18" t="e">
        <f>'6.ВСР'!#REF!</f>
        <v>#REF!</v>
      </c>
      <c r="N100" s="18">
        <f>'6.ВСР'!K68</f>
        <v>633800</v>
      </c>
      <c r="O100" s="18" t="e">
        <f>'6.ВСР'!#REF!</f>
        <v>#REF!</v>
      </c>
      <c r="P100" s="18" t="e">
        <f>'6.ВСР'!#REF!</f>
        <v>#REF!</v>
      </c>
      <c r="Q100" s="18" t="e">
        <f>'6.ВСР'!#REF!</f>
        <v>#REF!</v>
      </c>
      <c r="R100" s="18">
        <f>'6.ВСР'!L68</f>
        <v>633800</v>
      </c>
    </row>
    <row r="101" spans="1:18" ht="60" x14ac:dyDescent="0.25">
      <c r="A101" s="73" t="s">
        <v>22</v>
      </c>
      <c r="B101" s="69"/>
      <c r="C101" s="69"/>
      <c r="D101" s="69"/>
      <c r="E101" s="69">
        <v>851</v>
      </c>
      <c r="F101" s="3" t="s">
        <v>56</v>
      </c>
      <c r="G101" s="3" t="s">
        <v>58</v>
      </c>
      <c r="H101" s="69" t="s">
        <v>60</v>
      </c>
      <c r="I101" s="3" t="s">
        <v>23</v>
      </c>
      <c r="J101" s="18">
        <f t="shared" ref="J101:R101" si="42">J102</f>
        <v>32467</v>
      </c>
      <c r="K101" s="18" t="e">
        <f t="shared" si="42"/>
        <v>#REF!</v>
      </c>
      <c r="L101" s="18" t="e">
        <f t="shared" si="42"/>
        <v>#REF!</v>
      </c>
      <c r="M101" s="18" t="e">
        <f t="shared" si="42"/>
        <v>#REF!</v>
      </c>
      <c r="N101" s="18">
        <f t="shared" si="42"/>
        <v>39133</v>
      </c>
      <c r="O101" s="18" t="e">
        <f t="shared" si="42"/>
        <v>#REF!</v>
      </c>
      <c r="P101" s="18" t="e">
        <f t="shared" si="42"/>
        <v>#REF!</v>
      </c>
      <c r="Q101" s="18" t="e">
        <f t="shared" si="42"/>
        <v>#REF!</v>
      </c>
      <c r="R101" s="18">
        <f t="shared" si="42"/>
        <v>64853</v>
      </c>
    </row>
    <row r="102" spans="1:18" ht="60" x14ac:dyDescent="0.25">
      <c r="A102" s="73" t="s">
        <v>9</v>
      </c>
      <c r="B102" s="69"/>
      <c r="C102" s="69"/>
      <c r="D102" s="69"/>
      <c r="E102" s="69">
        <v>851</v>
      </c>
      <c r="F102" s="3" t="s">
        <v>56</v>
      </c>
      <c r="G102" s="3" t="s">
        <v>58</v>
      </c>
      <c r="H102" s="69" t="s">
        <v>60</v>
      </c>
      <c r="I102" s="3" t="s">
        <v>24</v>
      </c>
      <c r="J102" s="18">
        <f>'6.ВСР'!J70</f>
        <v>32467</v>
      </c>
      <c r="K102" s="18" t="e">
        <f>'6.ВСР'!#REF!</f>
        <v>#REF!</v>
      </c>
      <c r="L102" s="18" t="e">
        <f>'6.ВСР'!#REF!</f>
        <v>#REF!</v>
      </c>
      <c r="M102" s="18" t="e">
        <f>'6.ВСР'!#REF!</f>
        <v>#REF!</v>
      </c>
      <c r="N102" s="18">
        <f>'6.ВСР'!K70</f>
        <v>39133</v>
      </c>
      <c r="O102" s="18" t="e">
        <f>'6.ВСР'!#REF!</f>
        <v>#REF!</v>
      </c>
      <c r="P102" s="18" t="e">
        <f>'6.ВСР'!#REF!</f>
        <v>#REF!</v>
      </c>
      <c r="Q102" s="18" t="e">
        <f>'6.ВСР'!#REF!</f>
        <v>#REF!</v>
      </c>
      <c r="R102" s="18">
        <f>'6.ВСР'!L70</f>
        <v>64853</v>
      </c>
    </row>
    <row r="103" spans="1:18" x14ac:dyDescent="0.25">
      <c r="A103" s="73" t="s">
        <v>42</v>
      </c>
      <c r="B103" s="72"/>
      <c r="C103" s="72"/>
      <c r="D103" s="72"/>
      <c r="E103" s="69">
        <v>851</v>
      </c>
      <c r="F103" s="69" t="s">
        <v>56</v>
      </c>
      <c r="G103" s="69" t="s">
        <v>58</v>
      </c>
      <c r="H103" s="69" t="s">
        <v>60</v>
      </c>
      <c r="I103" s="69" t="s">
        <v>43</v>
      </c>
      <c r="J103" s="18">
        <f t="shared" ref="J103:R103" si="43">J104</f>
        <v>1110447</v>
      </c>
      <c r="K103" s="18" t="e">
        <f t="shared" si="43"/>
        <v>#REF!</v>
      </c>
      <c r="L103" s="18" t="e">
        <f t="shared" si="43"/>
        <v>#REF!</v>
      </c>
      <c r="M103" s="18" t="e">
        <f t="shared" si="43"/>
        <v>#REF!</v>
      </c>
      <c r="N103" s="18">
        <f t="shared" si="43"/>
        <v>1121555</v>
      </c>
      <c r="O103" s="18" t="e">
        <f t="shared" si="43"/>
        <v>#REF!</v>
      </c>
      <c r="P103" s="18" t="e">
        <f t="shared" si="43"/>
        <v>#REF!</v>
      </c>
      <c r="Q103" s="18" t="e">
        <f t="shared" si="43"/>
        <v>#REF!</v>
      </c>
      <c r="R103" s="18">
        <f t="shared" si="43"/>
        <v>1164423</v>
      </c>
    </row>
    <row r="104" spans="1:18" x14ac:dyDescent="0.25">
      <c r="A104" s="73" t="s">
        <v>44</v>
      </c>
      <c r="B104" s="72"/>
      <c r="C104" s="72"/>
      <c r="D104" s="72"/>
      <c r="E104" s="69">
        <v>851</v>
      </c>
      <c r="F104" s="69" t="s">
        <v>56</v>
      </c>
      <c r="G104" s="69" t="s">
        <v>58</v>
      </c>
      <c r="H104" s="69" t="s">
        <v>60</v>
      </c>
      <c r="I104" s="69" t="s">
        <v>45</v>
      </c>
      <c r="J104" s="18">
        <f>'6.ВСР'!J72</f>
        <v>1110447</v>
      </c>
      <c r="K104" s="18" t="e">
        <f>'6.ВСР'!#REF!</f>
        <v>#REF!</v>
      </c>
      <c r="L104" s="18" t="e">
        <f>'6.ВСР'!#REF!</f>
        <v>#REF!</v>
      </c>
      <c r="M104" s="18" t="e">
        <f>'6.ВСР'!#REF!</f>
        <v>#REF!</v>
      </c>
      <c r="N104" s="18">
        <f>'6.ВСР'!K72</f>
        <v>1121555</v>
      </c>
      <c r="O104" s="18" t="e">
        <f>'6.ВСР'!#REF!</f>
        <v>#REF!</v>
      </c>
      <c r="P104" s="18" t="e">
        <f>'6.ВСР'!#REF!</f>
        <v>#REF!</v>
      </c>
      <c r="Q104" s="18" t="e">
        <f>'6.ВСР'!#REF!</f>
        <v>#REF!</v>
      </c>
      <c r="R104" s="18">
        <f>'6.ВСР'!L72</f>
        <v>1164423</v>
      </c>
    </row>
    <row r="105" spans="1:18" s="30" customFormat="1" ht="57" x14ac:dyDescent="0.25">
      <c r="A105" s="41" t="s">
        <v>62</v>
      </c>
      <c r="B105" s="31"/>
      <c r="C105" s="31"/>
      <c r="D105" s="31"/>
      <c r="E105" s="69">
        <v>851</v>
      </c>
      <c r="F105" s="15" t="s">
        <v>58</v>
      </c>
      <c r="G105" s="15"/>
      <c r="H105" s="25"/>
      <c r="I105" s="15"/>
      <c r="J105" s="23">
        <f t="shared" ref="J105:R105" si="44">J106</f>
        <v>3245670</v>
      </c>
      <c r="K105" s="23" t="e">
        <f t="shared" si="44"/>
        <v>#REF!</v>
      </c>
      <c r="L105" s="23" t="e">
        <f t="shared" si="44"/>
        <v>#REF!</v>
      </c>
      <c r="M105" s="23" t="e">
        <f t="shared" si="44"/>
        <v>#REF!</v>
      </c>
      <c r="N105" s="23">
        <f t="shared" si="44"/>
        <v>3245670</v>
      </c>
      <c r="O105" s="23" t="e">
        <f t="shared" si="44"/>
        <v>#REF!</v>
      </c>
      <c r="P105" s="23" t="e">
        <f t="shared" si="44"/>
        <v>#REF!</v>
      </c>
      <c r="Q105" s="23" t="e">
        <f t="shared" si="44"/>
        <v>#REF!</v>
      </c>
      <c r="R105" s="23">
        <f t="shared" si="44"/>
        <v>3245670</v>
      </c>
    </row>
    <row r="106" spans="1:18" s="20" customFormat="1" ht="85.5" x14ac:dyDescent="0.25">
      <c r="A106" s="6" t="s">
        <v>490</v>
      </c>
      <c r="B106" s="44"/>
      <c r="C106" s="44"/>
      <c r="D106" s="44"/>
      <c r="E106" s="69">
        <v>851</v>
      </c>
      <c r="F106" s="16" t="s">
        <v>58</v>
      </c>
      <c r="G106" s="16" t="s">
        <v>120</v>
      </c>
      <c r="H106" s="21"/>
      <c r="I106" s="16"/>
      <c r="J106" s="19">
        <f t="shared" ref="J106:R106" si="45">J107+J114</f>
        <v>3245670</v>
      </c>
      <c r="K106" s="19" t="e">
        <f t="shared" si="45"/>
        <v>#REF!</v>
      </c>
      <c r="L106" s="19" t="e">
        <f t="shared" si="45"/>
        <v>#REF!</v>
      </c>
      <c r="M106" s="19" t="e">
        <f t="shared" si="45"/>
        <v>#REF!</v>
      </c>
      <c r="N106" s="19">
        <f t="shared" si="45"/>
        <v>3245670</v>
      </c>
      <c r="O106" s="19" t="e">
        <f t="shared" si="45"/>
        <v>#REF!</v>
      </c>
      <c r="P106" s="19" t="e">
        <f t="shared" si="45"/>
        <v>#REF!</v>
      </c>
      <c r="Q106" s="19" t="e">
        <f t="shared" si="45"/>
        <v>#REF!</v>
      </c>
      <c r="R106" s="19">
        <f t="shared" si="45"/>
        <v>3245670</v>
      </c>
    </row>
    <row r="107" spans="1:18" ht="30" x14ac:dyDescent="0.25">
      <c r="A107" s="72" t="s">
        <v>64</v>
      </c>
      <c r="B107" s="73"/>
      <c r="C107" s="73"/>
      <c r="D107" s="73"/>
      <c r="E107" s="69">
        <v>851</v>
      </c>
      <c r="F107" s="3" t="s">
        <v>58</v>
      </c>
      <c r="G107" s="3" t="s">
        <v>120</v>
      </c>
      <c r="H107" s="4" t="s">
        <v>65</v>
      </c>
      <c r="I107" s="3"/>
      <c r="J107" s="18">
        <f t="shared" ref="J107:R107" si="46">J108+J110+J112</f>
        <v>3123900</v>
      </c>
      <c r="K107" s="18" t="e">
        <f t="shared" si="46"/>
        <v>#REF!</v>
      </c>
      <c r="L107" s="18" t="e">
        <f t="shared" si="46"/>
        <v>#REF!</v>
      </c>
      <c r="M107" s="18" t="e">
        <f t="shared" si="46"/>
        <v>#REF!</v>
      </c>
      <c r="N107" s="18">
        <f t="shared" si="46"/>
        <v>3123900</v>
      </c>
      <c r="O107" s="18" t="e">
        <f t="shared" si="46"/>
        <v>#REF!</v>
      </c>
      <c r="P107" s="18" t="e">
        <f t="shared" si="46"/>
        <v>#REF!</v>
      </c>
      <c r="Q107" s="18" t="e">
        <f t="shared" si="46"/>
        <v>#REF!</v>
      </c>
      <c r="R107" s="18">
        <f t="shared" si="46"/>
        <v>3123900</v>
      </c>
    </row>
    <row r="108" spans="1:18" ht="135" x14ac:dyDescent="0.25">
      <c r="A108" s="72" t="s">
        <v>16</v>
      </c>
      <c r="B108" s="73"/>
      <c r="C108" s="73"/>
      <c r="D108" s="73"/>
      <c r="E108" s="69">
        <v>851</v>
      </c>
      <c r="F108" s="3" t="s">
        <v>58</v>
      </c>
      <c r="G108" s="4" t="s">
        <v>120</v>
      </c>
      <c r="H108" s="4" t="s">
        <v>65</v>
      </c>
      <c r="I108" s="3" t="s">
        <v>18</v>
      </c>
      <c r="J108" s="18">
        <f t="shared" ref="J108:R108" si="47">J109</f>
        <v>2170500</v>
      </c>
      <c r="K108" s="18" t="e">
        <f t="shared" si="47"/>
        <v>#REF!</v>
      </c>
      <c r="L108" s="18" t="e">
        <f t="shared" si="47"/>
        <v>#REF!</v>
      </c>
      <c r="M108" s="18" t="e">
        <f t="shared" si="47"/>
        <v>#REF!</v>
      </c>
      <c r="N108" s="18">
        <f t="shared" si="47"/>
        <v>2170500</v>
      </c>
      <c r="O108" s="18" t="e">
        <f t="shared" si="47"/>
        <v>#REF!</v>
      </c>
      <c r="P108" s="18" t="e">
        <f t="shared" si="47"/>
        <v>#REF!</v>
      </c>
      <c r="Q108" s="18" t="e">
        <f t="shared" si="47"/>
        <v>#REF!</v>
      </c>
      <c r="R108" s="18">
        <f t="shared" si="47"/>
        <v>2170500</v>
      </c>
    </row>
    <row r="109" spans="1:18" ht="45" x14ac:dyDescent="0.25">
      <c r="A109" s="73" t="s">
        <v>7</v>
      </c>
      <c r="B109" s="73"/>
      <c r="C109" s="73"/>
      <c r="D109" s="73"/>
      <c r="E109" s="69">
        <v>851</v>
      </c>
      <c r="F109" s="3" t="s">
        <v>58</v>
      </c>
      <c r="G109" s="4" t="s">
        <v>120</v>
      </c>
      <c r="H109" s="4" t="s">
        <v>65</v>
      </c>
      <c r="I109" s="3" t="s">
        <v>66</v>
      </c>
      <c r="J109" s="18">
        <f>'6.ВСР'!J77</f>
        <v>2170500</v>
      </c>
      <c r="K109" s="18" t="e">
        <f>'6.ВСР'!#REF!</f>
        <v>#REF!</v>
      </c>
      <c r="L109" s="18" t="e">
        <f>'6.ВСР'!#REF!</f>
        <v>#REF!</v>
      </c>
      <c r="M109" s="18" t="e">
        <f>'6.ВСР'!#REF!</f>
        <v>#REF!</v>
      </c>
      <c r="N109" s="18">
        <f>'6.ВСР'!K77</f>
        <v>2170500</v>
      </c>
      <c r="O109" s="18" t="e">
        <f>'6.ВСР'!#REF!</f>
        <v>#REF!</v>
      </c>
      <c r="P109" s="18" t="e">
        <f>'6.ВСР'!#REF!</f>
        <v>#REF!</v>
      </c>
      <c r="Q109" s="18" t="e">
        <f>'6.ВСР'!#REF!</f>
        <v>#REF!</v>
      </c>
      <c r="R109" s="18">
        <f>'6.ВСР'!L77</f>
        <v>2170500</v>
      </c>
    </row>
    <row r="110" spans="1:18" ht="60" x14ac:dyDescent="0.25">
      <c r="A110" s="73" t="s">
        <v>22</v>
      </c>
      <c r="B110" s="72"/>
      <c r="C110" s="72"/>
      <c r="D110" s="72"/>
      <c r="E110" s="69">
        <v>851</v>
      </c>
      <c r="F110" s="3" t="s">
        <v>58</v>
      </c>
      <c r="G110" s="4" t="s">
        <v>120</v>
      </c>
      <c r="H110" s="4" t="s">
        <v>65</v>
      </c>
      <c r="I110" s="3" t="s">
        <v>23</v>
      </c>
      <c r="J110" s="18">
        <f t="shared" ref="J110:R110" si="48">J111</f>
        <v>919800</v>
      </c>
      <c r="K110" s="18" t="e">
        <f t="shared" si="48"/>
        <v>#REF!</v>
      </c>
      <c r="L110" s="18" t="e">
        <f t="shared" si="48"/>
        <v>#REF!</v>
      </c>
      <c r="M110" s="18" t="e">
        <f t="shared" si="48"/>
        <v>#REF!</v>
      </c>
      <c r="N110" s="18">
        <f t="shared" si="48"/>
        <v>919800</v>
      </c>
      <c r="O110" s="18" t="e">
        <f t="shared" si="48"/>
        <v>#REF!</v>
      </c>
      <c r="P110" s="18" t="e">
        <f t="shared" si="48"/>
        <v>#REF!</v>
      </c>
      <c r="Q110" s="18" t="e">
        <f t="shared" si="48"/>
        <v>#REF!</v>
      </c>
      <c r="R110" s="18">
        <f t="shared" si="48"/>
        <v>919800</v>
      </c>
    </row>
    <row r="111" spans="1:18" ht="60" x14ac:dyDescent="0.25">
      <c r="A111" s="73" t="s">
        <v>9</v>
      </c>
      <c r="B111" s="73"/>
      <c r="C111" s="73"/>
      <c r="D111" s="73"/>
      <c r="E111" s="69">
        <v>851</v>
      </c>
      <c r="F111" s="3" t="s">
        <v>58</v>
      </c>
      <c r="G111" s="4" t="s">
        <v>120</v>
      </c>
      <c r="H111" s="4" t="s">
        <v>65</v>
      </c>
      <c r="I111" s="3" t="s">
        <v>24</v>
      </c>
      <c r="J111" s="18">
        <f>'6.ВСР'!J79</f>
        <v>919800</v>
      </c>
      <c r="K111" s="18" t="e">
        <f>'6.ВСР'!#REF!</f>
        <v>#REF!</v>
      </c>
      <c r="L111" s="18" t="e">
        <f>'6.ВСР'!#REF!</f>
        <v>#REF!</v>
      </c>
      <c r="M111" s="18" t="e">
        <f>'6.ВСР'!#REF!</f>
        <v>#REF!</v>
      </c>
      <c r="N111" s="18">
        <f>'6.ВСР'!K79</f>
        <v>919800</v>
      </c>
      <c r="O111" s="18" t="e">
        <f>'6.ВСР'!#REF!</f>
        <v>#REF!</v>
      </c>
      <c r="P111" s="18" t="e">
        <f>'6.ВСР'!#REF!</f>
        <v>#REF!</v>
      </c>
      <c r="Q111" s="18" t="e">
        <f>'6.ВСР'!#REF!</f>
        <v>#REF!</v>
      </c>
      <c r="R111" s="18">
        <f>'6.ВСР'!L79</f>
        <v>919800</v>
      </c>
    </row>
    <row r="112" spans="1:18" ht="30" x14ac:dyDescent="0.25">
      <c r="A112" s="73" t="s">
        <v>25</v>
      </c>
      <c r="B112" s="73"/>
      <c r="C112" s="73"/>
      <c r="D112" s="73"/>
      <c r="E112" s="69">
        <v>851</v>
      </c>
      <c r="F112" s="3" t="s">
        <v>58</v>
      </c>
      <c r="G112" s="4" t="s">
        <v>120</v>
      </c>
      <c r="H112" s="4" t="s">
        <v>65</v>
      </c>
      <c r="I112" s="3" t="s">
        <v>26</v>
      </c>
      <c r="J112" s="18">
        <f t="shared" ref="J112:R112" si="49">J113</f>
        <v>33600</v>
      </c>
      <c r="K112" s="18" t="e">
        <f t="shared" si="49"/>
        <v>#REF!</v>
      </c>
      <c r="L112" s="18" t="e">
        <f t="shared" si="49"/>
        <v>#REF!</v>
      </c>
      <c r="M112" s="18" t="e">
        <f t="shared" si="49"/>
        <v>#REF!</v>
      </c>
      <c r="N112" s="18">
        <f t="shared" si="49"/>
        <v>33600</v>
      </c>
      <c r="O112" s="18" t="e">
        <f t="shared" si="49"/>
        <v>#REF!</v>
      </c>
      <c r="P112" s="18" t="e">
        <f t="shared" si="49"/>
        <v>#REF!</v>
      </c>
      <c r="Q112" s="18" t="e">
        <f t="shared" si="49"/>
        <v>#REF!</v>
      </c>
      <c r="R112" s="18">
        <f t="shared" si="49"/>
        <v>33600</v>
      </c>
    </row>
    <row r="113" spans="1:18" ht="30" x14ac:dyDescent="0.25">
      <c r="A113" s="73" t="s">
        <v>27</v>
      </c>
      <c r="B113" s="73"/>
      <c r="C113" s="73"/>
      <c r="D113" s="73"/>
      <c r="E113" s="69">
        <v>851</v>
      </c>
      <c r="F113" s="3" t="s">
        <v>58</v>
      </c>
      <c r="G113" s="4" t="s">
        <v>120</v>
      </c>
      <c r="H113" s="4" t="s">
        <v>65</v>
      </c>
      <c r="I113" s="3" t="s">
        <v>28</v>
      </c>
      <c r="J113" s="18">
        <f>'6.ВСР'!J81</f>
        <v>33600</v>
      </c>
      <c r="K113" s="18" t="e">
        <f>'6.ВСР'!#REF!</f>
        <v>#REF!</v>
      </c>
      <c r="L113" s="18" t="e">
        <f>'6.ВСР'!#REF!</f>
        <v>#REF!</v>
      </c>
      <c r="M113" s="18" t="e">
        <f>'6.ВСР'!#REF!</f>
        <v>#REF!</v>
      </c>
      <c r="N113" s="18">
        <f>'6.ВСР'!K81</f>
        <v>33600</v>
      </c>
      <c r="O113" s="18" t="e">
        <f>'6.ВСР'!#REF!</f>
        <v>#REF!</v>
      </c>
      <c r="P113" s="18" t="e">
        <f>'6.ВСР'!#REF!</f>
        <v>#REF!</v>
      </c>
      <c r="Q113" s="18" t="e">
        <f>'6.ВСР'!#REF!</f>
        <v>#REF!</v>
      </c>
      <c r="R113" s="18">
        <f>'6.ВСР'!L81</f>
        <v>33600</v>
      </c>
    </row>
    <row r="114" spans="1:18" ht="75" x14ac:dyDescent="0.25">
      <c r="A114" s="72" t="s">
        <v>365</v>
      </c>
      <c r="B114" s="73"/>
      <c r="C114" s="73"/>
      <c r="D114" s="73"/>
      <c r="E114" s="69"/>
      <c r="F114" s="3" t="s">
        <v>58</v>
      </c>
      <c r="G114" s="4" t="s">
        <v>120</v>
      </c>
      <c r="H114" s="4" t="s">
        <v>366</v>
      </c>
      <c r="I114" s="3"/>
      <c r="J114" s="18">
        <f t="shared" ref="J114:R115" si="50">J115</f>
        <v>121770</v>
      </c>
      <c r="K114" s="18" t="e">
        <f t="shared" si="50"/>
        <v>#REF!</v>
      </c>
      <c r="L114" s="18" t="e">
        <f t="shared" si="50"/>
        <v>#REF!</v>
      </c>
      <c r="M114" s="18" t="e">
        <f t="shared" si="50"/>
        <v>#REF!</v>
      </c>
      <c r="N114" s="18">
        <f t="shared" si="50"/>
        <v>121770</v>
      </c>
      <c r="O114" s="18" t="e">
        <f t="shared" si="50"/>
        <v>#REF!</v>
      </c>
      <c r="P114" s="18" t="e">
        <f t="shared" si="50"/>
        <v>#REF!</v>
      </c>
      <c r="Q114" s="18" t="e">
        <f t="shared" si="50"/>
        <v>#REF!</v>
      </c>
      <c r="R114" s="18">
        <f t="shared" si="50"/>
        <v>121770</v>
      </c>
    </row>
    <row r="115" spans="1:18" ht="60" x14ac:dyDescent="0.25">
      <c r="A115" s="73" t="s">
        <v>22</v>
      </c>
      <c r="B115" s="73"/>
      <c r="C115" s="73"/>
      <c r="D115" s="73"/>
      <c r="E115" s="69"/>
      <c r="F115" s="3" t="s">
        <v>58</v>
      </c>
      <c r="G115" s="4" t="s">
        <v>120</v>
      </c>
      <c r="H115" s="4" t="s">
        <v>366</v>
      </c>
      <c r="I115" s="3" t="s">
        <v>23</v>
      </c>
      <c r="J115" s="18">
        <f t="shared" si="50"/>
        <v>121770</v>
      </c>
      <c r="K115" s="18" t="e">
        <f t="shared" si="50"/>
        <v>#REF!</v>
      </c>
      <c r="L115" s="18" t="e">
        <f t="shared" si="50"/>
        <v>#REF!</v>
      </c>
      <c r="M115" s="18" t="e">
        <f t="shared" si="50"/>
        <v>#REF!</v>
      </c>
      <c r="N115" s="18">
        <f t="shared" si="50"/>
        <v>121770</v>
      </c>
      <c r="O115" s="18" t="e">
        <f t="shared" si="50"/>
        <v>#REF!</v>
      </c>
      <c r="P115" s="18" t="e">
        <f t="shared" si="50"/>
        <v>#REF!</v>
      </c>
      <c r="Q115" s="18" t="e">
        <f t="shared" si="50"/>
        <v>#REF!</v>
      </c>
      <c r="R115" s="18">
        <f t="shared" si="50"/>
        <v>121770</v>
      </c>
    </row>
    <row r="116" spans="1:18" ht="60" x14ac:dyDescent="0.25">
      <c r="A116" s="73" t="s">
        <v>9</v>
      </c>
      <c r="B116" s="73"/>
      <c r="C116" s="73"/>
      <c r="D116" s="73"/>
      <c r="E116" s="69"/>
      <c r="F116" s="3" t="s">
        <v>58</v>
      </c>
      <c r="G116" s="4" t="s">
        <v>120</v>
      </c>
      <c r="H116" s="4" t="s">
        <v>366</v>
      </c>
      <c r="I116" s="3" t="s">
        <v>24</v>
      </c>
      <c r="J116" s="18">
        <f>'6.ВСР'!J84</f>
        <v>121770</v>
      </c>
      <c r="K116" s="18" t="e">
        <f>'6.ВСР'!#REF!</f>
        <v>#REF!</v>
      </c>
      <c r="L116" s="18" t="e">
        <f>'6.ВСР'!#REF!</f>
        <v>#REF!</v>
      </c>
      <c r="M116" s="18" t="e">
        <f>'6.ВСР'!#REF!</f>
        <v>#REF!</v>
      </c>
      <c r="N116" s="18">
        <f>'6.ВСР'!K84</f>
        <v>121770</v>
      </c>
      <c r="O116" s="18" t="e">
        <f>'6.ВСР'!#REF!</f>
        <v>#REF!</v>
      </c>
      <c r="P116" s="18" t="e">
        <f>'6.ВСР'!#REF!</f>
        <v>#REF!</v>
      </c>
      <c r="Q116" s="18" t="e">
        <f>'6.ВСР'!#REF!</f>
        <v>#REF!</v>
      </c>
      <c r="R116" s="18">
        <f>'6.ВСР'!L84</f>
        <v>121770</v>
      </c>
    </row>
    <row r="117" spans="1:18" s="30" customFormat="1" x14ac:dyDescent="0.25">
      <c r="A117" s="41" t="s">
        <v>67</v>
      </c>
      <c r="B117" s="31"/>
      <c r="C117" s="31"/>
      <c r="D117" s="31"/>
      <c r="E117" s="69">
        <v>851</v>
      </c>
      <c r="F117" s="15" t="s">
        <v>13</v>
      </c>
      <c r="G117" s="15"/>
      <c r="H117" s="25"/>
      <c r="I117" s="15"/>
      <c r="J117" s="23">
        <f t="shared" ref="J117:R117" si="51">J118+J122+J129+J133</f>
        <v>8894380.0299999993</v>
      </c>
      <c r="K117" s="23" t="e">
        <f t="shared" si="51"/>
        <v>#REF!</v>
      </c>
      <c r="L117" s="23" t="e">
        <f t="shared" si="51"/>
        <v>#REF!</v>
      </c>
      <c r="M117" s="23" t="e">
        <f t="shared" si="51"/>
        <v>#REF!</v>
      </c>
      <c r="N117" s="23">
        <f t="shared" si="51"/>
        <v>9250580.5999999996</v>
      </c>
      <c r="O117" s="23" t="e">
        <f t="shared" si="51"/>
        <v>#REF!</v>
      </c>
      <c r="P117" s="23" t="e">
        <f t="shared" si="51"/>
        <v>#REF!</v>
      </c>
      <c r="Q117" s="23" t="e">
        <f t="shared" si="51"/>
        <v>#REF!</v>
      </c>
      <c r="R117" s="23">
        <f t="shared" si="51"/>
        <v>8200556.4500000002</v>
      </c>
    </row>
    <row r="118" spans="1:18" s="20" customFormat="1" ht="28.5" x14ac:dyDescent="0.25">
      <c r="A118" s="6" t="s">
        <v>68</v>
      </c>
      <c r="B118" s="44"/>
      <c r="C118" s="44"/>
      <c r="D118" s="44"/>
      <c r="E118" s="69">
        <v>851</v>
      </c>
      <c r="F118" s="16" t="s">
        <v>13</v>
      </c>
      <c r="G118" s="16" t="s">
        <v>35</v>
      </c>
      <c r="H118" s="21"/>
      <c r="I118" s="16"/>
      <c r="J118" s="19">
        <f t="shared" ref="J118:R120" si="52">J119</f>
        <v>113596.03</v>
      </c>
      <c r="K118" s="19" t="e">
        <f t="shared" si="52"/>
        <v>#REF!</v>
      </c>
      <c r="L118" s="19" t="e">
        <f t="shared" si="52"/>
        <v>#REF!</v>
      </c>
      <c r="M118" s="19" t="e">
        <f t="shared" si="52"/>
        <v>#REF!</v>
      </c>
      <c r="N118" s="19">
        <f t="shared" si="52"/>
        <v>70096.600000000006</v>
      </c>
      <c r="O118" s="19" t="e">
        <f t="shared" si="52"/>
        <v>#REF!</v>
      </c>
      <c r="P118" s="19" t="e">
        <f t="shared" si="52"/>
        <v>#REF!</v>
      </c>
      <c r="Q118" s="19" t="e">
        <f t="shared" si="52"/>
        <v>#REF!</v>
      </c>
      <c r="R118" s="19">
        <f t="shared" si="52"/>
        <v>52572.45</v>
      </c>
    </row>
    <row r="119" spans="1:18" s="20" customFormat="1" ht="240" x14ac:dyDescent="0.25">
      <c r="A119" s="72" t="s">
        <v>488</v>
      </c>
      <c r="B119" s="44"/>
      <c r="C119" s="44"/>
      <c r="D119" s="44"/>
      <c r="E119" s="69">
        <v>851</v>
      </c>
      <c r="F119" s="3" t="s">
        <v>13</v>
      </c>
      <c r="G119" s="3" t="s">
        <v>35</v>
      </c>
      <c r="H119" s="4" t="s">
        <v>69</v>
      </c>
      <c r="I119" s="3"/>
      <c r="J119" s="18">
        <f t="shared" si="52"/>
        <v>113596.03</v>
      </c>
      <c r="K119" s="18" t="e">
        <f t="shared" si="52"/>
        <v>#REF!</v>
      </c>
      <c r="L119" s="18" t="e">
        <f t="shared" si="52"/>
        <v>#REF!</v>
      </c>
      <c r="M119" s="18" t="e">
        <f t="shared" si="52"/>
        <v>#REF!</v>
      </c>
      <c r="N119" s="18">
        <f t="shared" si="52"/>
        <v>70096.600000000006</v>
      </c>
      <c r="O119" s="18" t="e">
        <f t="shared" si="52"/>
        <v>#REF!</v>
      </c>
      <c r="P119" s="18" t="e">
        <f t="shared" si="52"/>
        <v>#REF!</v>
      </c>
      <c r="Q119" s="18" t="e">
        <f t="shared" si="52"/>
        <v>#REF!</v>
      </c>
      <c r="R119" s="18">
        <f t="shared" si="52"/>
        <v>52572.45</v>
      </c>
    </row>
    <row r="120" spans="1:18" s="20" customFormat="1" ht="60" x14ac:dyDescent="0.25">
      <c r="A120" s="73" t="s">
        <v>22</v>
      </c>
      <c r="B120" s="72"/>
      <c r="C120" s="72"/>
      <c r="D120" s="72"/>
      <c r="E120" s="69">
        <v>851</v>
      </c>
      <c r="F120" s="3" t="s">
        <v>13</v>
      </c>
      <c r="G120" s="3" t="s">
        <v>35</v>
      </c>
      <c r="H120" s="4" t="s">
        <v>69</v>
      </c>
      <c r="I120" s="3" t="s">
        <v>23</v>
      </c>
      <c r="J120" s="18">
        <f t="shared" si="52"/>
        <v>113596.03</v>
      </c>
      <c r="K120" s="18" t="e">
        <f t="shared" si="52"/>
        <v>#REF!</v>
      </c>
      <c r="L120" s="18" t="e">
        <f t="shared" si="52"/>
        <v>#REF!</v>
      </c>
      <c r="M120" s="18" t="e">
        <f t="shared" si="52"/>
        <v>#REF!</v>
      </c>
      <c r="N120" s="18">
        <f t="shared" si="52"/>
        <v>70096.600000000006</v>
      </c>
      <c r="O120" s="18" t="e">
        <f t="shared" si="52"/>
        <v>#REF!</v>
      </c>
      <c r="P120" s="18" t="e">
        <f t="shared" si="52"/>
        <v>#REF!</v>
      </c>
      <c r="Q120" s="18" t="e">
        <f t="shared" si="52"/>
        <v>#REF!</v>
      </c>
      <c r="R120" s="18">
        <f t="shared" si="52"/>
        <v>52572.45</v>
      </c>
    </row>
    <row r="121" spans="1:18" s="20" customFormat="1" ht="60" x14ac:dyDescent="0.25">
      <c r="A121" s="73" t="s">
        <v>9</v>
      </c>
      <c r="B121" s="73"/>
      <c r="C121" s="73"/>
      <c r="D121" s="73"/>
      <c r="E121" s="69">
        <v>851</v>
      </c>
      <c r="F121" s="3" t="s">
        <v>13</v>
      </c>
      <c r="G121" s="3" t="s">
        <v>35</v>
      </c>
      <c r="H121" s="4" t="s">
        <v>69</v>
      </c>
      <c r="I121" s="3" t="s">
        <v>24</v>
      </c>
      <c r="J121" s="18">
        <f>'6.ВСР'!J89</f>
        <v>113596.03</v>
      </c>
      <c r="K121" s="18" t="e">
        <f>'6.ВСР'!#REF!</f>
        <v>#REF!</v>
      </c>
      <c r="L121" s="18" t="e">
        <f>'6.ВСР'!#REF!</f>
        <v>#REF!</v>
      </c>
      <c r="M121" s="18" t="e">
        <f>'6.ВСР'!#REF!</f>
        <v>#REF!</v>
      </c>
      <c r="N121" s="18">
        <f>'6.ВСР'!K89</f>
        <v>70096.600000000006</v>
      </c>
      <c r="O121" s="18" t="e">
        <f>'6.ВСР'!#REF!</f>
        <v>#REF!</v>
      </c>
      <c r="P121" s="18" t="e">
        <f>'6.ВСР'!#REF!</f>
        <v>#REF!</v>
      </c>
      <c r="Q121" s="18" t="e">
        <f>'6.ВСР'!#REF!</f>
        <v>#REF!</v>
      </c>
      <c r="R121" s="18">
        <f>'6.ВСР'!L89</f>
        <v>52572.45</v>
      </c>
    </row>
    <row r="122" spans="1:18" s="20" customFormat="1" ht="14.25" x14ac:dyDescent="0.25">
      <c r="A122" s="6" t="s">
        <v>72</v>
      </c>
      <c r="B122" s="44"/>
      <c r="C122" s="44"/>
      <c r="D122" s="44"/>
      <c r="E122" s="70">
        <v>851</v>
      </c>
      <c r="F122" s="16" t="s">
        <v>13</v>
      </c>
      <c r="G122" s="16" t="s">
        <v>73</v>
      </c>
      <c r="H122" s="21"/>
      <c r="I122" s="16"/>
      <c r="J122" s="19">
        <f t="shared" ref="J122:R122" si="53">J123+J126</f>
        <v>1091500</v>
      </c>
      <c r="K122" s="19" t="e">
        <f t="shared" si="53"/>
        <v>#REF!</v>
      </c>
      <c r="L122" s="19" t="e">
        <f t="shared" si="53"/>
        <v>#REF!</v>
      </c>
      <c r="M122" s="19" t="e">
        <f t="shared" si="53"/>
        <v>#REF!</v>
      </c>
      <c r="N122" s="19">
        <f t="shared" si="53"/>
        <v>1091500</v>
      </c>
      <c r="O122" s="19" t="e">
        <f t="shared" si="53"/>
        <v>#REF!</v>
      </c>
      <c r="P122" s="19" t="e">
        <f t="shared" si="53"/>
        <v>#REF!</v>
      </c>
      <c r="Q122" s="19" t="e">
        <f t="shared" si="53"/>
        <v>#REF!</v>
      </c>
      <c r="R122" s="19">
        <f t="shared" si="53"/>
        <v>0</v>
      </c>
    </row>
    <row r="123" spans="1:18" ht="150" x14ac:dyDescent="0.25">
      <c r="A123" s="72" t="s">
        <v>319</v>
      </c>
      <c r="B123" s="73"/>
      <c r="C123" s="73"/>
      <c r="D123" s="73"/>
      <c r="E123" s="69">
        <v>851</v>
      </c>
      <c r="F123" s="3" t="s">
        <v>13</v>
      </c>
      <c r="G123" s="3" t="s">
        <v>73</v>
      </c>
      <c r="H123" s="4" t="s">
        <v>74</v>
      </c>
      <c r="I123" s="3"/>
      <c r="J123" s="18">
        <f t="shared" ref="J123:R124" si="54">J124</f>
        <v>1033400</v>
      </c>
      <c r="K123" s="18" t="e">
        <f t="shared" si="54"/>
        <v>#REF!</v>
      </c>
      <c r="L123" s="18" t="e">
        <f t="shared" si="54"/>
        <v>#REF!</v>
      </c>
      <c r="M123" s="18" t="e">
        <f t="shared" si="54"/>
        <v>#REF!</v>
      </c>
      <c r="N123" s="18">
        <f t="shared" si="54"/>
        <v>1033400</v>
      </c>
      <c r="O123" s="18" t="e">
        <f t="shared" si="54"/>
        <v>#REF!</v>
      </c>
      <c r="P123" s="18" t="e">
        <f t="shared" si="54"/>
        <v>#REF!</v>
      </c>
      <c r="Q123" s="18" t="e">
        <f t="shared" si="54"/>
        <v>#REF!</v>
      </c>
      <c r="R123" s="18">
        <f t="shared" si="54"/>
        <v>0</v>
      </c>
    </row>
    <row r="124" spans="1:18" ht="30" x14ac:dyDescent="0.25">
      <c r="A124" s="73" t="s">
        <v>25</v>
      </c>
      <c r="B124" s="73"/>
      <c r="C124" s="73"/>
      <c r="D124" s="73"/>
      <c r="E124" s="69">
        <v>851</v>
      </c>
      <c r="F124" s="3" t="s">
        <v>13</v>
      </c>
      <c r="G124" s="3" t="s">
        <v>73</v>
      </c>
      <c r="H124" s="4" t="s">
        <v>74</v>
      </c>
      <c r="I124" s="3" t="s">
        <v>26</v>
      </c>
      <c r="J124" s="18">
        <f t="shared" si="54"/>
        <v>1033400</v>
      </c>
      <c r="K124" s="18" t="e">
        <f t="shared" si="54"/>
        <v>#REF!</v>
      </c>
      <c r="L124" s="18" t="e">
        <f t="shared" si="54"/>
        <v>#REF!</v>
      </c>
      <c r="M124" s="18" t="e">
        <f t="shared" si="54"/>
        <v>#REF!</v>
      </c>
      <c r="N124" s="18">
        <f t="shared" si="54"/>
        <v>1033400</v>
      </c>
      <c r="O124" s="18" t="e">
        <f t="shared" si="54"/>
        <v>#REF!</v>
      </c>
      <c r="P124" s="18" t="e">
        <f t="shared" si="54"/>
        <v>#REF!</v>
      </c>
      <c r="Q124" s="18" t="e">
        <f t="shared" si="54"/>
        <v>#REF!</v>
      </c>
      <c r="R124" s="18">
        <f t="shared" si="54"/>
        <v>0</v>
      </c>
    </row>
    <row r="125" spans="1:18" ht="120" x14ac:dyDescent="0.25">
      <c r="A125" s="73" t="s">
        <v>70</v>
      </c>
      <c r="B125" s="73"/>
      <c r="C125" s="73"/>
      <c r="D125" s="73"/>
      <c r="E125" s="69">
        <v>851</v>
      </c>
      <c r="F125" s="3" t="s">
        <v>13</v>
      </c>
      <c r="G125" s="3" t="s">
        <v>73</v>
      </c>
      <c r="H125" s="4" t="s">
        <v>74</v>
      </c>
      <c r="I125" s="3" t="s">
        <v>71</v>
      </c>
      <c r="J125" s="18">
        <f>'6.ВСР'!J93</f>
        <v>1033400</v>
      </c>
      <c r="K125" s="18" t="e">
        <f>'6.ВСР'!#REF!</f>
        <v>#REF!</v>
      </c>
      <c r="L125" s="18" t="e">
        <f>'6.ВСР'!#REF!</f>
        <v>#REF!</v>
      </c>
      <c r="M125" s="18" t="e">
        <f>'6.ВСР'!#REF!</f>
        <v>#REF!</v>
      </c>
      <c r="N125" s="18">
        <f>'6.ВСР'!K93</f>
        <v>1033400</v>
      </c>
      <c r="O125" s="18" t="e">
        <f>'6.ВСР'!#REF!</f>
        <v>#REF!</v>
      </c>
      <c r="P125" s="18" t="e">
        <f>'6.ВСР'!#REF!</f>
        <v>#REF!</v>
      </c>
      <c r="Q125" s="18" t="e">
        <f>'6.ВСР'!#REF!</f>
        <v>#REF!</v>
      </c>
      <c r="R125" s="18">
        <f>'6.ВСР'!L93</f>
        <v>0</v>
      </c>
    </row>
    <row r="126" spans="1:18" ht="30" x14ac:dyDescent="0.25">
      <c r="A126" s="72" t="s">
        <v>75</v>
      </c>
      <c r="B126" s="73"/>
      <c r="C126" s="73"/>
      <c r="D126" s="73"/>
      <c r="E126" s="69">
        <v>851</v>
      </c>
      <c r="F126" s="3" t="s">
        <v>13</v>
      </c>
      <c r="G126" s="3" t="s">
        <v>73</v>
      </c>
      <c r="H126" s="4" t="s">
        <v>267</v>
      </c>
      <c r="I126" s="3"/>
      <c r="J126" s="18">
        <f t="shared" ref="J126:R127" si="55">J127</f>
        <v>58100</v>
      </c>
      <c r="K126" s="18" t="e">
        <f t="shared" si="55"/>
        <v>#REF!</v>
      </c>
      <c r="L126" s="18" t="e">
        <f t="shared" si="55"/>
        <v>#REF!</v>
      </c>
      <c r="M126" s="18" t="e">
        <f t="shared" si="55"/>
        <v>#REF!</v>
      </c>
      <c r="N126" s="18">
        <f t="shared" si="55"/>
        <v>58100</v>
      </c>
      <c r="O126" s="18" t="e">
        <f t="shared" si="55"/>
        <v>#REF!</v>
      </c>
      <c r="P126" s="18" t="e">
        <f t="shared" si="55"/>
        <v>#REF!</v>
      </c>
      <c r="Q126" s="18" t="e">
        <f t="shared" si="55"/>
        <v>#REF!</v>
      </c>
      <c r="R126" s="18">
        <f t="shared" si="55"/>
        <v>0</v>
      </c>
    </row>
    <row r="127" spans="1:18" ht="30" x14ac:dyDescent="0.25">
      <c r="A127" s="73" t="s">
        <v>25</v>
      </c>
      <c r="B127" s="73"/>
      <c r="C127" s="73"/>
      <c r="D127" s="73"/>
      <c r="E127" s="69">
        <v>851</v>
      </c>
      <c r="F127" s="3" t="s">
        <v>13</v>
      </c>
      <c r="G127" s="3" t="s">
        <v>73</v>
      </c>
      <c r="H127" s="4" t="s">
        <v>267</v>
      </c>
      <c r="I127" s="3" t="s">
        <v>26</v>
      </c>
      <c r="J127" s="18">
        <f t="shared" si="55"/>
        <v>58100</v>
      </c>
      <c r="K127" s="18" t="e">
        <f t="shared" si="55"/>
        <v>#REF!</v>
      </c>
      <c r="L127" s="18" t="e">
        <f t="shared" si="55"/>
        <v>#REF!</v>
      </c>
      <c r="M127" s="18" t="e">
        <f t="shared" si="55"/>
        <v>#REF!</v>
      </c>
      <c r="N127" s="18">
        <f t="shared" si="55"/>
        <v>58100</v>
      </c>
      <c r="O127" s="18" t="e">
        <f t="shared" si="55"/>
        <v>#REF!</v>
      </c>
      <c r="P127" s="18" t="e">
        <f t="shared" si="55"/>
        <v>#REF!</v>
      </c>
      <c r="Q127" s="18" t="e">
        <f t="shared" si="55"/>
        <v>#REF!</v>
      </c>
      <c r="R127" s="18">
        <f t="shared" si="55"/>
        <v>0</v>
      </c>
    </row>
    <row r="128" spans="1:18" ht="30" x14ac:dyDescent="0.25">
      <c r="A128" s="73" t="s">
        <v>27</v>
      </c>
      <c r="B128" s="73"/>
      <c r="C128" s="73"/>
      <c r="D128" s="73"/>
      <c r="E128" s="69">
        <v>851</v>
      </c>
      <c r="F128" s="3" t="s">
        <v>13</v>
      </c>
      <c r="G128" s="3" t="s">
        <v>73</v>
      </c>
      <c r="H128" s="4" t="s">
        <v>267</v>
      </c>
      <c r="I128" s="3" t="s">
        <v>28</v>
      </c>
      <c r="J128" s="18">
        <f>'6.ВСР'!J96</f>
        <v>58100</v>
      </c>
      <c r="K128" s="18" t="e">
        <f>'6.ВСР'!#REF!</f>
        <v>#REF!</v>
      </c>
      <c r="L128" s="18" t="e">
        <f>'6.ВСР'!#REF!</f>
        <v>#REF!</v>
      </c>
      <c r="M128" s="18" t="e">
        <f>'6.ВСР'!#REF!</f>
        <v>#REF!</v>
      </c>
      <c r="N128" s="18">
        <f>'6.ВСР'!K96</f>
        <v>58100</v>
      </c>
      <c r="O128" s="18" t="e">
        <f>'6.ВСР'!#REF!</f>
        <v>#REF!</v>
      </c>
      <c r="P128" s="18" t="e">
        <f>'6.ВСР'!#REF!</f>
        <v>#REF!</v>
      </c>
      <c r="Q128" s="18" t="e">
        <f>'6.ВСР'!#REF!</f>
        <v>#REF!</v>
      </c>
      <c r="R128" s="18">
        <f>'6.ВСР'!L96</f>
        <v>0</v>
      </c>
    </row>
    <row r="129" spans="1:18" s="20" customFormat="1" ht="28.5" x14ac:dyDescent="0.25">
      <c r="A129" s="6" t="s">
        <v>76</v>
      </c>
      <c r="B129" s="44"/>
      <c r="C129" s="44"/>
      <c r="D129" s="44"/>
      <c r="E129" s="70">
        <v>851</v>
      </c>
      <c r="F129" s="16" t="s">
        <v>13</v>
      </c>
      <c r="G129" s="16" t="s">
        <v>63</v>
      </c>
      <c r="H129" s="21"/>
      <c r="I129" s="16"/>
      <c r="J129" s="19">
        <f t="shared" ref="J129:R131" si="56">J130</f>
        <v>7450400</v>
      </c>
      <c r="K129" s="19" t="e">
        <f t="shared" si="56"/>
        <v>#REF!</v>
      </c>
      <c r="L129" s="19" t="e">
        <f t="shared" si="56"/>
        <v>#REF!</v>
      </c>
      <c r="M129" s="19" t="e">
        <f t="shared" si="56"/>
        <v>#REF!</v>
      </c>
      <c r="N129" s="19">
        <f t="shared" si="56"/>
        <v>7850100</v>
      </c>
      <c r="O129" s="19" t="e">
        <f t="shared" si="56"/>
        <v>#REF!</v>
      </c>
      <c r="P129" s="19" t="e">
        <f t="shared" si="56"/>
        <v>#REF!</v>
      </c>
      <c r="Q129" s="19" t="e">
        <f t="shared" si="56"/>
        <v>#REF!</v>
      </c>
      <c r="R129" s="19">
        <f t="shared" si="56"/>
        <v>7909100</v>
      </c>
    </row>
    <row r="130" spans="1:18" ht="405" x14ac:dyDescent="0.25">
      <c r="A130" s="72" t="s">
        <v>270</v>
      </c>
      <c r="B130" s="73"/>
      <c r="C130" s="73"/>
      <c r="D130" s="73"/>
      <c r="E130" s="69">
        <v>851</v>
      </c>
      <c r="F130" s="4" t="s">
        <v>13</v>
      </c>
      <c r="G130" s="4" t="s">
        <v>63</v>
      </c>
      <c r="H130" s="4" t="s">
        <v>269</v>
      </c>
      <c r="I130" s="4"/>
      <c r="J130" s="18">
        <f t="shared" si="56"/>
        <v>7450400</v>
      </c>
      <c r="K130" s="18" t="e">
        <f t="shared" si="56"/>
        <v>#REF!</v>
      </c>
      <c r="L130" s="18" t="e">
        <f t="shared" si="56"/>
        <v>#REF!</v>
      </c>
      <c r="M130" s="18" t="e">
        <f t="shared" si="56"/>
        <v>#REF!</v>
      </c>
      <c r="N130" s="18">
        <f t="shared" si="56"/>
        <v>7850100</v>
      </c>
      <c r="O130" s="18" t="e">
        <f t="shared" si="56"/>
        <v>#REF!</v>
      </c>
      <c r="P130" s="18" t="e">
        <f t="shared" si="56"/>
        <v>#REF!</v>
      </c>
      <c r="Q130" s="18" t="e">
        <f t="shared" si="56"/>
        <v>#REF!</v>
      </c>
      <c r="R130" s="18">
        <f t="shared" si="56"/>
        <v>7909100</v>
      </c>
    </row>
    <row r="131" spans="1:18" x14ac:dyDescent="0.25">
      <c r="A131" s="72" t="s">
        <v>42</v>
      </c>
      <c r="B131" s="73"/>
      <c r="C131" s="73"/>
      <c r="D131" s="73"/>
      <c r="E131" s="69">
        <v>851</v>
      </c>
      <c r="F131" s="4" t="s">
        <v>13</v>
      </c>
      <c r="G131" s="4" t="s">
        <v>63</v>
      </c>
      <c r="H131" s="4" t="s">
        <v>269</v>
      </c>
      <c r="I131" s="3" t="s">
        <v>43</v>
      </c>
      <c r="J131" s="18">
        <f t="shared" si="56"/>
        <v>7450400</v>
      </c>
      <c r="K131" s="18" t="e">
        <f t="shared" si="56"/>
        <v>#REF!</v>
      </c>
      <c r="L131" s="18" t="e">
        <f t="shared" si="56"/>
        <v>#REF!</v>
      </c>
      <c r="M131" s="18" t="e">
        <f t="shared" si="56"/>
        <v>#REF!</v>
      </c>
      <c r="N131" s="18">
        <f t="shared" si="56"/>
        <v>7850100</v>
      </c>
      <c r="O131" s="18" t="e">
        <f t="shared" si="56"/>
        <v>#REF!</v>
      </c>
      <c r="P131" s="18" t="e">
        <f t="shared" si="56"/>
        <v>#REF!</v>
      </c>
      <c r="Q131" s="18" t="e">
        <f t="shared" si="56"/>
        <v>#REF!</v>
      </c>
      <c r="R131" s="18">
        <f t="shared" si="56"/>
        <v>7909100</v>
      </c>
    </row>
    <row r="132" spans="1:18" ht="30" x14ac:dyDescent="0.25">
      <c r="A132" s="73" t="s">
        <v>77</v>
      </c>
      <c r="B132" s="73"/>
      <c r="C132" s="73"/>
      <c r="D132" s="73"/>
      <c r="E132" s="69">
        <v>851</v>
      </c>
      <c r="F132" s="4" t="s">
        <v>13</v>
      </c>
      <c r="G132" s="4" t="s">
        <v>63</v>
      </c>
      <c r="H132" s="4" t="s">
        <v>269</v>
      </c>
      <c r="I132" s="3" t="s">
        <v>78</v>
      </c>
      <c r="J132" s="18">
        <f>'6.ВСР'!J100</f>
        <v>7450400</v>
      </c>
      <c r="K132" s="18" t="e">
        <f>'6.ВСР'!#REF!</f>
        <v>#REF!</v>
      </c>
      <c r="L132" s="18" t="e">
        <f>'6.ВСР'!#REF!</f>
        <v>#REF!</v>
      </c>
      <c r="M132" s="18" t="e">
        <f>'6.ВСР'!#REF!</f>
        <v>#REF!</v>
      </c>
      <c r="N132" s="18">
        <f>'6.ВСР'!K100</f>
        <v>7850100</v>
      </c>
      <c r="O132" s="18" t="e">
        <f>'6.ВСР'!#REF!</f>
        <v>#REF!</v>
      </c>
      <c r="P132" s="18" t="e">
        <f>'6.ВСР'!#REF!</f>
        <v>#REF!</v>
      </c>
      <c r="Q132" s="18" t="e">
        <f>'6.ВСР'!#REF!</f>
        <v>#REF!</v>
      </c>
      <c r="R132" s="18">
        <f>'6.ВСР'!L100</f>
        <v>7909100</v>
      </c>
    </row>
    <row r="133" spans="1:18" s="20" customFormat="1" ht="28.5" x14ac:dyDescent="0.25">
      <c r="A133" s="6" t="s">
        <v>79</v>
      </c>
      <c r="B133" s="44"/>
      <c r="C133" s="44"/>
      <c r="D133" s="44"/>
      <c r="E133" s="69">
        <v>851</v>
      </c>
      <c r="F133" s="16" t="s">
        <v>13</v>
      </c>
      <c r="G133" s="16" t="s">
        <v>80</v>
      </c>
      <c r="H133" s="21"/>
      <c r="I133" s="16"/>
      <c r="J133" s="19">
        <f t="shared" ref="J133:R133" si="57">J134</f>
        <v>238884</v>
      </c>
      <c r="K133" s="19" t="e">
        <f t="shared" si="57"/>
        <v>#REF!</v>
      </c>
      <c r="L133" s="19" t="e">
        <f t="shared" si="57"/>
        <v>#REF!</v>
      </c>
      <c r="M133" s="19" t="e">
        <f t="shared" si="57"/>
        <v>#REF!</v>
      </c>
      <c r="N133" s="19">
        <f t="shared" si="57"/>
        <v>238884</v>
      </c>
      <c r="O133" s="19" t="e">
        <f t="shared" si="57"/>
        <v>#REF!</v>
      </c>
      <c r="P133" s="19" t="e">
        <f t="shared" si="57"/>
        <v>#REF!</v>
      </c>
      <c r="Q133" s="19" t="e">
        <f t="shared" si="57"/>
        <v>#REF!</v>
      </c>
      <c r="R133" s="19">
        <f t="shared" si="57"/>
        <v>238884</v>
      </c>
    </row>
    <row r="134" spans="1:18" ht="90" x14ac:dyDescent="0.25">
      <c r="A134" s="72" t="s">
        <v>81</v>
      </c>
      <c r="B134" s="73"/>
      <c r="C134" s="73"/>
      <c r="D134" s="73"/>
      <c r="E134" s="69">
        <v>851</v>
      </c>
      <c r="F134" s="4" t="s">
        <v>13</v>
      </c>
      <c r="G134" s="4" t="s">
        <v>80</v>
      </c>
      <c r="H134" s="4" t="s">
        <v>82</v>
      </c>
      <c r="I134" s="4"/>
      <c r="J134" s="18">
        <f t="shared" ref="J134:R134" si="58">J135+J137</f>
        <v>238884</v>
      </c>
      <c r="K134" s="18" t="e">
        <f t="shared" si="58"/>
        <v>#REF!</v>
      </c>
      <c r="L134" s="18" t="e">
        <f t="shared" si="58"/>
        <v>#REF!</v>
      </c>
      <c r="M134" s="18" t="e">
        <f t="shared" si="58"/>
        <v>#REF!</v>
      </c>
      <c r="N134" s="18">
        <f t="shared" si="58"/>
        <v>238884</v>
      </c>
      <c r="O134" s="18" t="e">
        <f t="shared" si="58"/>
        <v>#REF!</v>
      </c>
      <c r="P134" s="18" t="e">
        <f t="shared" si="58"/>
        <v>#REF!</v>
      </c>
      <c r="Q134" s="18" t="e">
        <f t="shared" si="58"/>
        <v>#REF!</v>
      </c>
      <c r="R134" s="18">
        <f t="shared" si="58"/>
        <v>238884</v>
      </c>
    </row>
    <row r="135" spans="1:18" ht="135" x14ac:dyDescent="0.25">
      <c r="A135" s="72" t="s">
        <v>16</v>
      </c>
      <c r="B135" s="73"/>
      <c r="C135" s="73"/>
      <c r="D135" s="73"/>
      <c r="E135" s="69">
        <v>851</v>
      </c>
      <c r="F135" s="4" t="s">
        <v>13</v>
      </c>
      <c r="G135" s="4" t="s">
        <v>80</v>
      </c>
      <c r="H135" s="4" t="s">
        <v>82</v>
      </c>
      <c r="I135" s="3" t="s">
        <v>18</v>
      </c>
      <c r="J135" s="18">
        <f t="shared" ref="J135:R135" si="59">J136</f>
        <v>141800</v>
      </c>
      <c r="K135" s="18" t="e">
        <f t="shared" si="59"/>
        <v>#REF!</v>
      </c>
      <c r="L135" s="18" t="e">
        <f t="shared" si="59"/>
        <v>#REF!</v>
      </c>
      <c r="M135" s="18" t="e">
        <f t="shared" si="59"/>
        <v>#REF!</v>
      </c>
      <c r="N135" s="18">
        <f t="shared" si="59"/>
        <v>141800</v>
      </c>
      <c r="O135" s="18" t="e">
        <f t="shared" si="59"/>
        <v>#REF!</v>
      </c>
      <c r="P135" s="18" t="e">
        <f t="shared" si="59"/>
        <v>#REF!</v>
      </c>
      <c r="Q135" s="18" t="e">
        <f t="shared" si="59"/>
        <v>#REF!</v>
      </c>
      <c r="R135" s="18">
        <f t="shared" si="59"/>
        <v>141800</v>
      </c>
    </row>
    <row r="136" spans="1:18" ht="45" x14ac:dyDescent="0.25">
      <c r="A136" s="72" t="s">
        <v>8</v>
      </c>
      <c r="B136" s="72"/>
      <c r="C136" s="72"/>
      <c r="D136" s="72"/>
      <c r="E136" s="69">
        <v>851</v>
      </c>
      <c r="F136" s="4" t="s">
        <v>13</v>
      </c>
      <c r="G136" s="4" t="s">
        <v>80</v>
      </c>
      <c r="H136" s="4" t="s">
        <v>82</v>
      </c>
      <c r="I136" s="3" t="s">
        <v>19</v>
      </c>
      <c r="J136" s="18">
        <f>'6.ВСР'!J104</f>
        <v>141800</v>
      </c>
      <c r="K136" s="18" t="e">
        <f>'6.ВСР'!#REF!</f>
        <v>#REF!</v>
      </c>
      <c r="L136" s="18" t="e">
        <f>'6.ВСР'!#REF!</f>
        <v>#REF!</v>
      </c>
      <c r="M136" s="18" t="e">
        <f>'6.ВСР'!#REF!</f>
        <v>#REF!</v>
      </c>
      <c r="N136" s="18">
        <f>'6.ВСР'!K104</f>
        <v>141800</v>
      </c>
      <c r="O136" s="18" t="e">
        <f>'6.ВСР'!#REF!</f>
        <v>#REF!</v>
      </c>
      <c r="P136" s="18" t="e">
        <f>'6.ВСР'!#REF!</f>
        <v>#REF!</v>
      </c>
      <c r="Q136" s="18" t="e">
        <f>'6.ВСР'!#REF!</f>
        <v>#REF!</v>
      </c>
      <c r="R136" s="18">
        <f>'6.ВСР'!L104</f>
        <v>141800</v>
      </c>
    </row>
    <row r="137" spans="1:18" ht="60" x14ac:dyDescent="0.25">
      <c r="A137" s="73" t="s">
        <v>22</v>
      </c>
      <c r="B137" s="72"/>
      <c r="C137" s="72"/>
      <c r="D137" s="72"/>
      <c r="E137" s="69">
        <v>851</v>
      </c>
      <c r="F137" s="4" t="s">
        <v>13</v>
      </c>
      <c r="G137" s="4" t="s">
        <v>80</v>
      </c>
      <c r="H137" s="4" t="s">
        <v>82</v>
      </c>
      <c r="I137" s="3" t="s">
        <v>23</v>
      </c>
      <c r="J137" s="18">
        <f t="shared" ref="J137:R137" si="60">J138</f>
        <v>97084</v>
      </c>
      <c r="K137" s="18" t="e">
        <f t="shared" si="60"/>
        <v>#REF!</v>
      </c>
      <c r="L137" s="18" t="e">
        <f t="shared" si="60"/>
        <v>#REF!</v>
      </c>
      <c r="M137" s="18" t="e">
        <f t="shared" si="60"/>
        <v>#REF!</v>
      </c>
      <c r="N137" s="18">
        <f t="shared" si="60"/>
        <v>97084</v>
      </c>
      <c r="O137" s="18" t="e">
        <f t="shared" si="60"/>
        <v>#REF!</v>
      </c>
      <c r="P137" s="18" t="e">
        <f t="shared" si="60"/>
        <v>#REF!</v>
      </c>
      <c r="Q137" s="18" t="e">
        <f t="shared" si="60"/>
        <v>#REF!</v>
      </c>
      <c r="R137" s="18">
        <f t="shared" si="60"/>
        <v>97084</v>
      </c>
    </row>
    <row r="138" spans="1:18" ht="60" x14ac:dyDescent="0.25">
      <c r="A138" s="73" t="s">
        <v>9</v>
      </c>
      <c r="B138" s="73"/>
      <c r="C138" s="73"/>
      <c r="D138" s="73"/>
      <c r="E138" s="69">
        <v>851</v>
      </c>
      <c r="F138" s="4" t="s">
        <v>13</v>
      </c>
      <c r="G138" s="4" t="s">
        <v>80</v>
      </c>
      <c r="H138" s="4" t="s">
        <v>82</v>
      </c>
      <c r="I138" s="3" t="s">
        <v>24</v>
      </c>
      <c r="J138" s="18">
        <f>'6.ВСР'!J106</f>
        <v>97084</v>
      </c>
      <c r="K138" s="18" t="e">
        <f>'6.ВСР'!#REF!</f>
        <v>#REF!</v>
      </c>
      <c r="L138" s="18" t="e">
        <f>'6.ВСР'!#REF!</f>
        <v>#REF!</v>
      </c>
      <c r="M138" s="18" t="e">
        <f>'6.ВСР'!#REF!</f>
        <v>#REF!</v>
      </c>
      <c r="N138" s="18">
        <f>'6.ВСР'!K106</f>
        <v>97084</v>
      </c>
      <c r="O138" s="18" t="e">
        <f>'6.ВСР'!#REF!</f>
        <v>#REF!</v>
      </c>
      <c r="P138" s="18" t="e">
        <f>'6.ВСР'!#REF!</f>
        <v>#REF!</v>
      </c>
      <c r="Q138" s="18" t="e">
        <f>'6.ВСР'!#REF!</f>
        <v>#REF!</v>
      </c>
      <c r="R138" s="18">
        <f>'6.ВСР'!L106</f>
        <v>97084</v>
      </c>
    </row>
    <row r="139" spans="1:18" s="30" customFormat="1" ht="28.5" x14ac:dyDescent="0.25">
      <c r="A139" s="41" t="s">
        <v>83</v>
      </c>
      <c r="B139" s="31"/>
      <c r="C139" s="31"/>
      <c r="D139" s="33"/>
      <c r="E139" s="34">
        <v>851</v>
      </c>
      <c r="F139" s="25" t="s">
        <v>35</v>
      </c>
      <c r="G139" s="25"/>
      <c r="H139" s="25"/>
      <c r="I139" s="15"/>
      <c r="J139" s="23">
        <f t="shared" ref="J139:R139" si="61">J140+J147+J163+J170</f>
        <v>20501601.739999998</v>
      </c>
      <c r="K139" s="23" t="e">
        <f t="shared" si="61"/>
        <v>#REF!</v>
      </c>
      <c r="L139" s="23" t="e">
        <f t="shared" si="61"/>
        <v>#REF!</v>
      </c>
      <c r="M139" s="23" t="e">
        <f t="shared" si="61"/>
        <v>#REF!</v>
      </c>
      <c r="N139" s="23">
        <f t="shared" si="61"/>
        <v>14028026</v>
      </c>
      <c r="O139" s="23" t="e">
        <f t="shared" si="61"/>
        <v>#REF!</v>
      </c>
      <c r="P139" s="23" t="e">
        <f t="shared" si="61"/>
        <v>#REF!</v>
      </c>
      <c r="Q139" s="23" t="e">
        <f t="shared" si="61"/>
        <v>#REF!</v>
      </c>
      <c r="R139" s="23">
        <f t="shared" si="61"/>
        <v>12825775</v>
      </c>
    </row>
    <row r="140" spans="1:18" s="20" customFormat="1" x14ac:dyDescent="0.25">
      <c r="A140" s="24" t="s">
        <v>84</v>
      </c>
      <c r="B140" s="44"/>
      <c r="C140" s="44"/>
      <c r="D140" s="24"/>
      <c r="E140" s="69">
        <v>851</v>
      </c>
      <c r="F140" s="21" t="s">
        <v>35</v>
      </c>
      <c r="G140" s="21" t="s">
        <v>11</v>
      </c>
      <c r="H140" s="21"/>
      <c r="I140" s="16"/>
      <c r="J140" s="19">
        <f t="shared" ref="J140:R140" si="62">J141+J144</f>
        <v>133749</v>
      </c>
      <c r="K140" s="19" t="e">
        <f t="shared" si="62"/>
        <v>#REF!</v>
      </c>
      <c r="L140" s="19" t="e">
        <f t="shared" si="62"/>
        <v>#REF!</v>
      </c>
      <c r="M140" s="19" t="e">
        <f t="shared" si="62"/>
        <v>#REF!</v>
      </c>
      <c r="N140" s="19">
        <f t="shared" si="62"/>
        <v>66899</v>
      </c>
      <c r="O140" s="19" t="e">
        <f t="shared" si="62"/>
        <v>#REF!</v>
      </c>
      <c r="P140" s="19" t="e">
        <f t="shared" si="62"/>
        <v>#REF!</v>
      </c>
      <c r="Q140" s="19" t="e">
        <f t="shared" si="62"/>
        <v>#REF!</v>
      </c>
      <c r="R140" s="19">
        <f t="shared" si="62"/>
        <v>66899.199999999997</v>
      </c>
    </row>
    <row r="141" spans="1:18" s="20" customFormat="1" ht="105" x14ac:dyDescent="0.25">
      <c r="A141" s="72" t="s">
        <v>85</v>
      </c>
      <c r="B141" s="73"/>
      <c r="C141" s="73"/>
      <c r="D141" s="22"/>
      <c r="E141" s="69">
        <v>851</v>
      </c>
      <c r="F141" s="4" t="s">
        <v>35</v>
      </c>
      <c r="G141" s="4" t="s">
        <v>11</v>
      </c>
      <c r="H141" s="4" t="s">
        <v>86</v>
      </c>
      <c r="I141" s="3"/>
      <c r="J141" s="18">
        <f t="shared" ref="J141:R145" si="63">J142</f>
        <v>74916</v>
      </c>
      <c r="K141" s="18" t="e">
        <f t="shared" si="63"/>
        <v>#REF!</v>
      </c>
      <c r="L141" s="18" t="e">
        <f t="shared" si="63"/>
        <v>#REF!</v>
      </c>
      <c r="M141" s="18" t="e">
        <f t="shared" si="63"/>
        <v>#REF!</v>
      </c>
      <c r="N141" s="18">
        <f t="shared" si="63"/>
        <v>8066</v>
      </c>
      <c r="O141" s="18" t="e">
        <f t="shared" si="63"/>
        <v>#REF!</v>
      </c>
      <c r="P141" s="18" t="e">
        <f t="shared" si="63"/>
        <v>#REF!</v>
      </c>
      <c r="Q141" s="18" t="e">
        <f t="shared" si="63"/>
        <v>#REF!</v>
      </c>
      <c r="R141" s="18">
        <f t="shared" si="63"/>
        <v>8066.2</v>
      </c>
    </row>
    <row r="142" spans="1:18" s="20" customFormat="1" ht="60" x14ac:dyDescent="0.25">
      <c r="A142" s="73" t="s">
        <v>22</v>
      </c>
      <c r="B142" s="73"/>
      <c r="C142" s="73"/>
      <c r="D142" s="73"/>
      <c r="E142" s="69">
        <v>851</v>
      </c>
      <c r="F142" s="4" t="s">
        <v>35</v>
      </c>
      <c r="G142" s="4" t="s">
        <v>11</v>
      </c>
      <c r="H142" s="4" t="s">
        <v>86</v>
      </c>
      <c r="I142" s="3" t="s">
        <v>23</v>
      </c>
      <c r="J142" s="18">
        <f t="shared" si="63"/>
        <v>74916</v>
      </c>
      <c r="K142" s="18" t="e">
        <f t="shared" si="63"/>
        <v>#REF!</v>
      </c>
      <c r="L142" s="18" t="e">
        <f t="shared" si="63"/>
        <v>#REF!</v>
      </c>
      <c r="M142" s="18" t="e">
        <f t="shared" si="63"/>
        <v>#REF!</v>
      </c>
      <c r="N142" s="18">
        <f t="shared" si="63"/>
        <v>8066</v>
      </c>
      <c r="O142" s="18" t="e">
        <f t="shared" si="63"/>
        <v>#REF!</v>
      </c>
      <c r="P142" s="18" t="e">
        <f t="shared" si="63"/>
        <v>#REF!</v>
      </c>
      <c r="Q142" s="18" t="e">
        <f t="shared" si="63"/>
        <v>#REF!</v>
      </c>
      <c r="R142" s="18">
        <f t="shared" si="63"/>
        <v>8066.2</v>
      </c>
    </row>
    <row r="143" spans="1:18" s="20" customFormat="1" ht="60" x14ac:dyDescent="0.25">
      <c r="A143" s="73" t="s">
        <v>9</v>
      </c>
      <c r="B143" s="73"/>
      <c r="C143" s="73"/>
      <c r="D143" s="73"/>
      <c r="E143" s="69">
        <v>851</v>
      </c>
      <c r="F143" s="4" t="s">
        <v>35</v>
      </c>
      <c r="G143" s="4" t="s">
        <v>11</v>
      </c>
      <c r="H143" s="4" t="s">
        <v>86</v>
      </c>
      <c r="I143" s="3" t="s">
        <v>24</v>
      </c>
      <c r="J143" s="18">
        <f>'6.ВСР'!J111</f>
        <v>74916</v>
      </c>
      <c r="K143" s="18" t="e">
        <f>'6.ВСР'!#REF!</f>
        <v>#REF!</v>
      </c>
      <c r="L143" s="18" t="e">
        <f>'6.ВСР'!#REF!</f>
        <v>#REF!</v>
      </c>
      <c r="M143" s="18" t="e">
        <f>'6.ВСР'!#REF!</f>
        <v>#REF!</v>
      </c>
      <c r="N143" s="18">
        <f>'6.ВСР'!K111</f>
        <v>8066</v>
      </c>
      <c r="O143" s="18" t="e">
        <f>'6.ВСР'!#REF!</f>
        <v>#REF!</v>
      </c>
      <c r="P143" s="18" t="e">
        <f>'6.ВСР'!#REF!</f>
        <v>#REF!</v>
      </c>
      <c r="Q143" s="18" t="e">
        <f>'6.ВСР'!#REF!</f>
        <v>#REF!</v>
      </c>
      <c r="R143" s="18">
        <f>'6.ВСР'!L111</f>
        <v>8066.2</v>
      </c>
    </row>
    <row r="144" spans="1:18" s="20" customFormat="1" ht="210" x14ac:dyDescent="0.25">
      <c r="A144" s="72" t="s">
        <v>87</v>
      </c>
      <c r="B144" s="73"/>
      <c r="C144" s="73"/>
      <c r="D144" s="73"/>
      <c r="E144" s="69">
        <v>851</v>
      </c>
      <c r="F144" s="4" t="s">
        <v>35</v>
      </c>
      <c r="G144" s="4" t="s">
        <v>11</v>
      </c>
      <c r="H144" s="4" t="s">
        <v>88</v>
      </c>
      <c r="I144" s="3"/>
      <c r="J144" s="18">
        <f t="shared" si="63"/>
        <v>58833</v>
      </c>
      <c r="K144" s="18" t="e">
        <f t="shared" si="63"/>
        <v>#REF!</v>
      </c>
      <c r="L144" s="18" t="e">
        <f t="shared" si="63"/>
        <v>#REF!</v>
      </c>
      <c r="M144" s="18" t="e">
        <f t="shared" si="63"/>
        <v>#REF!</v>
      </c>
      <c r="N144" s="18">
        <f t="shared" si="63"/>
        <v>58833</v>
      </c>
      <c r="O144" s="18" t="e">
        <f t="shared" si="63"/>
        <v>#REF!</v>
      </c>
      <c r="P144" s="18" t="e">
        <f t="shared" si="63"/>
        <v>#REF!</v>
      </c>
      <c r="Q144" s="18" t="e">
        <f t="shared" si="63"/>
        <v>#REF!</v>
      </c>
      <c r="R144" s="18">
        <f t="shared" si="63"/>
        <v>58833</v>
      </c>
    </row>
    <row r="145" spans="1:18" s="20" customFormat="1" x14ac:dyDescent="0.25">
      <c r="A145" s="72" t="s">
        <v>42</v>
      </c>
      <c r="B145" s="73"/>
      <c r="C145" s="73"/>
      <c r="D145" s="73"/>
      <c r="E145" s="69">
        <v>851</v>
      </c>
      <c r="F145" s="4" t="s">
        <v>35</v>
      </c>
      <c r="G145" s="4" t="s">
        <v>11</v>
      </c>
      <c r="H145" s="4" t="s">
        <v>88</v>
      </c>
      <c r="I145" s="3" t="s">
        <v>43</v>
      </c>
      <c r="J145" s="18">
        <f t="shared" si="63"/>
        <v>58833</v>
      </c>
      <c r="K145" s="18" t="e">
        <f t="shared" si="63"/>
        <v>#REF!</v>
      </c>
      <c r="L145" s="18" t="e">
        <f t="shared" si="63"/>
        <v>#REF!</v>
      </c>
      <c r="M145" s="18" t="e">
        <f t="shared" si="63"/>
        <v>#REF!</v>
      </c>
      <c r="N145" s="18">
        <f t="shared" si="63"/>
        <v>58833</v>
      </c>
      <c r="O145" s="18" t="e">
        <f t="shared" si="63"/>
        <v>#REF!</v>
      </c>
      <c r="P145" s="18" t="e">
        <f t="shared" si="63"/>
        <v>#REF!</v>
      </c>
      <c r="Q145" s="18" t="e">
        <f t="shared" si="63"/>
        <v>#REF!</v>
      </c>
      <c r="R145" s="18">
        <f t="shared" si="63"/>
        <v>58833</v>
      </c>
    </row>
    <row r="146" spans="1:18" s="20" customFormat="1" ht="30" x14ac:dyDescent="0.25">
      <c r="A146" s="73" t="s">
        <v>77</v>
      </c>
      <c r="B146" s="73"/>
      <c r="C146" s="73"/>
      <c r="D146" s="73"/>
      <c r="E146" s="69">
        <v>851</v>
      </c>
      <c r="F146" s="4" t="s">
        <v>35</v>
      </c>
      <c r="G146" s="4" t="s">
        <v>11</v>
      </c>
      <c r="H146" s="4" t="s">
        <v>88</v>
      </c>
      <c r="I146" s="3" t="s">
        <v>78</v>
      </c>
      <c r="J146" s="18">
        <f>'6.ВСР'!J114</f>
        <v>58833</v>
      </c>
      <c r="K146" s="18" t="e">
        <f>'6.ВСР'!#REF!</f>
        <v>#REF!</v>
      </c>
      <c r="L146" s="18" t="e">
        <f>'6.ВСР'!#REF!</f>
        <v>#REF!</v>
      </c>
      <c r="M146" s="18" t="e">
        <f>'6.ВСР'!#REF!</f>
        <v>#REF!</v>
      </c>
      <c r="N146" s="18">
        <f>'6.ВСР'!K114</f>
        <v>58833</v>
      </c>
      <c r="O146" s="18" t="e">
        <f>'6.ВСР'!#REF!</f>
        <v>#REF!</v>
      </c>
      <c r="P146" s="18" t="e">
        <f>'6.ВСР'!#REF!</f>
        <v>#REF!</v>
      </c>
      <c r="Q146" s="18" t="e">
        <f>'6.ВСР'!#REF!</f>
        <v>#REF!</v>
      </c>
      <c r="R146" s="18">
        <f>'6.ВСР'!L114</f>
        <v>58833</v>
      </c>
    </row>
    <row r="147" spans="1:18" s="20" customFormat="1" x14ac:dyDescent="0.25">
      <c r="A147" s="24" t="s">
        <v>89</v>
      </c>
      <c r="B147" s="44"/>
      <c r="C147" s="44"/>
      <c r="D147" s="24"/>
      <c r="E147" s="69">
        <v>851</v>
      </c>
      <c r="F147" s="21" t="s">
        <v>35</v>
      </c>
      <c r="G147" s="21" t="s">
        <v>56</v>
      </c>
      <c r="H147" s="21"/>
      <c r="I147" s="16"/>
      <c r="J147" s="19">
        <f t="shared" ref="J147:R147" si="64">J148+J151+J154+J157+J160</f>
        <v>600</v>
      </c>
      <c r="K147" s="19" t="e">
        <f t="shared" si="64"/>
        <v>#REF!</v>
      </c>
      <c r="L147" s="19" t="e">
        <f t="shared" si="64"/>
        <v>#REF!</v>
      </c>
      <c r="M147" s="19" t="e">
        <f t="shared" si="64"/>
        <v>#REF!</v>
      </c>
      <c r="N147" s="19">
        <f t="shared" si="64"/>
        <v>211127</v>
      </c>
      <c r="O147" s="19" t="e">
        <f t="shared" si="64"/>
        <v>#REF!</v>
      </c>
      <c r="P147" s="19" t="e">
        <f t="shared" si="64"/>
        <v>#REF!</v>
      </c>
      <c r="Q147" s="19" t="e">
        <f t="shared" si="64"/>
        <v>#REF!</v>
      </c>
      <c r="R147" s="19">
        <f t="shared" si="64"/>
        <v>600</v>
      </c>
    </row>
    <row r="148" spans="1:18" s="20" customFormat="1" ht="60" hidden="1" x14ac:dyDescent="0.25">
      <c r="A148" s="72" t="s">
        <v>94</v>
      </c>
      <c r="B148" s="73"/>
      <c r="C148" s="73"/>
      <c r="D148" s="22"/>
      <c r="E148" s="69">
        <v>851</v>
      </c>
      <c r="F148" s="4" t="s">
        <v>35</v>
      </c>
      <c r="G148" s="4" t="s">
        <v>56</v>
      </c>
      <c r="H148" s="4" t="s">
        <v>95</v>
      </c>
      <c r="I148" s="3"/>
      <c r="J148" s="18">
        <f t="shared" ref="J148:R149" si="65">J149</f>
        <v>0</v>
      </c>
      <c r="K148" s="18" t="e">
        <f t="shared" si="65"/>
        <v>#REF!</v>
      </c>
      <c r="L148" s="18" t="e">
        <f t="shared" si="65"/>
        <v>#REF!</v>
      </c>
      <c r="M148" s="18" t="e">
        <f t="shared" si="65"/>
        <v>#REF!</v>
      </c>
      <c r="N148" s="18">
        <f t="shared" si="65"/>
        <v>0</v>
      </c>
      <c r="O148" s="18" t="e">
        <f t="shared" si="65"/>
        <v>#REF!</v>
      </c>
      <c r="P148" s="18" t="e">
        <f t="shared" si="65"/>
        <v>#REF!</v>
      </c>
      <c r="Q148" s="18" t="e">
        <f t="shared" si="65"/>
        <v>#REF!</v>
      </c>
      <c r="R148" s="18">
        <f t="shared" si="65"/>
        <v>0</v>
      </c>
    </row>
    <row r="149" spans="1:18" s="20" customFormat="1" ht="60" hidden="1" x14ac:dyDescent="0.25">
      <c r="A149" s="73" t="s">
        <v>90</v>
      </c>
      <c r="B149" s="73"/>
      <c r="C149" s="73"/>
      <c r="D149" s="22"/>
      <c r="E149" s="69">
        <v>851</v>
      </c>
      <c r="F149" s="4" t="s">
        <v>35</v>
      </c>
      <c r="G149" s="4" t="s">
        <v>56</v>
      </c>
      <c r="H149" s="4" t="s">
        <v>95</v>
      </c>
      <c r="I149" s="3" t="s">
        <v>91</v>
      </c>
      <c r="J149" s="18">
        <f t="shared" si="65"/>
        <v>0</v>
      </c>
      <c r="K149" s="18" t="e">
        <f t="shared" si="65"/>
        <v>#REF!</v>
      </c>
      <c r="L149" s="18" t="e">
        <f t="shared" si="65"/>
        <v>#REF!</v>
      </c>
      <c r="M149" s="18" t="e">
        <f t="shared" si="65"/>
        <v>#REF!</v>
      </c>
      <c r="N149" s="18">
        <f t="shared" si="65"/>
        <v>0</v>
      </c>
      <c r="O149" s="18" t="e">
        <f t="shared" si="65"/>
        <v>#REF!</v>
      </c>
      <c r="P149" s="18" t="e">
        <f t="shared" si="65"/>
        <v>#REF!</v>
      </c>
      <c r="Q149" s="18" t="e">
        <f t="shared" si="65"/>
        <v>#REF!</v>
      </c>
      <c r="R149" s="18">
        <f t="shared" si="65"/>
        <v>0</v>
      </c>
    </row>
    <row r="150" spans="1:18" s="20" customFormat="1" hidden="1" x14ac:dyDescent="0.25">
      <c r="A150" s="73" t="s">
        <v>92</v>
      </c>
      <c r="B150" s="73"/>
      <c r="C150" s="73"/>
      <c r="D150" s="22"/>
      <c r="E150" s="69">
        <v>851</v>
      </c>
      <c r="F150" s="4" t="s">
        <v>35</v>
      </c>
      <c r="G150" s="4" t="s">
        <v>56</v>
      </c>
      <c r="H150" s="4" t="s">
        <v>95</v>
      </c>
      <c r="I150" s="3" t="s">
        <v>93</v>
      </c>
      <c r="J150" s="18">
        <f>'6.ВСР'!J118</f>
        <v>0</v>
      </c>
      <c r="K150" s="18" t="e">
        <f>'6.ВСР'!#REF!</f>
        <v>#REF!</v>
      </c>
      <c r="L150" s="18" t="e">
        <f>'6.ВСР'!#REF!</f>
        <v>#REF!</v>
      </c>
      <c r="M150" s="18" t="e">
        <f>'6.ВСР'!#REF!</f>
        <v>#REF!</v>
      </c>
      <c r="N150" s="18">
        <f>'6.ВСР'!K118</f>
        <v>0</v>
      </c>
      <c r="O150" s="18" t="e">
        <f>'6.ВСР'!#REF!</f>
        <v>#REF!</v>
      </c>
      <c r="P150" s="18" t="e">
        <f>'6.ВСР'!#REF!</f>
        <v>#REF!</v>
      </c>
      <c r="Q150" s="18" t="e">
        <f>'6.ВСР'!#REF!</f>
        <v>#REF!</v>
      </c>
      <c r="R150" s="18">
        <f>'6.ВСР'!L118</f>
        <v>0</v>
      </c>
    </row>
    <row r="151" spans="1:18" s="20" customFormat="1" ht="30" hidden="1" x14ac:dyDescent="0.25">
      <c r="A151" s="73" t="s">
        <v>336</v>
      </c>
      <c r="B151" s="73"/>
      <c r="C151" s="73"/>
      <c r="D151" s="22"/>
      <c r="E151" s="69">
        <v>851</v>
      </c>
      <c r="F151" s="4" t="s">
        <v>35</v>
      </c>
      <c r="G151" s="4" t="s">
        <v>56</v>
      </c>
      <c r="H151" s="4" t="s">
        <v>337</v>
      </c>
      <c r="I151" s="3"/>
      <c r="J151" s="18">
        <f t="shared" ref="J151:R152" si="66">J152</f>
        <v>0</v>
      </c>
      <c r="K151" s="18" t="e">
        <f t="shared" si="66"/>
        <v>#REF!</v>
      </c>
      <c r="L151" s="18" t="e">
        <f t="shared" si="66"/>
        <v>#REF!</v>
      </c>
      <c r="M151" s="18" t="e">
        <f t="shared" si="66"/>
        <v>#REF!</v>
      </c>
      <c r="N151" s="18">
        <f t="shared" si="66"/>
        <v>0</v>
      </c>
      <c r="O151" s="18" t="e">
        <f t="shared" si="66"/>
        <v>#REF!</v>
      </c>
      <c r="P151" s="18" t="e">
        <f t="shared" si="66"/>
        <v>#REF!</v>
      </c>
      <c r="Q151" s="18" t="e">
        <f t="shared" si="66"/>
        <v>#REF!</v>
      </c>
      <c r="R151" s="18">
        <f t="shared" si="66"/>
        <v>0</v>
      </c>
    </row>
    <row r="152" spans="1:18" s="20" customFormat="1" ht="60" hidden="1" x14ac:dyDescent="0.25">
      <c r="A152" s="73" t="s">
        <v>22</v>
      </c>
      <c r="B152" s="73"/>
      <c r="C152" s="73"/>
      <c r="D152" s="22"/>
      <c r="E152" s="69">
        <v>851</v>
      </c>
      <c r="F152" s="4" t="s">
        <v>35</v>
      </c>
      <c r="G152" s="4" t="s">
        <v>56</v>
      </c>
      <c r="H152" s="4" t="s">
        <v>337</v>
      </c>
      <c r="I152" s="3" t="s">
        <v>23</v>
      </c>
      <c r="J152" s="18">
        <f t="shared" si="66"/>
        <v>0</v>
      </c>
      <c r="K152" s="18" t="e">
        <f t="shared" si="66"/>
        <v>#REF!</v>
      </c>
      <c r="L152" s="18" t="e">
        <f t="shared" si="66"/>
        <v>#REF!</v>
      </c>
      <c r="M152" s="18" t="e">
        <f t="shared" si="66"/>
        <v>#REF!</v>
      </c>
      <c r="N152" s="18">
        <f t="shared" si="66"/>
        <v>0</v>
      </c>
      <c r="O152" s="18" t="e">
        <f t="shared" si="66"/>
        <v>#REF!</v>
      </c>
      <c r="P152" s="18" t="e">
        <f t="shared" si="66"/>
        <v>#REF!</v>
      </c>
      <c r="Q152" s="18" t="e">
        <f t="shared" si="66"/>
        <v>#REF!</v>
      </c>
      <c r="R152" s="18">
        <f t="shared" si="66"/>
        <v>0</v>
      </c>
    </row>
    <row r="153" spans="1:18" s="20" customFormat="1" ht="60" hidden="1" x14ac:dyDescent="0.25">
      <c r="A153" s="73" t="s">
        <v>9</v>
      </c>
      <c r="B153" s="73"/>
      <c r="C153" s="73"/>
      <c r="D153" s="22"/>
      <c r="E153" s="69">
        <v>851</v>
      </c>
      <c r="F153" s="4" t="s">
        <v>35</v>
      </c>
      <c r="G153" s="4" t="s">
        <v>56</v>
      </c>
      <c r="H153" s="4" t="s">
        <v>337</v>
      </c>
      <c r="I153" s="3" t="s">
        <v>24</v>
      </c>
      <c r="J153" s="18">
        <f>'6.ВСР'!J121</f>
        <v>0</v>
      </c>
      <c r="K153" s="18" t="e">
        <f>'6.ВСР'!#REF!</f>
        <v>#REF!</v>
      </c>
      <c r="L153" s="18" t="e">
        <f>'6.ВСР'!#REF!</f>
        <v>#REF!</v>
      </c>
      <c r="M153" s="18" t="e">
        <f>'6.ВСР'!#REF!</f>
        <v>#REF!</v>
      </c>
      <c r="N153" s="18">
        <f>'6.ВСР'!K121</f>
        <v>0</v>
      </c>
      <c r="O153" s="18" t="e">
        <f>'6.ВСР'!#REF!</f>
        <v>#REF!</v>
      </c>
      <c r="P153" s="18" t="e">
        <f>'6.ВСР'!#REF!</f>
        <v>#REF!</v>
      </c>
      <c r="Q153" s="18" t="e">
        <f>'6.ВСР'!#REF!</f>
        <v>#REF!</v>
      </c>
      <c r="R153" s="18">
        <f>'6.ВСР'!L121</f>
        <v>0</v>
      </c>
    </row>
    <row r="154" spans="1:18" s="20" customFormat="1" ht="150" x14ac:dyDescent="0.25">
      <c r="A154" s="72" t="s">
        <v>96</v>
      </c>
      <c r="B154" s="73"/>
      <c r="C154" s="73"/>
      <c r="D154" s="73"/>
      <c r="E154" s="69">
        <v>851</v>
      </c>
      <c r="F154" s="4" t="s">
        <v>35</v>
      </c>
      <c r="G154" s="4" t="s">
        <v>56</v>
      </c>
      <c r="H154" s="4" t="s">
        <v>286</v>
      </c>
      <c r="I154" s="3"/>
      <c r="J154" s="18">
        <f t="shared" ref="J154:R155" si="67">J155</f>
        <v>600</v>
      </c>
      <c r="K154" s="18" t="e">
        <f t="shared" si="67"/>
        <v>#REF!</v>
      </c>
      <c r="L154" s="18" t="e">
        <f t="shared" si="67"/>
        <v>#REF!</v>
      </c>
      <c r="M154" s="18" t="e">
        <f t="shared" si="67"/>
        <v>#REF!</v>
      </c>
      <c r="N154" s="18">
        <f t="shared" si="67"/>
        <v>600</v>
      </c>
      <c r="O154" s="18" t="e">
        <f t="shared" si="67"/>
        <v>#REF!</v>
      </c>
      <c r="P154" s="18" t="e">
        <f t="shared" si="67"/>
        <v>#REF!</v>
      </c>
      <c r="Q154" s="18" t="e">
        <f t="shared" si="67"/>
        <v>#REF!</v>
      </c>
      <c r="R154" s="18">
        <f t="shared" si="67"/>
        <v>600</v>
      </c>
    </row>
    <row r="155" spans="1:18" s="20" customFormat="1" x14ac:dyDescent="0.25">
      <c r="A155" s="72" t="s">
        <v>42</v>
      </c>
      <c r="B155" s="73"/>
      <c r="C155" s="73"/>
      <c r="D155" s="73"/>
      <c r="E155" s="69">
        <v>851</v>
      </c>
      <c r="F155" s="4" t="s">
        <v>35</v>
      </c>
      <c r="G155" s="4" t="s">
        <v>56</v>
      </c>
      <c r="H155" s="4" t="s">
        <v>286</v>
      </c>
      <c r="I155" s="3" t="s">
        <v>43</v>
      </c>
      <c r="J155" s="18">
        <f t="shared" si="67"/>
        <v>600</v>
      </c>
      <c r="K155" s="18" t="e">
        <f t="shared" si="67"/>
        <v>#REF!</v>
      </c>
      <c r="L155" s="18" t="e">
        <f t="shared" si="67"/>
        <v>#REF!</v>
      </c>
      <c r="M155" s="18" t="e">
        <f t="shared" si="67"/>
        <v>#REF!</v>
      </c>
      <c r="N155" s="18">
        <f t="shared" si="67"/>
        <v>600</v>
      </c>
      <c r="O155" s="18" t="e">
        <f t="shared" si="67"/>
        <v>#REF!</v>
      </c>
      <c r="P155" s="18" t="e">
        <f t="shared" si="67"/>
        <v>#REF!</v>
      </c>
      <c r="Q155" s="18" t="e">
        <f t="shared" si="67"/>
        <v>#REF!</v>
      </c>
      <c r="R155" s="18">
        <f t="shared" si="67"/>
        <v>600</v>
      </c>
    </row>
    <row r="156" spans="1:18" s="20" customFormat="1" ht="30" x14ac:dyDescent="0.25">
      <c r="A156" s="73" t="s">
        <v>77</v>
      </c>
      <c r="B156" s="73"/>
      <c r="C156" s="73"/>
      <c r="D156" s="73"/>
      <c r="E156" s="69">
        <v>851</v>
      </c>
      <c r="F156" s="4" t="s">
        <v>35</v>
      </c>
      <c r="G156" s="4" t="s">
        <v>56</v>
      </c>
      <c r="H156" s="4" t="s">
        <v>286</v>
      </c>
      <c r="I156" s="3" t="s">
        <v>78</v>
      </c>
      <c r="J156" s="18">
        <f>'6.ВСР'!J124</f>
        <v>600</v>
      </c>
      <c r="K156" s="18" t="e">
        <f>'6.ВСР'!#REF!</f>
        <v>#REF!</v>
      </c>
      <c r="L156" s="18" t="e">
        <f>'6.ВСР'!#REF!</f>
        <v>#REF!</v>
      </c>
      <c r="M156" s="18" t="e">
        <f>'6.ВСР'!#REF!</f>
        <v>#REF!</v>
      </c>
      <c r="N156" s="18">
        <f>'6.ВСР'!K124</f>
        <v>600</v>
      </c>
      <c r="O156" s="18" t="e">
        <f>'6.ВСР'!#REF!</f>
        <v>#REF!</v>
      </c>
      <c r="P156" s="18" t="e">
        <f>'6.ВСР'!#REF!</f>
        <v>#REF!</v>
      </c>
      <c r="Q156" s="18" t="e">
        <f>'6.ВСР'!#REF!</f>
        <v>#REF!</v>
      </c>
      <c r="R156" s="18">
        <f>'6.ВСР'!L124</f>
        <v>600</v>
      </c>
    </row>
    <row r="157" spans="1:18" ht="75" hidden="1" x14ac:dyDescent="0.25">
      <c r="A157" s="72" t="s">
        <v>325</v>
      </c>
      <c r="B157" s="73"/>
      <c r="C157" s="73"/>
      <c r="D157" s="22"/>
      <c r="E157" s="69">
        <v>851</v>
      </c>
      <c r="F157" s="4" t="s">
        <v>35</v>
      </c>
      <c r="G157" s="4" t="s">
        <v>56</v>
      </c>
      <c r="H157" s="4" t="s">
        <v>97</v>
      </c>
      <c r="I157" s="3"/>
      <c r="J157" s="18">
        <f t="shared" ref="J157:R158" si="68">J158</f>
        <v>0</v>
      </c>
      <c r="K157" s="18" t="e">
        <f t="shared" si="68"/>
        <v>#REF!</v>
      </c>
      <c r="L157" s="18" t="e">
        <f t="shared" si="68"/>
        <v>#REF!</v>
      </c>
      <c r="M157" s="18" t="e">
        <f t="shared" si="68"/>
        <v>#REF!</v>
      </c>
      <c r="N157" s="18">
        <f t="shared" si="68"/>
        <v>0</v>
      </c>
      <c r="O157" s="18" t="e">
        <f t="shared" si="68"/>
        <v>#REF!</v>
      </c>
      <c r="P157" s="18" t="e">
        <f t="shared" si="68"/>
        <v>#REF!</v>
      </c>
      <c r="Q157" s="18" t="e">
        <f t="shared" si="68"/>
        <v>#REF!</v>
      </c>
      <c r="R157" s="18">
        <f t="shared" si="68"/>
        <v>0</v>
      </c>
    </row>
    <row r="158" spans="1:18" ht="60" hidden="1" x14ac:dyDescent="0.25">
      <c r="A158" s="73" t="s">
        <v>90</v>
      </c>
      <c r="B158" s="73"/>
      <c r="C158" s="73"/>
      <c r="D158" s="22"/>
      <c r="E158" s="69">
        <v>851</v>
      </c>
      <c r="F158" s="4" t="s">
        <v>35</v>
      </c>
      <c r="G158" s="4" t="s">
        <v>56</v>
      </c>
      <c r="H158" s="4" t="s">
        <v>97</v>
      </c>
      <c r="I158" s="3" t="s">
        <v>91</v>
      </c>
      <c r="J158" s="18">
        <f t="shared" si="68"/>
        <v>0</v>
      </c>
      <c r="K158" s="18" t="e">
        <f t="shared" si="68"/>
        <v>#REF!</v>
      </c>
      <c r="L158" s="18" t="e">
        <f t="shared" si="68"/>
        <v>#REF!</v>
      </c>
      <c r="M158" s="18" t="e">
        <f t="shared" si="68"/>
        <v>#REF!</v>
      </c>
      <c r="N158" s="18">
        <f t="shared" si="68"/>
        <v>0</v>
      </c>
      <c r="O158" s="18" t="e">
        <f t="shared" si="68"/>
        <v>#REF!</v>
      </c>
      <c r="P158" s="18" t="e">
        <f t="shared" si="68"/>
        <v>#REF!</v>
      </c>
      <c r="Q158" s="18" t="e">
        <f t="shared" si="68"/>
        <v>#REF!</v>
      </c>
      <c r="R158" s="18">
        <f t="shared" si="68"/>
        <v>0</v>
      </c>
    </row>
    <row r="159" spans="1:18" hidden="1" x14ac:dyDescent="0.25">
      <c r="A159" s="73" t="s">
        <v>92</v>
      </c>
      <c r="B159" s="73"/>
      <c r="C159" s="73"/>
      <c r="D159" s="22"/>
      <c r="E159" s="69">
        <v>851</v>
      </c>
      <c r="F159" s="4" t="s">
        <v>35</v>
      </c>
      <c r="G159" s="4" t="s">
        <v>56</v>
      </c>
      <c r="H159" s="4" t="s">
        <v>97</v>
      </c>
      <c r="I159" s="3" t="s">
        <v>93</v>
      </c>
      <c r="J159" s="18">
        <f>'6.ВСР'!J130</f>
        <v>0</v>
      </c>
      <c r="K159" s="18" t="e">
        <f>'6.ВСР'!#REF!</f>
        <v>#REF!</v>
      </c>
      <c r="L159" s="18" t="e">
        <f>'6.ВСР'!#REF!</f>
        <v>#REF!</v>
      </c>
      <c r="M159" s="18" t="e">
        <f>'6.ВСР'!#REF!</f>
        <v>#REF!</v>
      </c>
      <c r="N159" s="18">
        <f>'6.ВСР'!K130</f>
        <v>0</v>
      </c>
      <c r="O159" s="18" t="e">
        <f>'6.ВСР'!#REF!</f>
        <v>#REF!</v>
      </c>
      <c r="P159" s="18" t="e">
        <f>'6.ВСР'!#REF!</f>
        <v>#REF!</v>
      </c>
      <c r="Q159" s="18" t="e">
        <f>'6.ВСР'!#REF!</f>
        <v>#REF!</v>
      </c>
      <c r="R159" s="18">
        <f>'6.ВСР'!L130</f>
        <v>0</v>
      </c>
    </row>
    <row r="160" spans="1:18" ht="45" x14ac:dyDescent="0.25">
      <c r="A160" s="72" t="s">
        <v>382</v>
      </c>
      <c r="B160" s="73"/>
      <c r="C160" s="73"/>
      <c r="D160" s="22"/>
      <c r="E160" s="69">
        <v>851</v>
      </c>
      <c r="F160" s="4" t="s">
        <v>35</v>
      </c>
      <c r="G160" s="4" t="s">
        <v>56</v>
      </c>
      <c r="H160" s="4" t="s">
        <v>381</v>
      </c>
      <c r="I160" s="3"/>
      <c r="J160" s="18">
        <f t="shared" ref="J160:R161" si="69">J161</f>
        <v>0</v>
      </c>
      <c r="K160" s="18" t="e">
        <f t="shared" si="69"/>
        <v>#REF!</v>
      </c>
      <c r="L160" s="18" t="e">
        <f t="shared" si="69"/>
        <v>#REF!</v>
      </c>
      <c r="M160" s="18" t="e">
        <f t="shared" si="69"/>
        <v>#REF!</v>
      </c>
      <c r="N160" s="18">
        <f t="shared" si="69"/>
        <v>210527</v>
      </c>
      <c r="O160" s="18" t="e">
        <f t="shared" si="69"/>
        <v>#REF!</v>
      </c>
      <c r="P160" s="18" t="e">
        <f t="shared" si="69"/>
        <v>#REF!</v>
      </c>
      <c r="Q160" s="18" t="e">
        <f t="shared" si="69"/>
        <v>#REF!</v>
      </c>
      <c r="R160" s="18">
        <f t="shared" si="69"/>
        <v>0</v>
      </c>
    </row>
    <row r="161" spans="1:18" ht="60" x14ac:dyDescent="0.25">
      <c r="A161" s="73" t="s">
        <v>22</v>
      </c>
      <c r="B161" s="73"/>
      <c r="C161" s="73"/>
      <c r="D161" s="22"/>
      <c r="E161" s="69">
        <v>851</v>
      </c>
      <c r="F161" s="4" t="s">
        <v>35</v>
      </c>
      <c r="G161" s="4" t="s">
        <v>56</v>
      </c>
      <c r="H161" s="4" t="s">
        <v>381</v>
      </c>
      <c r="I161" s="3" t="s">
        <v>23</v>
      </c>
      <c r="J161" s="18">
        <f t="shared" si="69"/>
        <v>0</v>
      </c>
      <c r="K161" s="18" t="e">
        <f t="shared" si="69"/>
        <v>#REF!</v>
      </c>
      <c r="L161" s="18" t="e">
        <f t="shared" si="69"/>
        <v>#REF!</v>
      </c>
      <c r="M161" s="18" t="e">
        <f t="shared" si="69"/>
        <v>#REF!</v>
      </c>
      <c r="N161" s="18">
        <f t="shared" si="69"/>
        <v>210527</v>
      </c>
      <c r="O161" s="18" t="e">
        <f t="shared" si="69"/>
        <v>#REF!</v>
      </c>
      <c r="P161" s="18" t="e">
        <f t="shared" si="69"/>
        <v>#REF!</v>
      </c>
      <c r="Q161" s="18" t="e">
        <f t="shared" si="69"/>
        <v>#REF!</v>
      </c>
      <c r="R161" s="18">
        <f t="shared" si="69"/>
        <v>0</v>
      </c>
    </row>
    <row r="162" spans="1:18" ht="60" x14ac:dyDescent="0.25">
      <c r="A162" s="73" t="s">
        <v>9</v>
      </c>
      <c r="B162" s="73"/>
      <c r="C162" s="73"/>
      <c r="D162" s="22"/>
      <c r="E162" s="69">
        <v>851</v>
      </c>
      <c r="F162" s="4" t="s">
        <v>35</v>
      </c>
      <c r="G162" s="4" t="s">
        <v>56</v>
      </c>
      <c r="H162" s="4" t="s">
        <v>381</v>
      </c>
      <c r="I162" s="3" t="s">
        <v>24</v>
      </c>
      <c r="J162" s="18">
        <f>'6.ВСР'!J133</f>
        <v>0</v>
      </c>
      <c r="K162" s="18" t="e">
        <f>'6.ВСР'!#REF!</f>
        <v>#REF!</v>
      </c>
      <c r="L162" s="18" t="e">
        <f>'6.ВСР'!#REF!</f>
        <v>#REF!</v>
      </c>
      <c r="M162" s="18" t="e">
        <f>'6.ВСР'!#REF!</f>
        <v>#REF!</v>
      </c>
      <c r="N162" s="18">
        <f>'6.ВСР'!K133</f>
        <v>210527</v>
      </c>
      <c r="O162" s="18" t="e">
        <f>'6.ВСР'!#REF!</f>
        <v>#REF!</v>
      </c>
      <c r="P162" s="18" t="e">
        <f>'6.ВСР'!#REF!</f>
        <v>#REF!</v>
      </c>
      <c r="Q162" s="18" t="e">
        <f>'6.ВСР'!#REF!</f>
        <v>#REF!</v>
      </c>
      <c r="R162" s="18">
        <f>'6.ВСР'!L133</f>
        <v>0</v>
      </c>
    </row>
    <row r="163" spans="1:18" x14ac:dyDescent="0.25">
      <c r="A163" s="44" t="s">
        <v>379</v>
      </c>
      <c r="B163" s="73"/>
      <c r="C163" s="73"/>
      <c r="D163" s="22"/>
      <c r="E163" s="70">
        <v>851</v>
      </c>
      <c r="F163" s="21" t="s">
        <v>35</v>
      </c>
      <c r="G163" s="21" t="s">
        <v>58</v>
      </c>
      <c r="H163" s="4"/>
      <c r="I163" s="16"/>
      <c r="J163" s="19">
        <f t="shared" ref="J163:R163" si="70">J164+J167</f>
        <v>277399</v>
      </c>
      <c r="K163" s="19" t="e">
        <f t="shared" si="70"/>
        <v>#REF!</v>
      </c>
      <c r="L163" s="19" t="e">
        <f t="shared" si="70"/>
        <v>#REF!</v>
      </c>
      <c r="M163" s="19" t="e">
        <f t="shared" si="70"/>
        <v>#REF!</v>
      </c>
      <c r="N163" s="19">
        <f t="shared" si="70"/>
        <v>0</v>
      </c>
      <c r="O163" s="19" t="e">
        <f t="shared" si="70"/>
        <v>#REF!</v>
      </c>
      <c r="P163" s="19" t="e">
        <f t="shared" si="70"/>
        <v>#REF!</v>
      </c>
      <c r="Q163" s="19" t="e">
        <f t="shared" si="70"/>
        <v>#REF!</v>
      </c>
      <c r="R163" s="19">
        <f t="shared" si="70"/>
        <v>5788275.7999999998</v>
      </c>
    </row>
    <row r="164" spans="1:18" ht="105" hidden="1" x14ac:dyDescent="0.25">
      <c r="A164" s="51" t="s">
        <v>466</v>
      </c>
      <c r="B164" s="73"/>
      <c r="C164" s="73"/>
      <c r="D164" s="22"/>
      <c r="E164" s="69">
        <v>851</v>
      </c>
      <c r="F164" s="4" t="s">
        <v>35</v>
      </c>
      <c r="G164" s="4" t="s">
        <v>58</v>
      </c>
      <c r="H164" s="79" t="s">
        <v>467</v>
      </c>
      <c r="I164" s="3"/>
      <c r="J164" s="18">
        <f t="shared" ref="J164:R165" si="71">J165</f>
        <v>0</v>
      </c>
      <c r="K164" s="18" t="e">
        <f t="shared" si="71"/>
        <v>#REF!</v>
      </c>
      <c r="L164" s="18" t="e">
        <f t="shared" si="71"/>
        <v>#REF!</v>
      </c>
      <c r="M164" s="18" t="e">
        <f t="shared" si="71"/>
        <v>#REF!</v>
      </c>
      <c r="N164" s="18">
        <f t="shared" si="71"/>
        <v>0</v>
      </c>
      <c r="O164" s="18" t="e">
        <f t="shared" si="71"/>
        <v>#REF!</v>
      </c>
      <c r="P164" s="18" t="e">
        <f t="shared" si="71"/>
        <v>#REF!</v>
      </c>
      <c r="Q164" s="18" t="e">
        <f t="shared" si="71"/>
        <v>#REF!</v>
      </c>
      <c r="R164" s="18">
        <f t="shared" si="71"/>
        <v>0</v>
      </c>
    </row>
    <row r="165" spans="1:18" hidden="1" x14ac:dyDescent="0.25">
      <c r="A165" s="1" t="s">
        <v>42</v>
      </c>
      <c r="B165" s="73"/>
      <c r="C165" s="73"/>
      <c r="D165" s="22"/>
      <c r="E165" s="69">
        <v>851</v>
      </c>
      <c r="F165" s="4" t="s">
        <v>35</v>
      </c>
      <c r="G165" s="4" t="s">
        <v>58</v>
      </c>
      <c r="H165" s="79" t="s">
        <v>467</v>
      </c>
      <c r="I165" s="3" t="s">
        <v>43</v>
      </c>
      <c r="J165" s="18">
        <f t="shared" si="71"/>
        <v>0</v>
      </c>
      <c r="K165" s="18" t="e">
        <f t="shared" si="71"/>
        <v>#REF!</v>
      </c>
      <c r="L165" s="18" t="e">
        <f t="shared" si="71"/>
        <v>#REF!</v>
      </c>
      <c r="M165" s="18" t="e">
        <f t="shared" si="71"/>
        <v>#REF!</v>
      </c>
      <c r="N165" s="18">
        <f t="shared" si="71"/>
        <v>0</v>
      </c>
      <c r="O165" s="18" t="e">
        <f t="shared" si="71"/>
        <v>#REF!</v>
      </c>
      <c r="P165" s="18" t="e">
        <f t="shared" si="71"/>
        <v>#REF!</v>
      </c>
      <c r="Q165" s="18" t="e">
        <f t="shared" si="71"/>
        <v>#REF!</v>
      </c>
      <c r="R165" s="18">
        <f t="shared" si="71"/>
        <v>0</v>
      </c>
    </row>
    <row r="166" spans="1:18" ht="30" hidden="1" x14ac:dyDescent="0.25">
      <c r="A166" s="1" t="s">
        <v>77</v>
      </c>
      <c r="B166" s="73"/>
      <c r="C166" s="73"/>
      <c r="D166" s="22"/>
      <c r="E166" s="69">
        <v>851</v>
      </c>
      <c r="F166" s="4" t="s">
        <v>35</v>
      </c>
      <c r="G166" s="4" t="s">
        <v>58</v>
      </c>
      <c r="H166" s="79" t="s">
        <v>467</v>
      </c>
      <c r="I166" s="3" t="s">
        <v>78</v>
      </c>
      <c r="J166" s="18">
        <f>'6.ВСР'!J137</f>
        <v>0</v>
      </c>
      <c r="K166" s="18" t="e">
        <f>'6.ВСР'!#REF!</f>
        <v>#REF!</v>
      </c>
      <c r="L166" s="18" t="e">
        <f>'6.ВСР'!#REF!</f>
        <v>#REF!</v>
      </c>
      <c r="M166" s="18" t="e">
        <f>'6.ВСР'!#REF!</f>
        <v>#REF!</v>
      </c>
      <c r="N166" s="18">
        <f>'6.ВСР'!K137</f>
        <v>0</v>
      </c>
      <c r="O166" s="18" t="e">
        <f>'6.ВСР'!#REF!</f>
        <v>#REF!</v>
      </c>
      <c r="P166" s="18" t="e">
        <f>'6.ВСР'!#REF!</f>
        <v>#REF!</v>
      </c>
      <c r="Q166" s="18" t="e">
        <f>'6.ВСР'!#REF!</f>
        <v>#REF!</v>
      </c>
      <c r="R166" s="18">
        <f>'6.ВСР'!L137</f>
        <v>0</v>
      </c>
    </row>
    <row r="167" spans="1:18" ht="90" x14ac:dyDescent="0.25">
      <c r="A167" s="73" t="s">
        <v>448</v>
      </c>
      <c r="B167" s="73"/>
      <c r="C167" s="73"/>
      <c r="D167" s="22"/>
      <c r="E167" s="69">
        <v>851</v>
      </c>
      <c r="F167" s="3" t="s">
        <v>35</v>
      </c>
      <c r="G167" s="3" t="s">
        <v>58</v>
      </c>
      <c r="H167" s="4" t="s">
        <v>380</v>
      </c>
      <c r="I167" s="3"/>
      <c r="J167" s="18">
        <f t="shared" ref="J167:R168" si="72">J168</f>
        <v>277399</v>
      </c>
      <c r="K167" s="18" t="e">
        <f t="shared" si="72"/>
        <v>#REF!</v>
      </c>
      <c r="L167" s="18" t="e">
        <f t="shared" si="72"/>
        <v>#REF!</v>
      </c>
      <c r="M167" s="18" t="e">
        <f t="shared" si="72"/>
        <v>#REF!</v>
      </c>
      <c r="N167" s="18">
        <f t="shared" si="72"/>
        <v>0</v>
      </c>
      <c r="O167" s="18" t="e">
        <f t="shared" si="72"/>
        <v>#REF!</v>
      </c>
      <c r="P167" s="18" t="e">
        <f t="shared" si="72"/>
        <v>#REF!</v>
      </c>
      <c r="Q167" s="18" t="e">
        <f t="shared" si="72"/>
        <v>#REF!</v>
      </c>
      <c r="R167" s="18">
        <f t="shared" si="72"/>
        <v>5788275.7999999998</v>
      </c>
    </row>
    <row r="168" spans="1:18" ht="60" x14ac:dyDescent="0.25">
      <c r="A168" s="73" t="s">
        <v>22</v>
      </c>
      <c r="B168" s="73"/>
      <c r="C168" s="73"/>
      <c r="D168" s="22"/>
      <c r="E168" s="69">
        <v>851</v>
      </c>
      <c r="F168" s="3" t="s">
        <v>35</v>
      </c>
      <c r="G168" s="3" t="s">
        <v>58</v>
      </c>
      <c r="H168" s="4" t="s">
        <v>380</v>
      </c>
      <c r="I168" s="3" t="s">
        <v>23</v>
      </c>
      <c r="J168" s="18">
        <f t="shared" si="72"/>
        <v>277399</v>
      </c>
      <c r="K168" s="18" t="e">
        <f t="shared" si="72"/>
        <v>#REF!</v>
      </c>
      <c r="L168" s="18" t="e">
        <f t="shared" si="72"/>
        <v>#REF!</v>
      </c>
      <c r="M168" s="18" t="e">
        <f t="shared" si="72"/>
        <v>#REF!</v>
      </c>
      <c r="N168" s="18">
        <f t="shared" si="72"/>
        <v>0</v>
      </c>
      <c r="O168" s="18" t="e">
        <f t="shared" si="72"/>
        <v>#REF!</v>
      </c>
      <c r="P168" s="18" t="e">
        <f t="shared" si="72"/>
        <v>#REF!</v>
      </c>
      <c r="Q168" s="18" t="e">
        <f t="shared" si="72"/>
        <v>#REF!</v>
      </c>
      <c r="R168" s="18">
        <f t="shared" si="72"/>
        <v>5788275.7999999998</v>
      </c>
    </row>
    <row r="169" spans="1:18" ht="60" x14ac:dyDescent="0.25">
      <c r="A169" s="73" t="s">
        <v>9</v>
      </c>
      <c r="B169" s="73"/>
      <c r="C169" s="73"/>
      <c r="D169" s="22"/>
      <c r="E169" s="69">
        <v>851</v>
      </c>
      <c r="F169" s="3" t="s">
        <v>35</v>
      </c>
      <c r="G169" s="3" t="s">
        <v>58</v>
      </c>
      <c r="H169" s="4" t="s">
        <v>380</v>
      </c>
      <c r="I169" s="3" t="s">
        <v>24</v>
      </c>
      <c r="J169" s="18">
        <f>'6.ВСР'!J140</f>
        <v>277399</v>
      </c>
      <c r="K169" s="18" t="e">
        <f>'6.ВСР'!#REF!</f>
        <v>#REF!</v>
      </c>
      <c r="L169" s="18" t="e">
        <f>'6.ВСР'!#REF!</f>
        <v>#REF!</v>
      </c>
      <c r="M169" s="18" t="e">
        <f>'6.ВСР'!#REF!</f>
        <v>#REF!</v>
      </c>
      <c r="N169" s="18">
        <f>'6.ВСР'!K140</f>
        <v>0</v>
      </c>
      <c r="O169" s="18" t="e">
        <f>'6.ВСР'!#REF!</f>
        <v>#REF!</v>
      </c>
      <c r="P169" s="18" t="e">
        <f>'6.ВСР'!#REF!</f>
        <v>#REF!</v>
      </c>
      <c r="Q169" s="18" t="e">
        <f>'6.ВСР'!#REF!</f>
        <v>#REF!</v>
      </c>
      <c r="R169" s="18">
        <f>'6.ВСР'!L140</f>
        <v>5788275.7999999998</v>
      </c>
    </row>
    <row r="170" spans="1:18" s="20" customFormat="1" ht="42.75" x14ac:dyDescent="0.25">
      <c r="A170" s="44" t="s">
        <v>372</v>
      </c>
      <c r="B170" s="44"/>
      <c r="C170" s="44"/>
      <c r="D170" s="24"/>
      <c r="E170" s="70">
        <v>851</v>
      </c>
      <c r="F170" s="21" t="s">
        <v>35</v>
      </c>
      <c r="G170" s="21" t="s">
        <v>35</v>
      </c>
      <c r="H170" s="21"/>
      <c r="I170" s="16"/>
      <c r="J170" s="19">
        <f t="shared" ref="J170:R170" si="73">J174+J171</f>
        <v>20089853.739999998</v>
      </c>
      <c r="K170" s="19" t="e">
        <f t="shared" si="73"/>
        <v>#REF!</v>
      </c>
      <c r="L170" s="19" t="e">
        <f t="shared" si="73"/>
        <v>#REF!</v>
      </c>
      <c r="M170" s="19" t="e">
        <f t="shared" si="73"/>
        <v>#REF!</v>
      </c>
      <c r="N170" s="19">
        <f t="shared" si="73"/>
        <v>13750000</v>
      </c>
      <c r="O170" s="19" t="e">
        <f t="shared" si="73"/>
        <v>#REF!</v>
      </c>
      <c r="P170" s="19" t="e">
        <f t="shared" si="73"/>
        <v>#REF!</v>
      </c>
      <c r="Q170" s="19" t="e">
        <f t="shared" si="73"/>
        <v>#REF!</v>
      </c>
      <c r="R170" s="19">
        <f t="shared" si="73"/>
        <v>6970000</v>
      </c>
    </row>
    <row r="171" spans="1:18" ht="45" hidden="1" x14ac:dyDescent="0.25">
      <c r="A171" s="1" t="s">
        <v>408</v>
      </c>
      <c r="B171" s="73"/>
      <c r="C171" s="73"/>
      <c r="D171" s="22"/>
      <c r="E171" s="69">
        <v>851</v>
      </c>
      <c r="F171" s="4" t="s">
        <v>35</v>
      </c>
      <c r="G171" s="4" t="s">
        <v>35</v>
      </c>
      <c r="H171" s="79" t="s">
        <v>461</v>
      </c>
      <c r="I171" s="3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ht="60" hidden="1" x14ac:dyDescent="0.25">
      <c r="A172" s="1" t="s">
        <v>90</v>
      </c>
      <c r="B172" s="73"/>
      <c r="C172" s="73"/>
      <c r="D172" s="22"/>
      <c r="E172" s="69">
        <v>851</v>
      </c>
      <c r="F172" s="4" t="s">
        <v>35</v>
      </c>
      <c r="G172" s="4" t="s">
        <v>35</v>
      </c>
      <c r="H172" s="79" t="s">
        <v>461</v>
      </c>
      <c r="I172" s="3" t="s">
        <v>91</v>
      </c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hidden="1" x14ac:dyDescent="0.25">
      <c r="A173" s="1" t="s">
        <v>92</v>
      </c>
      <c r="B173" s="73"/>
      <c r="C173" s="73"/>
      <c r="D173" s="22"/>
      <c r="E173" s="69">
        <v>851</v>
      </c>
      <c r="F173" s="4" t="s">
        <v>35</v>
      </c>
      <c r="G173" s="4" t="s">
        <v>35</v>
      </c>
      <c r="H173" s="79" t="s">
        <v>461</v>
      </c>
      <c r="I173" s="3" t="s">
        <v>93</v>
      </c>
      <c r="J173" s="18">
        <f>'6.ВСР'!J144</f>
        <v>0</v>
      </c>
      <c r="K173" s="18" t="e">
        <f>'6.ВСР'!#REF!</f>
        <v>#REF!</v>
      </c>
      <c r="L173" s="18" t="e">
        <f>'6.ВСР'!#REF!</f>
        <v>#REF!</v>
      </c>
      <c r="M173" s="18" t="e">
        <f>'6.ВСР'!#REF!</f>
        <v>#REF!</v>
      </c>
      <c r="N173" s="18">
        <f>'6.ВСР'!K144</f>
        <v>0</v>
      </c>
      <c r="O173" s="18" t="e">
        <f>'6.ВСР'!#REF!</f>
        <v>#REF!</v>
      </c>
      <c r="P173" s="18" t="e">
        <f>'6.ВСР'!#REF!</f>
        <v>#REF!</v>
      </c>
      <c r="Q173" s="18" t="e">
        <f>'6.ВСР'!#REF!</f>
        <v>#REF!</v>
      </c>
      <c r="R173" s="18">
        <f>'6.ВСР'!L144</f>
        <v>0</v>
      </c>
    </row>
    <row r="174" spans="1:18" ht="60" x14ac:dyDescent="0.25">
      <c r="A174" s="73" t="s">
        <v>374</v>
      </c>
      <c r="B174" s="73"/>
      <c r="C174" s="73"/>
      <c r="D174" s="22"/>
      <c r="E174" s="69">
        <v>851</v>
      </c>
      <c r="F174" s="4" t="s">
        <v>35</v>
      </c>
      <c r="G174" s="4" t="s">
        <v>35</v>
      </c>
      <c r="H174" s="4" t="s">
        <v>373</v>
      </c>
      <c r="I174" s="3"/>
      <c r="J174" s="18">
        <f t="shared" ref="J174:R175" si="74">J175</f>
        <v>20089853.739999998</v>
      </c>
      <c r="K174" s="18" t="e">
        <f t="shared" si="74"/>
        <v>#REF!</v>
      </c>
      <c r="L174" s="18" t="e">
        <f t="shared" si="74"/>
        <v>#REF!</v>
      </c>
      <c r="M174" s="18" t="e">
        <f t="shared" si="74"/>
        <v>#REF!</v>
      </c>
      <c r="N174" s="18">
        <f t="shared" si="74"/>
        <v>13750000</v>
      </c>
      <c r="O174" s="18" t="e">
        <f t="shared" si="74"/>
        <v>#REF!</v>
      </c>
      <c r="P174" s="18" t="e">
        <f t="shared" si="74"/>
        <v>#REF!</v>
      </c>
      <c r="Q174" s="18" t="e">
        <f t="shared" si="74"/>
        <v>#REF!</v>
      </c>
      <c r="R174" s="18">
        <f t="shared" si="74"/>
        <v>6970000</v>
      </c>
    </row>
    <row r="175" spans="1:18" ht="60" x14ac:dyDescent="0.25">
      <c r="A175" s="73" t="s">
        <v>90</v>
      </c>
      <c r="B175" s="73"/>
      <c r="C175" s="73"/>
      <c r="D175" s="22"/>
      <c r="E175" s="69">
        <v>851</v>
      </c>
      <c r="F175" s="4" t="s">
        <v>35</v>
      </c>
      <c r="G175" s="4" t="s">
        <v>35</v>
      </c>
      <c r="H175" s="4" t="s">
        <v>373</v>
      </c>
      <c r="I175" s="3" t="s">
        <v>91</v>
      </c>
      <c r="J175" s="18">
        <f t="shared" si="74"/>
        <v>20089853.739999998</v>
      </c>
      <c r="K175" s="18" t="e">
        <f t="shared" si="74"/>
        <v>#REF!</v>
      </c>
      <c r="L175" s="18" t="e">
        <f t="shared" si="74"/>
        <v>#REF!</v>
      </c>
      <c r="M175" s="18" t="e">
        <f t="shared" si="74"/>
        <v>#REF!</v>
      </c>
      <c r="N175" s="18">
        <f t="shared" si="74"/>
        <v>13750000</v>
      </c>
      <c r="O175" s="18" t="e">
        <f t="shared" si="74"/>
        <v>#REF!</v>
      </c>
      <c r="P175" s="18" t="e">
        <f t="shared" si="74"/>
        <v>#REF!</v>
      </c>
      <c r="Q175" s="18" t="e">
        <f t="shared" si="74"/>
        <v>#REF!</v>
      </c>
      <c r="R175" s="18">
        <f t="shared" si="74"/>
        <v>6970000</v>
      </c>
    </row>
    <row r="176" spans="1:18" x14ac:dyDescent="0.25">
      <c r="A176" s="73" t="s">
        <v>92</v>
      </c>
      <c r="B176" s="73"/>
      <c r="C176" s="73"/>
      <c r="D176" s="22"/>
      <c r="E176" s="69">
        <v>851</v>
      </c>
      <c r="F176" s="4" t="s">
        <v>35</v>
      </c>
      <c r="G176" s="4" t="s">
        <v>35</v>
      </c>
      <c r="H176" s="4" t="s">
        <v>373</v>
      </c>
      <c r="I176" s="3" t="s">
        <v>93</v>
      </c>
      <c r="J176" s="18">
        <f>'6.ВСР'!J147</f>
        <v>20089853.739999998</v>
      </c>
      <c r="K176" s="18" t="e">
        <f>'6.ВСР'!#REF!</f>
        <v>#REF!</v>
      </c>
      <c r="L176" s="18" t="e">
        <f>'6.ВСР'!#REF!</f>
        <v>#REF!</v>
      </c>
      <c r="M176" s="18" t="e">
        <f>'6.ВСР'!#REF!</f>
        <v>#REF!</v>
      </c>
      <c r="N176" s="18">
        <f>'6.ВСР'!K147</f>
        <v>13750000</v>
      </c>
      <c r="O176" s="18" t="e">
        <f>'6.ВСР'!#REF!</f>
        <v>#REF!</v>
      </c>
      <c r="P176" s="18" t="e">
        <f>'6.ВСР'!#REF!</f>
        <v>#REF!</v>
      </c>
      <c r="Q176" s="18" t="e">
        <f>'6.ВСР'!#REF!</f>
        <v>#REF!</v>
      </c>
      <c r="R176" s="18">
        <f>'6.ВСР'!L147</f>
        <v>6970000</v>
      </c>
    </row>
    <row r="177" spans="1:18" s="30" customFormat="1" x14ac:dyDescent="0.25">
      <c r="A177" s="41" t="s">
        <v>98</v>
      </c>
      <c r="B177" s="31"/>
      <c r="C177" s="31"/>
      <c r="D177" s="31"/>
      <c r="E177" s="69">
        <v>852</v>
      </c>
      <c r="F177" s="15" t="s">
        <v>99</v>
      </c>
      <c r="G177" s="15"/>
      <c r="H177" s="25"/>
      <c r="I177" s="15"/>
      <c r="J177" s="23">
        <f t="shared" ref="J177:R177" si="75">J178+J206+J249+J280+J286</f>
        <v>176316595.66</v>
      </c>
      <c r="K177" s="23" t="e">
        <f t="shared" si="75"/>
        <v>#REF!</v>
      </c>
      <c r="L177" s="23" t="e">
        <f t="shared" si="75"/>
        <v>#REF!</v>
      </c>
      <c r="M177" s="23" t="e">
        <f t="shared" si="75"/>
        <v>#REF!</v>
      </c>
      <c r="N177" s="23">
        <f t="shared" si="75"/>
        <v>165908244</v>
      </c>
      <c r="O177" s="23" t="e">
        <f t="shared" si="75"/>
        <v>#REF!</v>
      </c>
      <c r="P177" s="23" t="e">
        <f t="shared" si="75"/>
        <v>#REF!</v>
      </c>
      <c r="Q177" s="23" t="e">
        <f t="shared" si="75"/>
        <v>#REF!</v>
      </c>
      <c r="R177" s="23">
        <f t="shared" si="75"/>
        <v>146222616</v>
      </c>
    </row>
    <row r="178" spans="1:18" s="20" customFormat="1" x14ac:dyDescent="0.25">
      <c r="A178" s="6" t="s">
        <v>148</v>
      </c>
      <c r="B178" s="44"/>
      <c r="C178" s="44"/>
      <c r="D178" s="44"/>
      <c r="E178" s="69">
        <v>852</v>
      </c>
      <c r="F178" s="16" t="s">
        <v>99</v>
      </c>
      <c r="G178" s="16" t="s">
        <v>11</v>
      </c>
      <c r="H178" s="21"/>
      <c r="I178" s="16"/>
      <c r="J178" s="19">
        <f t="shared" ref="J178:R178" si="76">J179+J191+J182+J185+J188+J194+J197+J200+J203</f>
        <v>37448498</v>
      </c>
      <c r="K178" s="19" t="e">
        <f t="shared" si="76"/>
        <v>#REF!</v>
      </c>
      <c r="L178" s="19" t="e">
        <f t="shared" si="76"/>
        <v>#REF!</v>
      </c>
      <c r="M178" s="19" t="e">
        <f t="shared" si="76"/>
        <v>#REF!</v>
      </c>
      <c r="N178" s="19">
        <f t="shared" si="76"/>
        <v>38960582</v>
      </c>
      <c r="O178" s="19" t="e">
        <f t="shared" si="76"/>
        <v>#REF!</v>
      </c>
      <c r="P178" s="19" t="e">
        <f t="shared" si="76"/>
        <v>#REF!</v>
      </c>
      <c r="Q178" s="19" t="e">
        <f t="shared" si="76"/>
        <v>#REF!</v>
      </c>
      <c r="R178" s="19">
        <f t="shared" si="76"/>
        <v>32694156</v>
      </c>
    </row>
    <row r="179" spans="1:18" s="20" customFormat="1" ht="409.5" x14ac:dyDescent="0.25">
      <c r="A179" s="1" t="s">
        <v>429</v>
      </c>
      <c r="B179" s="44"/>
      <c r="C179" s="44"/>
      <c r="D179" s="44"/>
      <c r="E179" s="69">
        <v>852</v>
      </c>
      <c r="F179" s="3" t="s">
        <v>99</v>
      </c>
      <c r="G179" s="3" t="s">
        <v>11</v>
      </c>
      <c r="H179" s="79" t="s">
        <v>430</v>
      </c>
      <c r="I179" s="3"/>
      <c r="J179" s="18">
        <f t="shared" ref="J179:R180" si="77">J180</f>
        <v>26254056</v>
      </c>
      <c r="K179" s="18" t="e">
        <f t="shared" si="77"/>
        <v>#REF!</v>
      </c>
      <c r="L179" s="18" t="e">
        <f t="shared" si="77"/>
        <v>#REF!</v>
      </c>
      <c r="M179" s="18" t="e">
        <f t="shared" si="77"/>
        <v>#REF!</v>
      </c>
      <c r="N179" s="18">
        <f t="shared" si="77"/>
        <v>26254056</v>
      </c>
      <c r="O179" s="18" t="e">
        <f t="shared" si="77"/>
        <v>#REF!</v>
      </c>
      <c r="P179" s="18" t="e">
        <f t="shared" si="77"/>
        <v>#REF!</v>
      </c>
      <c r="Q179" s="18" t="e">
        <f t="shared" si="77"/>
        <v>#REF!</v>
      </c>
      <c r="R179" s="18">
        <f t="shared" si="77"/>
        <v>26254056</v>
      </c>
    </row>
    <row r="180" spans="1:18" s="20" customFormat="1" ht="75" x14ac:dyDescent="0.25">
      <c r="A180" s="1" t="s">
        <v>53</v>
      </c>
      <c r="B180" s="44"/>
      <c r="C180" s="44"/>
      <c r="D180" s="44"/>
      <c r="E180" s="69">
        <v>852</v>
      </c>
      <c r="F180" s="3" t="s">
        <v>99</v>
      </c>
      <c r="G180" s="3" t="s">
        <v>11</v>
      </c>
      <c r="H180" s="79" t="s">
        <v>430</v>
      </c>
      <c r="I180" s="3" t="s">
        <v>105</v>
      </c>
      <c r="J180" s="18">
        <f t="shared" si="77"/>
        <v>26254056</v>
      </c>
      <c r="K180" s="18" t="e">
        <f t="shared" si="77"/>
        <v>#REF!</v>
      </c>
      <c r="L180" s="18" t="e">
        <f t="shared" si="77"/>
        <v>#REF!</v>
      </c>
      <c r="M180" s="18" t="e">
        <f t="shared" si="77"/>
        <v>#REF!</v>
      </c>
      <c r="N180" s="18">
        <f t="shared" si="77"/>
        <v>26254056</v>
      </c>
      <c r="O180" s="18" t="e">
        <f t="shared" si="77"/>
        <v>#REF!</v>
      </c>
      <c r="P180" s="18" t="e">
        <f t="shared" si="77"/>
        <v>#REF!</v>
      </c>
      <c r="Q180" s="18" t="e">
        <f t="shared" si="77"/>
        <v>#REF!</v>
      </c>
      <c r="R180" s="18">
        <f t="shared" si="77"/>
        <v>26254056</v>
      </c>
    </row>
    <row r="181" spans="1:18" s="20" customFormat="1" ht="30" x14ac:dyDescent="0.25">
      <c r="A181" s="1" t="s">
        <v>106</v>
      </c>
      <c r="B181" s="73"/>
      <c r="C181" s="73"/>
      <c r="D181" s="73"/>
      <c r="E181" s="69">
        <v>852</v>
      </c>
      <c r="F181" s="3" t="s">
        <v>99</v>
      </c>
      <c r="G181" s="3" t="s">
        <v>11</v>
      </c>
      <c r="H181" s="79" t="s">
        <v>430</v>
      </c>
      <c r="I181" s="3" t="s">
        <v>107</v>
      </c>
      <c r="J181" s="18">
        <f>'6.ВСР'!J256</f>
        <v>26254056</v>
      </c>
      <c r="K181" s="18" t="e">
        <f>'6.ВСР'!#REF!</f>
        <v>#REF!</v>
      </c>
      <c r="L181" s="18" t="e">
        <f>'6.ВСР'!#REF!</f>
        <v>#REF!</v>
      </c>
      <c r="M181" s="18" t="e">
        <f>'6.ВСР'!#REF!</f>
        <v>#REF!</v>
      </c>
      <c r="N181" s="18">
        <f>'6.ВСР'!K256</f>
        <v>26254056</v>
      </c>
      <c r="O181" s="18" t="e">
        <f>'6.ВСР'!#REF!</f>
        <v>#REF!</v>
      </c>
      <c r="P181" s="18" t="e">
        <f>'6.ВСР'!#REF!</f>
        <v>#REF!</v>
      </c>
      <c r="Q181" s="18" t="e">
        <f>'6.ВСР'!#REF!</f>
        <v>#REF!</v>
      </c>
      <c r="R181" s="18">
        <f>'6.ВСР'!L256</f>
        <v>26254056</v>
      </c>
    </row>
    <row r="182" spans="1:18" s="2" customFormat="1" ht="30" x14ac:dyDescent="0.25">
      <c r="A182" s="72" t="s">
        <v>149</v>
      </c>
      <c r="B182" s="73"/>
      <c r="C182" s="73"/>
      <c r="D182" s="72"/>
      <c r="E182" s="69">
        <v>852</v>
      </c>
      <c r="F182" s="4" t="s">
        <v>99</v>
      </c>
      <c r="G182" s="4" t="s">
        <v>11</v>
      </c>
      <c r="H182" s="4" t="s">
        <v>150</v>
      </c>
      <c r="I182" s="4"/>
      <c r="J182" s="18">
        <f t="shared" ref="J182:R189" si="78">J183</f>
        <v>8008100</v>
      </c>
      <c r="K182" s="18" t="e">
        <f t="shared" si="78"/>
        <v>#REF!</v>
      </c>
      <c r="L182" s="18" t="e">
        <f t="shared" si="78"/>
        <v>#REF!</v>
      </c>
      <c r="M182" s="18" t="e">
        <f t="shared" si="78"/>
        <v>#REF!</v>
      </c>
      <c r="N182" s="18">
        <f t="shared" si="78"/>
        <v>8008100</v>
      </c>
      <c r="O182" s="18" t="e">
        <f t="shared" si="78"/>
        <v>#REF!</v>
      </c>
      <c r="P182" s="18" t="e">
        <f t="shared" si="78"/>
        <v>#REF!</v>
      </c>
      <c r="Q182" s="18" t="e">
        <f t="shared" si="78"/>
        <v>#REF!</v>
      </c>
      <c r="R182" s="18">
        <f t="shared" si="78"/>
        <v>3276900</v>
      </c>
    </row>
    <row r="183" spans="1:18" s="2" customFormat="1" ht="75" x14ac:dyDescent="0.25">
      <c r="A183" s="73" t="s">
        <v>53</v>
      </c>
      <c r="B183" s="73"/>
      <c r="C183" s="73"/>
      <c r="D183" s="73"/>
      <c r="E183" s="69">
        <v>852</v>
      </c>
      <c r="F183" s="4" t="s">
        <v>99</v>
      </c>
      <c r="G183" s="4" t="s">
        <v>11</v>
      </c>
      <c r="H183" s="4" t="s">
        <v>150</v>
      </c>
      <c r="I183" s="4" t="s">
        <v>105</v>
      </c>
      <c r="J183" s="18">
        <f t="shared" si="78"/>
        <v>8008100</v>
      </c>
      <c r="K183" s="18" t="e">
        <f t="shared" si="78"/>
        <v>#REF!</v>
      </c>
      <c r="L183" s="18" t="e">
        <f t="shared" si="78"/>
        <v>#REF!</v>
      </c>
      <c r="M183" s="18" t="e">
        <f t="shared" si="78"/>
        <v>#REF!</v>
      </c>
      <c r="N183" s="18">
        <f t="shared" si="78"/>
        <v>8008100</v>
      </c>
      <c r="O183" s="18" t="e">
        <f t="shared" si="78"/>
        <v>#REF!</v>
      </c>
      <c r="P183" s="18" t="e">
        <f t="shared" si="78"/>
        <v>#REF!</v>
      </c>
      <c r="Q183" s="18" t="e">
        <f t="shared" si="78"/>
        <v>#REF!</v>
      </c>
      <c r="R183" s="18">
        <f t="shared" si="78"/>
        <v>3276900</v>
      </c>
    </row>
    <row r="184" spans="1:18" s="2" customFormat="1" ht="30" x14ac:dyDescent="0.25">
      <c r="A184" s="73" t="s">
        <v>106</v>
      </c>
      <c r="B184" s="73"/>
      <c r="C184" s="73"/>
      <c r="D184" s="73"/>
      <c r="E184" s="69">
        <v>852</v>
      </c>
      <c r="F184" s="4" t="s">
        <v>99</v>
      </c>
      <c r="G184" s="4" t="s">
        <v>11</v>
      </c>
      <c r="H184" s="4" t="s">
        <v>150</v>
      </c>
      <c r="I184" s="3" t="s">
        <v>107</v>
      </c>
      <c r="J184" s="18">
        <f>'6.ВСР'!J259</f>
        <v>8008100</v>
      </c>
      <c r="K184" s="18" t="e">
        <f>'6.ВСР'!#REF!</f>
        <v>#REF!</v>
      </c>
      <c r="L184" s="18" t="e">
        <f>'6.ВСР'!#REF!</f>
        <v>#REF!</v>
      </c>
      <c r="M184" s="18" t="e">
        <f>'6.ВСР'!#REF!</f>
        <v>#REF!</v>
      </c>
      <c r="N184" s="18">
        <f>'6.ВСР'!K259</f>
        <v>8008100</v>
      </c>
      <c r="O184" s="18" t="e">
        <f>'6.ВСР'!#REF!</f>
        <v>#REF!</v>
      </c>
      <c r="P184" s="18" t="e">
        <f>'6.ВСР'!#REF!</f>
        <v>#REF!</v>
      </c>
      <c r="Q184" s="18" t="e">
        <f>'6.ВСР'!#REF!</f>
        <v>#REF!</v>
      </c>
      <c r="R184" s="18">
        <f>'6.ВСР'!L259</f>
        <v>3276900</v>
      </c>
    </row>
    <row r="185" spans="1:18" s="2" customFormat="1" ht="60" hidden="1" x14ac:dyDescent="0.25">
      <c r="A185" s="73" t="s">
        <v>452</v>
      </c>
      <c r="B185" s="24"/>
      <c r="C185" s="24"/>
      <c r="D185" s="24"/>
      <c r="E185" s="69">
        <v>852</v>
      </c>
      <c r="F185" s="3" t="s">
        <v>99</v>
      </c>
      <c r="G185" s="4" t="s">
        <v>11</v>
      </c>
      <c r="H185" s="69" t="s">
        <v>453</v>
      </c>
      <c r="I185" s="3"/>
      <c r="J185" s="18">
        <f t="shared" ref="J185:R186" si="79">J186</f>
        <v>0</v>
      </c>
      <c r="K185" s="18" t="e">
        <f t="shared" si="79"/>
        <v>#REF!</v>
      </c>
      <c r="L185" s="18" t="e">
        <f t="shared" si="79"/>
        <v>#REF!</v>
      </c>
      <c r="M185" s="18" t="e">
        <f t="shared" si="79"/>
        <v>#REF!</v>
      </c>
      <c r="N185" s="18">
        <f t="shared" si="79"/>
        <v>0</v>
      </c>
      <c r="O185" s="18" t="e">
        <f t="shared" si="79"/>
        <v>#REF!</v>
      </c>
      <c r="P185" s="18" t="e">
        <f t="shared" si="79"/>
        <v>#REF!</v>
      </c>
      <c r="Q185" s="18" t="e">
        <f t="shared" si="79"/>
        <v>#REF!</v>
      </c>
      <c r="R185" s="18">
        <f t="shared" si="79"/>
        <v>0</v>
      </c>
    </row>
    <row r="186" spans="1:18" s="2" customFormat="1" ht="75" hidden="1" x14ac:dyDescent="0.25">
      <c r="A186" s="73" t="s">
        <v>53</v>
      </c>
      <c r="B186" s="24"/>
      <c r="C186" s="24"/>
      <c r="D186" s="24"/>
      <c r="E186" s="69">
        <v>852</v>
      </c>
      <c r="F186" s="3" t="s">
        <v>99</v>
      </c>
      <c r="G186" s="4" t="s">
        <v>11</v>
      </c>
      <c r="H186" s="69" t="s">
        <v>453</v>
      </c>
      <c r="I186" s="3" t="s">
        <v>105</v>
      </c>
      <c r="J186" s="18">
        <f t="shared" si="79"/>
        <v>0</v>
      </c>
      <c r="K186" s="18" t="e">
        <f t="shared" si="79"/>
        <v>#REF!</v>
      </c>
      <c r="L186" s="18" t="e">
        <f t="shared" si="79"/>
        <v>#REF!</v>
      </c>
      <c r="M186" s="18" t="e">
        <f t="shared" si="79"/>
        <v>#REF!</v>
      </c>
      <c r="N186" s="18">
        <f t="shared" si="79"/>
        <v>0</v>
      </c>
      <c r="O186" s="18" t="e">
        <f t="shared" si="79"/>
        <v>#REF!</v>
      </c>
      <c r="P186" s="18" t="e">
        <f t="shared" si="79"/>
        <v>#REF!</v>
      </c>
      <c r="Q186" s="18" t="e">
        <f t="shared" si="79"/>
        <v>#REF!</v>
      </c>
      <c r="R186" s="18">
        <f t="shared" si="79"/>
        <v>0</v>
      </c>
    </row>
    <row r="187" spans="1:18" s="2" customFormat="1" ht="30" hidden="1" x14ac:dyDescent="0.25">
      <c r="A187" s="73" t="s">
        <v>106</v>
      </c>
      <c r="B187" s="24"/>
      <c r="C187" s="24"/>
      <c r="D187" s="24"/>
      <c r="E187" s="69">
        <v>852</v>
      </c>
      <c r="F187" s="3" t="s">
        <v>99</v>
      </c>
      <c r="G187" s="4" t="s">
        <v>11</v>
      </c>
      <c r="H187" s="69" t="s">
        <v>453</v>
      </c>
      <c r="I187" s="3" t="s">
        <v>107</v>
      </c>
      <c r="J187" s="18">
        <f>'6.ВСР'!J262</f>
        <v>0</v>
      </c>
      <c r="K187" s="18" t="e">
        <f>'6.ВСР'!#REF!</f>
        <v>#REF!</v>
      </c>
      <c r="L187" s="18" t="e">
        <f>'6.ВСР'!#REF!</f>
        <v>#REF!</v>
      </c>
      <c r="M187" s="18" t="e">
        <f>'6.ВСР'!#REF!</f>
        <v>#REF!</v>
      </c>
      <c r="N187" s="18">
        <f>'6.ВСР'!K262</f>
        <v>0</v>
      </c>
      <c r="O187" s="18" t="e">
        <f>'6.ВСР'!#REF!</f>
        <v>#REF!</v>
      </c>
      <c r="P187" s="18" t="e">
        <f>'6.ВСР'!#REF!</f>
        <v>#REF!</v>
      </c>
      <c r="Q187" s="18" t="e">
        <f>'6.ВСР'!#REF!</f>
        <v>#REF!</v>
      </c>
      <c r="R187" s="18">
        <f>'6.ВСР'!L262</f>
        <v>0</v>
      </c>
    </row>
    <row r="188" spans="1:18" s="2" customFormat="1" ht="30" x14ac:dyDescent="0.25">
      <c r="A188" s="1" t="s">
        <v>153</v>
      </c>
      <c r="B188" s="72"/>
      <c r="C188" s="72"/>
      <c r="D188" s="72"/>
      <c r="E188" s="72"/>
      <c r="F188" s="79" t="s">
        <v>99</v>
      </c>
      <c r="G188" s="79" t="s">
        <v>11</v>
      </c>
      <c r="H188" s="79" t="s">
        <v>154</v>
      </c>
      <c r="I188" s="51" t="s">
        <v>61</v>
      </c>
      <c r="J188" s="18">
        <f t="shared" si="78"/>
        <v>23142</v>
      </c>
      <c r="K188" s="18" t="e">
        <f t="shared" si="78"/>
        <v>#REF!</v>
      </c>
      <c r="L188" s="18" t="e">
        <f t="shared" si="78"/>
        <v>#REF!</v>
      </c>
      <c r="M188" s="18" t="e">
        <f t="shared" si="78"/>
        <v>#REF!</v>
      </c>
      <c r="N188" s="18">
        <f t="shared" si="78"/>
        <v>0</v>
      </c>
      <c r="O188" s="18" t="e">
        <f t="shared" si="78"/>
        <v>#REF!</v>
      </c>
      <c r="P188" s="18" t="e">
        <f t="shared" si="78"/>
        <v>#REF!</v>
      </c>
      <c r="Q188" s="18" t="e">
        <f t="shared" si="78"/>
        <v>#REF!</v>
      </c>
      <c r="R188" s="18">
        <f t="shared" si="78"/>
        <v>0</v>
      </c>
    </row>
    <row r="189" spans="1:18" s="2" customFormat="1" ht="75" x14ac:dyDescent="0.25">
      <c r="A189" s="1" t="s">
        <v>53</v>
      </c>
      <c r="B189" s="72"/>
      <c r="C189" s="72"/>
      <c r="D189" s="72"/>
      <c r="E189" s="72"/>
      <c r="F189" s="79" t="s">
        <v>99</v>
      </c>
      <c r="G189" s="79" t="s">
        <v>11</v>
      </c>
      <c r="H189" s="79" t="s">
        <v>154</v>
      </c>
      <c r="I189" s="79" t="s">
        <v>105</v>
      </c>
      <c r="J189" s="18">
        <f t="shared" si="78"/>
        <v>23142</v>
      </c>
      <c r="K189" s="18" t="e">
        <f t="shared" si="78"/>
        <v>#REF!</v>
      </c>
      <c r="L189" s="18" t="e">
        <f t="shared" si="78"/>
        <v>#REF!</v>
      </c>
      <c r="M189" s="18" t="e">
        <f t="shared" si="78"/>
        <v>#REF!</v>
      </c>
      <c r="N189" s="18">
        <f t="shared" si="78"/>
        <v>0</v>
      </c>
      <c r="O189" s="18" t="e">
        <f t="shared" si="78"/>
        <v>#REF!</v>
      </c>
      <c r="P189" s="18" t="e">
        <f t="shared" si="78"/>
        <v>#REF!</v>
      </c>
      <c r="Q189" s="18" t="e">
        <f t="shared" si="78"/>
        <v>#REF!</v>
      </c>
      <c r="R189" s="18">
        <f t="shared" si="78"/>
        <v>0</v>
      </c>
    </row>
    <row r="190" spans="1:18" s="2" customFormat="1" ht="30" x14ac:dyDescent="0.25">
      <c r="A190" s="1" t="s">
        <v>106</v>
      </c>
      <c r="B190" s="72"/>
      <c r="C190" s="72"/>
      <c r="D190" s="72"/>
      <c r="E190" s="72"/>
      <c r="F190" s="79" t="s">
        <v>99</v>
      </c>
      <c r="G190" s="79" t="s">
        <v>11</v>
      </c>
      <c r="H190" s="79" t="s">
        <v>154</v>
      </c>
      <c r="I190" s="79" t="s">
        <v>107</v>
      </c>
      <c r="J190" s="18">
        <f>'6.ВСР'!J265</f>
        <v>23142</v>
      </c>
      <c r="K190" s="18" t="e">
        <f>'6.ВСР'!#REF!</f>
        <v>#REF!</v>
      </c>
      <c r="L190" s="18" t="e">
        <f>'6.ВСР'!#REF!</f>
        <v>#REF!</v>
      </c>
      <c r="M190" s="18" t="e">
        <f>'6.ВСР'!#REF!</f>
        <v>#REF!</v>
      </c>
      <c r="N190" s="18">
        <f>'6.ВСР'!K265</f>
        <v>0</v>
      </c>
      <c r="O190" s="18" t="e">
        <f>'6.ВСР'!#REF!</f>
        <v>#REF!</v>
      </c>
      <c r="P190" s="18" t="e">
        <f>'6.ВСР'!#REF!</f>
        <v>#REF!</v>
      </c>
      <c r="Q190" s="18" t="e">
        <f>'6.ВСР'!#REF!</f>
        <v>#REF!</v>
      </c>
      <c r="R190" s="18">
        <f>'6.ВСР'!L265</f>
        <v>0</v>
      </c>
    </row>
    <row r="191" spans="1:18" ht="45" x14ac:dyDescent="0.25">
      <c r="A191" s="72" t="s">
        <v>151</v>
      </c>
      <c r="B191" s="73"/>
      <c r="C191" s="73"/>
      <c r="D191" s="73"/>
      <c r="E191" s="69">
        <v>852</v>
      </c>
      <c r="F191" s="4" t="s">
        <v>99</v>
      </c>
      <c r="G191" s="4" t="s">
        <v>11</v>
      </c>
      <c r="H191" s="4" t="s">
        <v>152</v>
      </c>
      <c r="I191" s="4"/>
      <c r="J191" s="18">
        <f t="shared" ref="J191:R192" si="80">J192</f>
        <v>2643600</v>
      </c>
      <c r="K191" s="18" t="e">
        <f t="shared" si="80"/>
        <v>#REF!</v>
      </c>
      <c r="L191" s="18" t="e">
        <f t="shared" si="80"/>
        <v>#REF!</v>
      </c>
      <c r="M191" s="18" t="e">
        <f t="shared" si="80"/>
        <v>#REF!</v>
      </c>
      <c r="N191" s="18">
        <f t="shared" si="80"/>
        <v>2643600</v>
      </c>
      <c r="O191" s="18" t="e">
        <f t="shared" si="80"/>
        <v>#REF!</v>
      </c>
      <c r="P191" s="18" t="e">
        <f t="shared" si="80"/>
        <v>#REF!</v>
      </c>
      <c r="Q191" s="18" t="e">
        <f t="shared" si="80"/>
        <v>#REF!</v>
      </c>
      <c r="R191" s="18">
        <f t="shared" si="80"/>
        <v>2643600</v>
      </c>
    </row>
    <row r="192" spans="1:18" ht="75" x14ac:dyDescent="0.25">
      <c r="A192" s="73" t="s">
        <v>53</v>
      </c>
      <c r="B192" s="73"/>
      <c r="C192" s="73"/>
      <c r="D192" s="73"/>
      <c r="E192" s="69">
        <v>852</v>
      </c>
      <c r="F192" s="4" t="s">
        <v>99</v>
      </c>
      <c r="G192" s="4" t="s">
        <v>11</v>
      </c>
      <c r="H192" s="4" t="s">
        <v>152</v>
      </c>
      <c r="I192" s="4" t="s">
        <v>105</v>
      </c>
      <c r="J192" s="18">
        <f t="shared" si="80"/>
        <v>2643600</v>
      </c>
      <c r="K192" s="18" t="e">
        <f t="shared" si="80"/>
        <v>#REF!</v>
      </c>
      <c r="L192" s="18" t="e">
        <f t="shared" si="80"/>
        <v>#REF!</v>
      </c>
      <c r="M192" s="18" t="e">
        <f t="shared" si="80"/>
        <v>#REF!</v>
      </c>
      <c r="N192" s="18">
        <f t="shared" si="80"/>
        <v>2643600</v>
      </c>
      <c r="O192" s="18" t="e">
        <f t="shared" si="80"/>
        <v>#REF!</v>
      </c>
      <c r="P192" s="18" t="e">
        <f t="shared" si="80"/>
        <v>#REF!</v>
      </c>
      <c r="Q192" s="18" t="e">
        <f t="shared" si="80"/>
        <v>#REF!</v>
      </c>
      <c r="R192" s="18">
        <f t="shared" si="80"/>
        <v>2643600</v>
      </c>
    </row>
    <row r="193" spans="1:18" ht="30" x14ac:dyDescent="0.25">
      <c r="A193" s="73" t="s">
        <v>106</v>
      </c>
      <c r="B193" s="73"/>
      <c r="C193" s="73"/>
      <c r="D193" s="73"/>
      <c r="E193" s="69">
        <v>852</v>
      </c>
      <c r="F193" s="4" t="s">
        <v>99</v>
      </c>
      <c r="G193" s="4" t="s">
        <v>11</v>
      </c>
      <c r="H193" s="4" t="s">
        <v>152</v>
      </c>
      <c r="I193" s="3" t="s">
        <v>107</v>
      </c>
      <c r="J193" s="18">
        <f>'6.ВСР'!J268</f>
        <v>2643600</v>
      </c>
      <c r="K193" s="18" t="e">
        <f>'6.ВСР'!#REF!</f>
        <v>#REF!</v>
      </c>
      <c r="L193" s="18" t="e">
        <f>'6.ВСР'!#REF!</f>
        <v>#REF!</v>
      </c>
      <c r="M193" s="18" t="e">
        <f>'6.ВСР'!#REF!</f>
        <v>#REF!</v>
      </c>
      <c r="N193" s="18">
        <f>'6.ВСР'!K268</f>
        <v>2643600</v>
      </c>
      <c r="O193" s="18" t="e">
        <f>'6.ВСР'!#REF!</f>
        <v>#REF!</v>
      </c>
      <c r="P193" s="18" t="e">
        <f>'6.ВСР'!#REF!</f>
        <v>#REF!</v>
      </c>
      <c r="Q193" s="18" t="e">
        <f>'6.ВСР'!#REF!</f>
        <v>#REF!</v>
      </c>
      <c r="R193" s="18">
        <f>'6.ВСР'!L268</f>
        <v>2643600</v>
      </c>
    </row>
    <row r="194" spans="1:18" ht="45" hidden="1" x14ac:dyDescent="0.25">
      <c r="A194" s="72" t="s">
        <v>155</v>
      </c>
      <c r="B194" s="73"/>
      <c r="C194" s="73"/>
      <c r="D194" s="73"/>
      <c r="E194" s="69">
        <v>852</v>
      </c>
      <c r="F194" s="4" t="s">
        <v>99</v>
      </c>
      <c r="G194" s="3" t="s">
        <v>11</v>
      </c>
      <c r="H194" s="4" t="s">
        <v>156</v>
      </c>
      <c r="I194" s="3"/>
      <c r="J194" s="18">
        <f t="shared" ref="J194:R195" si="81">J195</f>
        <v>0</v>
      </c>
      <c r="K194" s="18" t="e">
        <f t="shared" si="81"/>
        <v>#REF!</v>
      </c>
      <c r="L194" s="18" t="e">
        <f t="shared" si="81"/>
        <v>#REF!</v>
      </c>
      <c r="M194" s="18" t="e">
        <f t="shared" si="81"/>
        <v>#REF!</v>
      </c>
      <c r="N194" s="18">
        <f t="shared" si="81"/>
        <v>0</v>
      </c>
      <c r="O194" s="18" t="e">
        <f t="shared" si="81"/>
        <v>#REF!</v>
      </c>
      <c r="P194" s="18" t="e">
        <f t="shared" si="81"/>
        <v>#REF!</v>
      </c>
      <c r="Q194" s="18" t="e">
        <f t="shared" si="81"/>
        <v>#REF!</v>
      </c>
      <c r="R194" s="18">
        <f t="shared" si="81"/>
        <v>0</v>
      </c>
    </row>
    <row r="195" spans="1:18" ht="75" hidden="1" x14ac:dyDescent="0.25">
      <c r="A195" s="73" t="s">
        <v>53</v>
      </c>
      <c r="B195" s="73"/>
      <c r="C195" s="73"/>
      <c r="D195" s="73"/>
      <c r="E195" s="69">
        <v>852</v>
      </c>
      <c r="F195" s="3" t="s">
        <v>99</v>
      </c>
      <c r="G195" s="3" t="s">
        <v>11</v>
      </c>
      <c r="H195" s="4" t="s">
        <v>156</v>
      </c>
      <c r="I195" s="3" t="s">
        <v>105</v>
      </c>
      <c r="J195" s="18">
        <f t="shared" si="81"/>
        <v>0</v>
      </c>
      <c r="K195" s="18" t="e">
        <f t="shared" si="81"/>
        <v>#REF!</v>
      </c>
      <c r="L195" s="18" t="e">
        <f t="shared" si="81"/>
        <v>#REF!</v>
      </c>
      <c r="M195" s="18" t="e">
        <f t="shared" si="81"/>
        <v>#REF!</v>
      </c>
      <c r="N195" s="18">
        <f t="shared" si="81"/>
        <v>0</v>
      </c>
      <c r="O195" s="18" t="e">
        <f t="shared" si="81"/>
        <v>#REF!</v>
      </c>
      <c r="P195" s="18" t="e">
        <f t="shared" si="81"/>
        <v>#REF!</v>
      </c>
      <c r="Q195" s="18" t="e">
        <f t="shared" si="81"/>
        <v>#REF!</v>
      </c>
      <c r="R195" s="18">
        <f t="shared" si="81"/>
        <v>0</v>
      </c>
    </row>
    <row r="196" spans="1:18" ht="30" hidden="1" x14ac:dyDescent="0.25">
      <c r="A196" s="73" t="s">
        <v>106</v>
      </c>
      <c r="B196" s="73"/>
      <c r="C196" s="73"/>
      <c r="D196" s="73"/>
      <c r="E196" s="69">
        <v>852</v>
      </c>
      <c r="F196" s="3" t="s">
        <v>99</v>
      </c>
      <c r="G196" s="3" t="s">
        <v>11</v>
      </c>
      <c r="H196" s="4" t="s">
        <v>156</v>
      </c>
      <c r="I196" s="3" t="s">
        <v>107</v>
      </c>
      <c r="J196" s="18">
        <f>'6.ВСР'!J271</f>
        <v>0</v>
      </c>
      <c r="K196" s="18" t="e">
        <f>'6.ВСР'!#REF!</f>
        <v>#REF!</v>
      </c>
      <c r="L196" s="18" t="e">
        <f>'6.ВСР'!#REF!</f>
        <v>#REF!</v>
      </c>
      <c r="M196" s="18" t="e">
        <f>'6.ВСР'!#REF!</f>
        <v>#REF!</v>
      </c>
      <c r="N196" s="18">
        <f>'6.ВСР'!K271</f>
        <v>0</v>
      </c>
      <c r="O196" s="18" t="e">
        <f>'6.ВСР'!#REF!</f>
        <v>#REF!</v>
      </c>
      <c r="P196" s="18" t="e">
        <f>'6.ВСР'!#REF!</f>
        <v>#REF!</v>
      </c>
      <c r="Q196" s="18" t="e">
        <f>'6.ВСР'!#REF!</f>
        <v>#REF!</v>
      </c>
      <c r="R196" s="18">
        <f>'6.ВСР'!L271</f>
        <v>0</v>
      </c>
    </row>
    <row r="197" spans="1:18" s="20" customFormat="1" ht="60" hidden="1" x14ac:dyDescent="0.25">
      <c r="A197" s="73" t="s">
        <v>370</v>
      </c>
      <c r="B197" s="73"/>
      <c r="C197" s="73"/>
      <c r="D197" s="73"/>
      <c r="E197" s="69">
        <v>852</v>
      </c>
      <c r="F197" s="3" t="s">
        <v>99</v>
      </c>
      <c r="G197" s="4" t="s">
        <v>11</v>
      </c>
      <c r="H197" s="4" t="s">
        <v>369</v>
      </c>
      <c r="I197" s="3"/>
      <c r="J197" s="18">
        <f t="shared" ref="J197:R198" si="82">J198</f>
        <v>0</v>
      </c>
      <c r="K197" s="18" t="e">
        <f t="shared" si="82"/>
        <v>#REF!</v>
      </c>
      <c r="L197" s="18" t="e">
        <f t="shared" si="82"/>
        <v>#REF!</v>
      </c>
      <c r="M197" s="18" t="e">
        <f t="shared" si="82"/>
        <v>#REF!</v>
      </c>
      <c r="N197" s="18">
        <f t="shared" si="82"/>
        <v>0</v>
      </c>
      <c r="O197" s="18" t="e">
        <f t="shared" si="82"/>
        <v>#REF!</v>
      </c>
      <c r="P197" s="18" t="e">
        <f t="shared" si="82"/>
        <v>#REF!</v>
      </c>
      <c r="Q197" s="18" t="e">
        <f t="shared" si="82"/>
        <v>#REF!</v>
      </c>
      <c r="R197" s="18">
        <f t="shared" si="82"/>
        <v>0</v>
      </c>
    </row>
    <row r="198" spans="1:18" s="20" customFormat="1" ht="75" hidden="1" x14ac:dyDescent="0.25">
      <c r="A198" s="73" t="s">
        <v>53</v>
      </c>
      <c r="B198" s="73"/>
      <c r="C198" s="73"/>
      <c r="D198" s="73"/>
      <c r="E198" s="69">
        <v>852</v>
      </c>
      <c r="F198" s="3" t="s">
        <v>99</v>
      </c>
      <c r="G198" s="4" t="s">
        <v>11</v>
      </c>
      <c r="H198" s="4" t="s">
        <v>369</v>
      </c>
      <c r="I198" s="3" t="s">
        <v>105</v>
      </c>
      <c r="J198" s="18">
        <f t="shared" si="82"/>
        <v>0</v>
      </c>
      <c r="K198" s="18" t="e">
        <f t="shared" si="82"/>
        <v>#REF!</v>
      </c>
      <c r="L198" s="18" t="e">
        <f t="shared" si="82"/>
        <v>#REF!</v>
      </c>
      <c r="M198" s="18" t="e">
        <f t="shared" si="82"/>
        <v>#REF!</v>
      </c>
      <c r="N198" s="18">
        <f t="shared" si="82"/>
        <v>0</v>
      </c>
      <c r="O198" s="18" t="e">
        <f t="shared" si="82"/>
        <v>#REF!</v>
      </c>
      <c r="P198" s="18" t="e">
        <f t="shared" si="82"/>
        <v>#REF!</v>
      </c>
      <c r="Q198" s="18" t="e">
        <f t="shared" si="82"/>
        <v>#REF!</v>
      </c>
      <c r="R198" s="18">
        <f t="shared" si="82"/>
        <v>0</v>
      </c>
    </row>
    <row r="199" spans="1:18" s="20" customFormat="1" ht="30" hidden="1" x14ac:dyDescent="0.25">
      <c r="A199" s="73" t="s">
        <v>54</v>
      </c>
      <c r="B199" s="73"/>
      <c r="C199" s="73"/>
      <c r="D199" s="73"/>
      <c r="E199" s="69">
        <v>852</v>
      </c>
      <c r="F199" s="3" t="s">
        <v>99</v>
      </c>
      <c r="G199" s="4" t="s">
        <v>11</v>
      </c>
      <c r="H199" s="4" t="s">
        <v>369</v>
      </c>
      <c r="I199" s="3" t="s">
        <v>107</v>
      </c>
      <c r="J199" s="18">
        <f>'6.ВСР'!J274</f>
        <v>0</v>
      </c>
      <c r="K199" s="18" t="e">
        <f>'6.ВСР'!#REF!</f>
        <v>#REF!</v>
      </c>
      <c r="L199" s="18" t="e">
        <f>'6.ВСР'!#REF!</f>
        <v>#REF!</v>
      </c>
      <c r="M199" s="18" t="e">
        <f>'6.ВСР'!#REF!</f>
        <v>#REF!</v>
      </c>
      <c r="N199" s="18">
        <f>'6.ВСР'!K274</f>
        <v>0</v>
      </c>
      <c r="O199" s="18" t="e">
        <f>'6.ВСР'!#REF!</f>
        <v>#REF!</v>
      </c>
      <c r="P199" s="18" t="e">
        <f>'6.ВСР'!#REF!</f>
        <v>#REF!</v>
      </c>
      <c r="Q199" s="18" t="e">
        <f>'6.ВСР'!#REF!</f>
        <v>#REF!</v>
      </c>
      <c r="R199" s="18">
        <f>'6.ВСР'!L274</f>
        <v>0</v>
      </c>
    </row>
    <row r="200" spans="1:18" s="20" customFormat="1" ht="60" x14ac:dyDescent="0.25">
      <c r="A200" s="1" t="s">
        <v>416</v>
      </c>
      <c r="B200" s="73"/>
      <c r="C200" s="73"/>
      <c r="D200" s="73"/>
      <c r="E200" s="69"/>
      <c r="F200" s="3" t="s">
        <v>99</v>
      </c>
      <c r="G200" s="3" t="s">
        <v>11</v>
      </c>
      <c r="H200" s="79" t="s">
        <v>417</v>
      </c>
      <c r="I200" s="3"/>
      <c r="J200" s="18">
        <f t="shared" ref="J200:R201" si="83">J201</f>
        <v>0</v>
      </c>
      <c r="K200" s="18" t="e">
        <f t="shared" si="83"/>
        <v>#REF!</v>
      </c>
      <c r="L200" s="18" t="e">
        <f t="shared" si="83"/>
        <v>#REF!</v>
      </c>
      <c r="M200" s="18" t="e">
        <f t="shared" si="83"/>
        <v>#REF!</v>
      </c>
      <c r="N200" s="18">
        <f t="shared" si="83"/>
        <v>1535226</v>
      </c>
      <c r="O200" s="18" t="e">
        <f t="shared" si="83"/>
        <v>#REF!</v>
      </c>
      <c r="P200" s="18" t="e">
        <f t="shared" si="83"/>
        <v>#REF!</v>
      </c>
      <c r="Q200" s="18" t="e">
        <f t="shared" si="83"/>
        <v>#REF!</v>
      </c>
      <c r="R200" s="18">
        <f t="shared" si="83"/>
        <v>0</v>
      </c>
    </row>
    <row r="201" spans="1:18" s="20" customFormat="1" ht="75" x14ac:dyDescent="0.25">
      <c r="A201" s="1" t="s">
        <v>53</v>
      </c>
      <c r="B201" s="73"/>
      <c r="C201" s="73"/>
      <c r="D201" s="73"/>
      <c r="E201" s="69"/>
      <c r="F201" s="3" t="s">
        <v>99</v>
      </c>
      <c r="G201" s="3" t="s">
        <v>11</v>
      </c>
      <c r="H201" s="79" t="s">
        <v>417</v>
      </c>
      <c r="I201" s="3" t="s">
        <v>105</v>
      </c>
      <c r="J201" s="18">
        <f t="shared" si="83"/>
        <v>0</v>
      </c>
      <c r="K201" s="18" t="e">
        <f t="shared" si="83"/>
        <v>#REF!</v>
      </c>
      <c r="L201" s="18" t="e">
        <f t="shared" si="83"/>
        <v>#REF!</v>
      </c>
      <c r="M201" s="18" t="e">
        <f t="shared" si="83"/>
        <v>#REF!</v>
      </c>
      <c r="N201" s="18">
        <f t="shared" si="83"/>
        <v>1535226</v>
      </c>
      <c r="O201" s="18" t="e">
        <f t="shared" si="83"/>
        <v>#REF!</v>
      </c>
      <c r="P201" s="18" t="e">
        <f t="shared" si="83"/>
        <v>#REF!</v>
      </c>
      <c r="Q201" s="18" t="e">
        <f t="shared" si="83"/>
        <v>#REF!</v>
      </c>
      <c r="R201" s="18">
        <f t="shared" si="83"/>
        <v>0</v>
      </c>
    </row>
    <row r="202" spans="1:18" s="20" customFormat="1" ht="30" x14ac:dyDescent="0.25">
      <c r="A202" s="1" t="s">
        <v>106</v>
      </c>
      <c r="B202" s="73"/>
      <c r="C202" s="73"/>
      <c r="D202" s="73"/>
      <c r="E202" s="69"/>
      <c r="F202" s="3" t="s">
        <v>99</v>
      </c>
      <c r="G202" s="3" t="s">
        <v>11</v>
      </c>
      <c r="H202" s="79" t="s">
        <v>417</v>
      </c>
      <c r="I202" s="3" t="s">
        <v>107</v>
      </c>
      <c r="J202" s="18">
        <f>'6.ВСР'!J277</f>
        <v>0</v>
      </c>
      <c r="K202" s="18" t="e">
        <f>'6.ВСР'!#REF!</f>
        <v>#REF!</v>
      </c>
      <c r="L202" s="18" t="e">
        <f>'6.ВСР'!#REF!</f>
        <v>#REF!</v>
      </c>
      <c r="M202" s="18" t="e">
        <f>'6.ВСР'!#REF!</f>
        <v>#REF!</v>
      </c>
      <c r="N202" s="18">
        <f>'6.ВСР'!K277</f>
        <v>1535226</v>
      </c>
      <c r="O202" s="18" t="e">
        <f>'6.ВСР'!#REF!</f>
        <v>#REF!</v>
      </c>
      <c r="P202" s="18" t="e">
        <f>'6.ВСР'!#REF!</f>
        <v>#REF!</v>
      </c>
      <c r="Q202" s="18" t="e">
        <f>'6.ВСР'!#REF!</f>
        <v>#REF!</v>
      </c>
      <c r="R202" s="18">
        <f>'6.ВСР'!L277</f>
        <v>0</v>
      </c>
    </row>
    <row r="203" spans="1:18" s="20" customFormat="1" ht="195" x14ac:dyDescent="0.25">
      <c r="A203" s="1" t="s">
        <v>431</v>
      </c>
      <c r="B203" s="44"/>
      <c r="C203" s="44"/>
      <c r="D203" s="44"/>
      <c r="E203" s="69">
        <v>852</v>
      </c>
      <c r="F203" s="3" t="s">
        <v>99</v>
      </c>
      <c r="G203" s="3" t="s">
        <v>11</v>
      </c>
      <c r="H203" s="79" t="s">
        <v>432</v>
      </c>
      <c r="I203" s="3"/>
      <c r="J203" s="18">
        <f t="shared" ref="J203:R204" si="84">J204</f>
        <v>519600</v>
      </c>
      <c r="K203" s="18" t="e">
        <f t="shared" si="84"/>
        <v>#REF!</v>
      </c>
      <c r="L203" s="18" t="e">
        <f t="shared" si="84"/>
        <v>#REF!</v>
      </c>
      <c r="M203" s="18" t="e">
        <f t="shared" si="84"/>
        <v>#REF!</v>
      </c>
      <c r="N203" s="18">
        <f t="shared" si="84"/>
        <v>519600</v>
      </c>
      <c r="O203" s="18" t="e">
        <f t="shared" si="84"/>
        <v>#REF!</v>
      </c>
      <c r="P203" s="18" t="e">
        <f t="shared" si="84"/>
        <v>#REF!</v>
      </c>
      <c r="Q203" s="18" t="e">
        <f t="shared" si="84"/>
        <v>#REF!</v>
      </c>
      <c r="R203" s="18">
        <f t="shared" si="84"/>
        <v>519600</v>
      </c>
    </row>
    <row r="204" spans="1:18" s="20" customFormat="1" ht="75" x14ac:dyDescent="0.25">
      <c r="A204" s="1" t="s">
        <v>53</v>
      </c>
      <c r="B204" s="44"/>
      <c r="C204" s="44"/>
      <c r="D204" s="44"/>
      <c r="E204" s="69">
        <v>852</v>
      </c>
      <c r="F204" s="3" t="s">
        <v>99</v>
      </c>
      <c r="G204" s="3" t="s">
        <v>11</v>
      </c>
      <c r="H204" s="79" t="s">
        <v>432</v>
      </c>
      <c r="I204" s="3" t="s">
        <v>105</v>
      </c>
      <c r="J204" s="18">
        <f t="shared" si="84"/>
        <v>519600</v>
      </c>
      <c r="K204" s="18" t="e">
        <f t="shared" si="84"/>
        <v>#REF!</v>
      </c>
      <c r="L204" s="18" t="e">
        <f t="shared" si="84"/>
        <v>#REF!</v>
      </c>
      <c r="M204" s="18" t="e">
        <f t="shared" si="84"/>
        <v>#REF!</v>
      </c>
      <c r="N204" s="18">
        <f t="shared" si="84"/>
        <v>519600</v>
      </c>
      <c r="O204" s="18" t="e">
        <f t="shared" si="84"/>
        <v>#REF!</v>
      </c>
      <c r="P204" s="18" t="e">
        <f t="shared" si="84"/>
        <v>#REF!</v>
      </c>
      <c r="Q204" s="18" t="e">
        <f t="shared" si="84"/>
        <v>#REF!</v>
      </c>
      <c r="R204" s="18">
        <f t="shared" si="84"/>
        <v>519600</v>
      </c>
    </row>
    <row r="205" spans="1:18" s="20" customFormat="1" ht="30" x14ac:dyDescent="0.25">
      <c r="A205" s="1" t="s">
        <v>106</v>
      </c>
      <c r="B205" s="73"/>
      <c r="C205" s="73"/>
      <c r="D205" s="73"/>
      <c r="E205" s="69">
        <v>852</v>
      </c>
      <c r="F205" s="3" t="s">
        <v>99</v>
      </c>
      <c r="G205" s="3" t="s">
        <v>11</v>
      </c>
      <c r="H205" s="79" t="s">
        <v>432</v>
      </c>
      <c r="I205" s="3" t="s">
        <v>107</v>
      </c>
      <c r="J205" s="18">
        <f>'6.ВСР'!J280</f>
        <v>519600</v>
      </c>
      <c r="K205" s="18" t="e">
        <f>'6.ВСР'!#REF!</f>
        <v>#REF!</v>
      </c>
      <c r="L205" s="18" t="e">
        <f>'6.ВСР'!#REF!</f>
        <v>#REF!</v>
      </c>
      <c r="M205" s="18" t="e">
        <f>'6.ВСР'!#REF!</f>
        <v>#REF!</v>
      </c>
      <c r="N205" s="18">
        <f>'6.ВСР'!K280</f>
        <v>519600</v>
      </c>
      <c r="O205" s="18" t="e">
        <f>'6.ВСР'!#REF!</f>
        <v>#REF!</v>
      </c>
      <c r="P205" s="18" t="e">
        <f>'6.ВСР'!#REF!</f>
        <v>#REF!</v>
      </c>
      <c r="Q205" s="18" t="e">
        <f>'6.ВСР'!#REF!</f>
        <v>#REF!</v>
      </c>
      <c r="R205" s="18">
        <f>'6.ВСР'!L280</f>
        <v>519600</v>
      </c>
    </row>
    <row r="206" spans="1:18" s="20" customFormat="1" x14ac:dyDescent="0.25">
      <c r="A206" s="6" t="s">
        <v>100</v>
      </c>
      <c r="B206" s="44"/>
      <c r="C206" s="44"/>
      <c r="D206" s="44"/>
      <c r="E206" s="69">
        <v>852</v>
      </c>
      <c r="F206" s="16" t="s">
        <v>99</v>
      </c>
      <c r="G206" s="16" t="s">
        <v>56</v>
      </c>
      <c r="H206" s="21"/>
      <c r="I206" s="16"/>
      <c r="J206" s="19">
        <f t="shared" ref="J206:R206" si="85">J207+J210+J213+J216+J219+J222+J225+J231+J234+J237+J243+J246+J240+J228</f>
        <v>109612739.66</v>
      </c>
      <c r="K206" s="19" t="e">
        <f t="shared" si="85"/>
        <v>#REF!</v>
      </c>
      <c r="L206" s="19" t="e">
        <f t="shared" si="85"/>
        <v>#REF!</v>
      </c>
      <c r="M206" s="19" t="e">
        <f t="shared" si="85"/>
        <v>#REF!</v>
      </c>
      <c r="N206" s="19">
        <f t="shared" si="85"/>
        <v>98831276</v>
      </c>
      <c r="O206" s="19" t="e">
        <f t="shared" si="85"/>
        <v>#REF!</v>
      </c>
      <c r="P206" s="19" t="e">
        <f t="shared" si="85"/>
        <v>#REF!</v>
      </c>
      <c r="Q206" s="19" t="e">
        <f t="shared" si="85"/>
        <v>#REF!</v>
      </c>
      <c r="R206" s="19">
        <f t="shared" si="85"/>
        <v>87118462</v>
      </c>
    </row>
    <row r="207" spans="1:18" s="20" customFormat="1" ht="165" x14ac:dyDescent="0.25">
      <c r="A207" s="1" t="s">
        <v>434</v>
      </c>
      <c r="B207" s="44"/>
      <c r="C207" s="44"/>
      <c r="D207" s="44"/>
      <c r="E207" s="69">
        <v>852</v>
      </c>
      <c r="F207" s="3" t="s">
        <v>99</v>
      </c>
      <c r="G207" s="3" t="s">
        <v>56</v>
      </c>
      <c r="H207" s="79" t="s">
        <v>433</v>
      </c>
      <c r="I207" s="3"/>
      <c r="J207" s="18">
        <f t="shared" ref="J207:R208" si="86">J208</f>
        <v>60671948</v>
      </c>
      <c r="K207" s="18" t="e">
        <f t="shared" si="86"/>
        <v>#REF!</v>
      </c>
      <c r="L207" s="18" t="e">
        <f t="shared" si="86"/>
        <v>#REF!</v>
      </c>
      <c r="M207" s="18" t="e">
        <f t="shared" si="86"/>
        <v>#REF!</v>
      </c>
      <c r="N207" s="18">
        <f t="shared" si="86"/>
        <v>60671948</v>
      </c>
      <c r="O207" s="18" t="e">
        <f t="shared" si="86"/>
        <v>#REF!</v>
      </c>
      <c r="P207" s="18" t="e">
        <f t="shared" si="86"/>
        <v>#REF!</v>
      </c>
      <c r="Q207" s="18" t="e">
        <f t="shared" si="86"/>
        <v>#REF!</v>
      </c>
      <c r="R207" s="18">
        <f t="shared" si="86"/>
        <v>60671948</v>
      </c>
    </row>
    <row r="208" spans="1:18" s="20" customFormat="1" ht="75" x14ac:dyDescent="0.25">
      <c r="A208" s="1" t="s">
        <v>53</v>
      </c>
      <c r="B208" s="44"/>
      <c r="C208" s="44"/>
      <c r="D208" s="44"/>
      <c r="E208" s="69">
        <v>852</v>
      </c>
      <c r="F208" s="3" t="s">
        <v>99</v>
      </c>
      <c r="G208" s="3" t="s">
        <v>56</v>
      </c>
      <c r="H208" s="79" t="s">
        <v>433</v>
      </c>
      <c r="I208" s="3" t="s">
        <v>105</v>
      </c>
      <c r="J208" s="18">
        <f t="shared" si="86"/>
        <v>60671948</v>
      </c>
      <c r="K208" s="18" t="e">
        <f t="shared" si="86"/>
        <v>#REF!</v>
      </c>
      <c r="L208" s="18" t="e">
        <f t="shared" si="86"/>
        <v>#REF!</v>
      </c>
      <c r="M208" s="18" t="e">
        <f t="shared" si="86"/>
        <v>#REF!</v>
      </c>
      <c r="N208" s="18">
        <f t="shared" si="86"/>
        <v>60671948</v>
      </c>
      <c r="O208" s="18" t="e">
        <f t="shared" si="86"/>
        <v>#REF!</v>
      </c>
      <c r="P208" s="18" t="e">
        <f t="shared" si="86"/>
        <v>#REF!</v>
      </c>
      <c r="Q208" s="18" t="e">
        <f t="shared" si="86"/>
        <v>#REF!</v>
      </c>
      <c r="R208" s="18">
        <f t="shared" si="86"/>
        <v>60671948</v>
      </c>
    </row>
    <row r="209" spans="1:18" s="20" customFormat="1" ht="30" x14ac:dyDescent="0.25">
      <c r="A209" s="1" t="s">
        <v>106</v>
      </c>
      <c r="B209" s="73"/>
      <c r="C209" s="73"/>
      <c r="D209" s="73"/>
      <c r="E209" s="69">
        <v>852</v>
      </c>
      <c r="F209" s="3" t="s">
        <v>99</v>
      </c>
      <c r="G209" s="3" t="s">
        <v>56</v>
      </c>
      <c r="H209" s="79" t="s">
        <v>433</v>
      </c>
      <c r="I209" s="3" t="s">
        <v>107</v>
      </c>
      <c r="J209" s="18">
        <f>'6.ВСР'!J284</f>
        <v>60671948</v>
      </c>
      <c r="K209" s="18" t="e">
        <f>'6.ВСР'!#REF!</f>
        <v>#REF!</v>
      </c>
      <c r="L209" s="18" t="e">
        <f>'6.ВСР'!#REF!</f>
        <v>#REF!</v>
      </c>
      <c r="M209" s="18" t="e">
        <f>'6.ВСР'!#REF!</f>
        <v>#REF!</v>
      </c>
      <c r="N209" s="18">
        <f>'6.ВСР'!K284</f>
        <v>60671948</v>
      </c>
      <c r="O209" s="18" t="e">
        <f>'6.ВСР'!#REF!</f>
        <v>#REF!</v>
      </c>
      <c r="P209" s="18" t="e">
        <f>'6.ВСР'!#REF!</f>
        <v>#REF!</v>
      </c>
      <c r="Q209" s="18" t="e">
        <f>'6.ВСР'!#REF!</f>
        <v>#REF!</v>
      </c>
      <c r="R209" s="18">
        <f>'6.ВСР'!L284</f>
        <v>60671948</v>
      </c>
    </row>
    <row r="210" spans="1:18" s="20" customFormat="1" ht="105" x14ac:dyDescent="0.25">
      <c r="A210" s="1" t="s">
        <v>456</v>
      </c>
      <c r="B210" s="73"/>
      <c r="C210" s="73"/>
      <c r="D210" s="73"/>
      <c r="E210" s="69">
        <v>852</v>
      </c>
      <c r="F210" s="3" t="s">
        <v>99</v>
      </c>
      <c r="G210" s="3" t="s">
        <v>56</v>
      </c>
      <c r="H210" s="79" t="s">
        <v>455</v>
      </c>
      <c r="I210" s="3"/>
      <c r="J210" s="18">
        <f t="shared" ref="J210:R211" si="87">J211</f>
        <v>7890120</v>
      </c>
      <c r="K210" s="18" t="e">
        <f t="shared" si="87"/>
        <v>#REF!</v>
      </c>
      <c r="L210" s="18" t="e">
        <f t="shared" si="87"/>
        <v>#REF!</v>
      </c>
      <c r="M210" s="18" t="e">
        <f t="shared" si="87"/>
        <v>#REF!</v>
      </c>
      <c r="N210" s="18">
        <f t="shared" si="87"/>
        <v>7890120</v>
      </c>
      <c r="O210" s="18" t="e">
        <f t="shared" si="87"/>
        <v>#REF!</v>
      </c>
      <c r="P210" s="18" t="e">
        <f t="shared" si="87"/>
        <v>#REF!</v>
      </c>
      <c r="Q210" s="18" t="e">
        <f t="shared" si="87"/>
        <v>#REF!</v>
      </c>
      <c r="R210" s="18">
        <f t="shared" si="87"/>
        <v>7890120</v>
      </c>
    </row>
    <row r="211" spans="1:18" s="20" customFormat="1" ht="75" x14ac:dyDescent="0.25">
      <c r="A211" s="1" t="s">
        <v>53</v>
      </c>
      <c r="B211" s="73"/>
      <c r="C211" s="73"/>
      <c r="D211" s="73"/>
      <c r="E211" s="69">
        <v>852</v>
      </c>
      <c r="F211" s="3" t="s">
        <v>99</v>
      </c>
      <c r="G211" s="3" t="s">
        <v>56</v>
      </c>
      <c r="H211" s="79" t="s">
        <v>455</v>
      </c>
      <c r="I211" s="3" t="s">
        <v>105</v>
      </c>
      <c r="J211" s="18">
        <f t="shared" si="87"/>
        <v>7890120</v>
      </c>
      <c r="K211" s="18" t="e">
        <f t="shared" si="87"/>
        <v>#REF!</v>
      </c>
      <c r="L211" s="18" t="e">
        <f t="shared" si="87"/>
        <v>#REF!</v>
      </c>
      <c r="M211" s="18" t="e">
        <f t="shared" si="87"/>
        <v>#REF!</v>
      </c>
      <c r="N211" s="18">
        <f t="shared" si="87"/>
        <v>7890120</v>
      </c>
      <c r="O211" s="18" t="e">
        <f t="shared" si="87"/>
        <v>#REF!</v>
      </c>
      <c r="P211" s="18" t="e">
        <f t="shared" si="87"/>
        <v>#REF!</v>
      </c>
      <c r="Q211" s="18" t="e">
        <f t="shared" si="87"/>
        <v>#REF!</v>
      </c>
      <c r="R211" s="18">
        <f t="shared" si="87"/>
        <v>7890120</v>
      </c>
    </row>
    <row r="212" spans="1:18" s="20" customFormat="1" ht="30" x14ac:dyDescent="0.25">
      <c r="A212" s="1" t="s">
        <v>106</v>
      </c>
      <c r="B212" s="73"/>
      <c r="C212" s="73"/>
      <c r="D212" s="73"/>
      <c r="E212" s="69">
        <v>852</v>
      </c>
      <c r="F212" s="3" t="s">
        <v>99</v>
      </c>
      <c r="G212" s="3" t="s">
        <v>56</v>
      </c>
      <c r="H212" s="79" t="s">
        <v>455</v>
      </c>
      <c r="I212" s="3" t="s">
        <v>107</v>
      </c>
      <c r="J212" s="18">
        <f>'6.ВСР'!J287</f>
        <v>7890120</v>
      </c>
      <c r="K212" s="18" t="e">
        <f>'6.ВСР'!#REF!</f>
        <v>#REF!</v>
      </c>
      <c r="L212" s="18" t="e">
        <f>'6.ВСР'!#REF!</f>
        <v>#REF!</v>
      </c>
      <c r="M212" s="18" t="e">
        <f>'6.ВСР'!#REF!</f>
        <v>#REF!</v>
      </c>
      <c r="N212" s="18">
        <f>'6.ВСР'!K287</f>
        <v>7890120</v>
      </c>
      <c r="O212" s="18" t="e">
        <f>'6.ВСР'!#REF!</f>
        <v>#REF!</v>
      </c>
      <c r="P212" s="18" t="e">
        <f>'6.ВСР'!#REF!</f>
        <v>#REF!</v>
      </c>
      <c r="Q212" s="18" t="e">
        <f>'6.ВСР'!#REF!</f>
        <v>#REF!</v>
      </c>
      <c r="R212" s="18">
        <f>'6.ВСР'!L287</f>
        <v>7890120</v>
      </c>
    </row>
    <row r="213" spans="1:18" ht="30" x14ac:dyDescent="0.25">
      <c r="A213" s="72" t="s">
        <v>157</v>
      </c>
      <c r="B213" s="73"/>
      <c r="C213" s="73"/>
      <c r="D213" s="73"/>
      <c r="E213" s="69">
        <v>852</v>
      </c>
      <c r="F213" s="3" t="s">
        <v>99</v>
      </c>
      <c r="G213" s="3" t="s">
        <v>56</v>
      </c>
      <c r="H213" s="4" t="s">
        <v>158</v>
      </c>
      <c r="I213" s="3"/>
      <c r="J213" s="18">
        <f t="shared" ref="J213:R214" si="88">J214</f>
        <v>20644500</v>
      </c>
      <c r="K213" s="18" t="e">
        <f t="shared" si="88"/>
        <v>#REF!</v>
      </c>
      <c r="L213" s="18" t="e">
        <f t="shared" si="88"/>
        <v>#REF!</v>
      </c>
      <c r="M213" s="18" t="e">
        <f t="shared" si="88"/>
        <v>#REF!</v>
      </c>
      <c r="N213" s="18">
        <f t="shared" si="88"/>
        <v>20644500</v>
      </c>
      <c r="O213" s="18" t="e">
        <f t="shared" si="88"/>
        <v>#REF!</v>
      </c>
      <c r="P213" s="18" t="e">
        <f t="shared" si="88"/>
        <v>#REF!</v>
      </c>
      <c r="Q213" s="18" t="e">
        <f t="shared" si="88"/>
        <v>#REF!</v>
      </c>
      <c r="R213" s="18">
        <f t="shared" si="88"/>
        <v>6883100</v>
      </c>
    </row>
    <row r="214" spans="1:18" ht="75" x14ac:dyDescent="0.25">
      <c r="A214" s="73" t="s">
        <v>53</v>
      </c>
      <c r="B214" s="73"/>
      <c r="C214" s="73"/>
      <c r="D214" s="73"/>
      <c r="E214" s="69">
        <v>852</v>
      </c>
      <c r="F214" s="3" t="s">
        <v>99</v>
      </c>
      <c r="G214" s="4" t="s">
        <v>56</v>
      </c>
      <c r="H214" s="4" t="s">
        <v>158</v>
      </c>
      <c r="I214" s="3" t="s">
        <v>105</v>
      </c>
      <c r="J214" s="18">
        <f t="shared" si="88"/>
        <v>20644500</v>
      </c>
      <c r="K214" s="18" t="e">
        <f t="shared" si="88"/>
        <v>#REF!</v>
      </c>
      <c r="L214" s="18" t="e">
        <f t="shared" si="88"/>
        <v>#REF!</v>
      </c>
      <c r="M214" s="18" t="e">
        <f t="shared" si="88"/>
        <v>#REF!</v>
      </c>
      <c r="N214" s="18">
        <f t="shared" si="88"/>
        <v>20644500</v>
      </c>
      <c r="O214" s="18" t="e">
        <f t="shared" si="88"/>
        <v>#REF!</v>
      </c>
      <c r="P214" s="18" t="e">
        <f t="shared" si="88"/>
        <v>#REF!</v>
      </c>
      <c r="Q214" s="18" t="e">
        <f t="shared" si="88"/>
        <v>#REF!</v>
      </c>
      <c r="R214" s="18">
        <f t="shared" si="88"/>
        <v>6883100</v>
      </c>
    </row>
    <row r="215" spans="1:18" ht="30" x14ac:dyDescent="0.25">
      <c r="A215" s="73" t="s">
        <v>106</v>
      </c>
      <c r="B215" s="73"/>
      <c r="C215" s="73"/>
      <c r="D215" s="73"/>
      <c r="E215" s="69">
        <v>852</v>
      </c>
      <c r="F215" s="3" t="s">
        <v>99</v>
      </c>
      <c r="G215" s="4" t="s">
        <v>56</v>
      </c>
      <c r="H215" s="4" t="s">
        <v>158</v>
      </c>
      <c r="I215" s="3" t="s">
        <v>107</v>
      </c>
      <c r="J215" s="18">
        <f>'6.ВСР'!J290</f>
        <v>20644500</v>
      </c>
      <c r="K215" s="18" t="e">
        <f>'6.ВСР'!#REF!</f>
        <v>#REF!</v>
      </c>
      <c r="L215" s="18" t="e">
        <f>'6.ВСР'!#REF!</f>
        <v>#REF!</v>
      </c>
      <c r="M215" s="18" t="e">
        <f>'6.ВСР'!#REF!</f>
        <v>#REF!</v>
      </c>
      <c r="N215" s="18">
        <f>'6.ВСР'!K290</f>
        <v>20644500</v>
      </c>
      <c r="O215" s="18" t="e">
        <f>'6.ВСР'!#REF!</f>
        <v>#REF!</v>
      </c>
      <c r="P215" s="18" t="e">
        <f>'6.ВСР'!#REF!</f>
        <v>#REF!</v>
      </c>
      <c r="Q215" s="18" t="e">
        <f>'6.ВСР'!#REF!</f>
        <v>#REF!</v>
      </c>
      <c r="R215" s="18">
        <f>'6.ВСР'!L290</f>
        <v>6883100</v>
      </c>
    </row>
    <row r="216" spans="1:18" ht="60" hidden="1" x14ac:dyDescent="0.25">
      <c r="A216" s="73" t="s">
        <v>452</v>
      </c>
      <c r="B216" s="24"/>
      <c r="C216" s="24"/>
      <c r="D216" s="24"/>
      <c r="E216" s="69">
        <v>852</v>
      </c>
      <c r="F216" s="3" t="s">
        <v>99</v>
      </c>
      <c r="G216" s="4" t="s">
        <v>56</v>
      </c>
      <c r="H216" s="69" t="s">
        <v>453</v>
      </c>
      <c r="I216" s="76"/>
      <c r="J216" s="18">
        <f t="shared" ref="J216:R217" si="89">J217</f>
        <v>0</v>
      </c>
      <c r="K216" s="18" t="e">
        <f t="shared" si="89"/>
        <v>#REF!</v>
      </c>
      <c r="L216" s="18" t="e">
        <f t="shared" si="89"/>
        <v>#REF!</v>
      </c>
      <c r="M216" s="18" t="e">
        <f t="shared" si="89"/>
        <v>#REF!</v>
      </c>
      <c r="N216" s="18">
        <f t="shared" si="89"/>
        <v>0</v>
      </c>
      <c r="O216" s="18" t="e">
        <f t="shared" si="89"/>
        <v>#REF!</v>
      </c>
      <c r="P216" s="18" t="e">
        <f t="shared" si="89"/>
        <v>#REF!</v>
      </c>
      <c r="Q216" s="18" t="e">
        <f t="shared" si="89"/>
        <v>#REF!</v>
      </c>
      <c r="R216" s="18">
        <f t="shared" si="89"/>
        <v>0</v>
      </c>
    </row>
    <row r="217" spans="1:18" ht="75" hidden="1" x14ac:dyDescent="0.25">
      <c r="A217" s="73" t="s">
        <v>53</v>
      </c>
      <c r="B217" s="24"/>
      <c r="C217" s="24"/>
      <c r="D217" s="24"/>
      <c r="E217" s="69">
        <v>852</v>
      </c>
      <c r="F217" s="3" t="s">
        <v>99</v>
      </c>
      <c r="G217" s="4" t="s">
        <v>56</v>
      </c>
      <c r="H217" s="69" t="s">
        <v>453</v>
      </c>
      <c r="I217" s="76" t="s">
        <v>105</v>
      </c>
      <c r="J217" s="18">
        <f t="shared" si="89"/>
        <v>0</v>
      </c>
      <c r="K217" s="18" t="e">
        <f t="shared" si="89"/>
        <v>#REF!</v>
      </c>
      <c r="L217" s="18" t="e">
        <f t="shared" si="89"/>
        <v>#REF!</v>
      </c>
      <c r="M217" s="18" t="e">
        <f t="shared" si="89"/>
        <v>#REF!</v>
      </c>
      <c r="N217" s="18">
        <f t="shared" si="89"/>
        <v>0</v>
      </c>
      <c r="O217" s="18" t="e">
        <f t="shared" si="89"/>
        <v>#REF!</v>
      </c>
      <c r="P217" s="18" t="e">
        <f t="shared" si="89"/>
        <v>#REF!</v>
      </c>
      <c r="Q217" s="18" t="e">
        <f t="shared" si="89"/>
        <v>#REF!</v>
      </c>
      <c r="R217" s="18">
        <f t="shared" si="89"/>
        <v>0</v>
      </c>
    </row>
    <row r="218" spans="1:18" ht="30" hidden="1" x14ac:dyDescent="0.25">
      <c r="A218" s="73" t="s">
        <v>106</v>
      </c>
      <c r="B218" s="24"/>
      <c r="C218" s="24"/>
      <c r="D218" s="24"/>
      <c r="E218" s="69">
        <v>852</v>
      </c>
      <c r="F218" s="3" t="s">
        <v>99</v>
      </c>
      <c r="G218" s="4" t="s">
        <v>56</v>
      </c>
      <c r="H218" s="69" t="s">
        <v>453</v>
      </c>
      <c r="I218" s="76" t="s">
        <v>107</v>
      </c>
      <c r="J218" s="18">
        <f>'6.ВСР'!J293</f>
        <v>0</v>
      </c>
      <c r="K218" s="18" t="e">
        <f>'6.ВСР'!#REF!</f>
        <v>#REF!</v>
      </c>
      <c r="L218" s="18" t="e">
        <f>'6.ВСР'!#REF!</f>
        <v>#REF!</v>
      </c>
      <c r="M218" s="18" t="e">
        <f>'6.ВСР'!#REF!</f>
        <v>#REF!</v>
      </c>
      <c r="N218" s="18">
        <f>'6.ВСР'!K293</f>
        <v>0</v>
      </c>
      <c r="O218" s="18" t="e">
        <f>'6.ВСР'!#REF!</f>
        <v>#REF!</v>
      </c>
      <c r="P218" s="18" t="e">
        <f>'6.ВСР'!#REF!</f>
        <v>#REF!</v>
      </c>
      <c r="Q218" s="18" t="e">
        <f>'6.ВСР'!#REF!</f>
        <v>#REF!</v>
      </c>
      <c r="R218" s="18">
        <f>'6.ВСР'!L293</f>
        <v>0</v>
      </c>
    </row>
    <row r="219" spans="1:18" ht="30" x14ac:dyDescent="0.25">
      <c r="A219" s="72" t="s">
        <v>153</v>
      </c>
      <c r="B219" s="73"/>
      <c r="C219" s="73"/>
      <c r="D219" s="73"/>
      <c r="E219" s="69">
        <v>852</v>
      </c>
      <c r="F219" s="3" t="s">
        <v>99</v>
      </c>
      <c r="G219" s="4" t="s">
        <v>56</v>
      </c>
      <c r="H219" s="4" t="s">
        <v>154</v>
      </c>
      <c r="I219" s="3"/>
      <c r="J219" s="18">
        <f t="shared" ref="J219:R220" si="90">J220</f>
        <v>229300</v>
      </c>
      <c r="K219" s="18" t="e">
        <f t="shared" si="90"/>
        <v>#REF!</v>
      </c>
      <c r="L219" s="18" t="e">
        <f t="shared" si="90"/>
        <v>#REF!</v>
      </c>
      <c r="M219" s="18" t="e">
        <f t="shared" si="90"/>
        <v>#REF!</v>
      </c>
      <c r="N219" s="18">
        <f t="shared" si="90"/>
        <v>0</v>
      </c>
      <c r="O219" s="18" t="e">
        <f t="shared" si="90"/>
        <v>#REF!</v>
      </c>
      <c r="P219" s="18" t="e">
        <f t="shared" si="90"/>
        <v>#REF!</v>
      </c>
      <c r="Q219" s="18" t="e">
        <f t="shared" si="90"/>
        <v>#REF!</v>
      </c>
      <c r="R219" s="18">
        <f t="shared" si="90"/>
        <v>0</v>
      </c>
    </row>
    <row r="220" spans="1:18" ht="75" x14ac:dyDescent="0.25">
      <c r="A220" s="73" t="s">
        <v>53</v>
      </c>
      <c r="B220" s="73"/>
      <c r="C220" s="73"/>
      <c r="D220" s="73"/>
      <c r="E220" s="69">
        <v>852</v>
      </c>
      <c r="F220" s="3" t="s">
        <v>99</v>
      </c>
      <c r="G220" s="4" t="s">
        <v>56</v>
      </c>
      <c r="H220" s="4" t="s">
        <v>154</v>
      </c>
      <c r="I220" s="3" t="s">
        <v>105</v>
      </c>
      <c r="J220" s="18">
        <f t="shared" si="90"/>
        <v>229300</v>
      </c>
      <c r="K220" s="18" t="e">
        <f t="shared" si="90"/>
        <v>#REF!</v>
      </c>
      <c r="L220" s="18" t="e">
        <f t="shared" si="90"/>
        <v>#REF!</v>
      </c>
      <c r="M220" s="18" t="e">
        <f t="shared" si="90"/>
        <v>#REF!</v>
      </c>
      <c r="N220" s="18">
        <f t="shared" si="90"/>
        <v>0</v>
      </c>
      <c r="O220" s="18" t="e">
        <f t="shared" si="90"/>
        <v>#REF!</v>
      </c>
      <c r="P220" s="18" t="e">
        <f t="shared" si="90"/>
        <v>#REF!</v>
      </c>
      <c r="Q220" s="18" t="e">
        <f t="shared" si="90"/>
        <v>#REF!</v>
      </c>
      <c r="R220" s="18">
        <f t="shared" si="90"/>
        <v>0</v>
      </c>
    </row>
    <row r="221" spans="1:18" ht="30" x14ac:dyDescent="0.25">
      <c r="A221" s="73" t="s">
        <v>106</v>
      </c>
      <c r="B221" s="73"/>
      <c r="C221" s="73"/>
      <c r="D221" s="73"/>
      <c r="E221" s="69">
        <v>852</v>
      </c>
      <c r="F221" s="3" t="s">
        <v>99</v>
      </c>
      <c r="G221" s="4" t="s">
        <v>56</v>
      </c>
      <c r="H221" s="4" t="s">
        <v>154</v>
      </c>
      <c r="I221" s="3" t="s">
        <v>107</v>
      </c>
      <c r="J221" s="18">
        <f>'6.ВСР'!J296</f>
        <v>229300</v>
      </c>
      <c r="K221" s="18" t="e">
        <f>'6.ВСР'!#REF!</f>
        <v>#REF!</v>
      </c>
      <c r="L221" s="18" t="e">
        <f>'6.ВСР'!#REF!</f>
        <v>#REF!</v>
      </c>
      <c r="M221" s="18" t="e">
        <f>'6.ВСР'!#REF!</f>
        <v>#REF!</v>
      </c>
      <c r="N221" s="18">
        <f>'6.ВСР'!K296</f>
        <v>0</v>
      </c>
      <c r="O221" s="18" t="e">
        <f>'6.ВСР'!#REF!</f>
        <v>#REF!</v>
      </c>
      <c r="P221" s="18" t="e">
        <f>'6.ВСР'!#REF!</f>
        <v>#REF!</v>
      </c>
      <c r="Q221" s="18" t="e">
        <f>'6.ВСР'!#REF!</f>
        <v>#REF!</v>
      </c>
      <c r="R221" s="18">
        <f>'6.ВСР'!L296</f>
        <v>0</v>
      </c>
    </row>
    <row r="222" spans="1:18" ht="45" x14ac:dyDescent="0.25">
      <c r="A222" s="72" t="s">
        <v>151</v>
      </c>
      <c r="B222" s="73"/>
      <c r="C222" s="73"/>
      <c r="D222" s="73"/>
      <c r="E222" s="69">
        <v>852</v>
      </c>
      <c r="F222" s="4" t="s">
        <v>99</v>
      </c>
      <c r="G222" s="4" t="s">
        <v>56</v>
      </c>
      <c r="H222" s="4" t="s">
        <v>152</v>
      </c>
      <c r="I222" s="3"/>
      <c r="J222" s="18">
        <f t="shared" ref="J222:R223" si="91">J223</f>
        <v>1590000</v>
      </c>
      <c r="K222" s="18" t="e">
        <f t="shared" si="91"/>
        <v>#REF!</v>
      </c>
      <c r="L222" s="18" t="e">
        <f t="shared" si="91"/>
        <v>#REF!</v>
      </c>
      <c r="M222" s="18" t="e">
        <f t="shared" si="91"/>
        <v>#REF!</v>
      </c>
      <c r="N222" s="18">
        <f t="shared" si="91"/>
        <v>1590000</v>
      </c>
      <c r="O222" s="18" t="e">
        <f t="shared" si="91"/>
        <v>#REF!</v>
      </c>
      <c r="P222" s="18" t="e">
        <f t="shared" si="91"/>
        <v>#REF!</v>
      </c>
      <c r="Q222" s="18" t="e">
        <f t="shared" si="91"/>
        <v>#REF!</v>
      </c>
      <c r="R222" s="18">
        <f t="shared" si="91"/>
        <v>1590000</v>
      </c>
    </row>
    <row r="223" spans="1:18" ht="75" x14ac:dyDescent="0.25">
      <c r="A223" s="73" t="s">
        <v>53</v>
      </c>
      <c r="B223" s="73"/>
      <c r="C223" s="73"/>
      <c r="D223" s="73"/>
      <c r="E223" s="69">
        <v>852</v>
      </c>
      <c r="F223" s="3" t="s">
        <v>99</v>
      </c>
      <c r="G223" s="4" t="s">
        <v>56</v>
      </c>
      <c r="H223" s="4" t="s">
        <v>152</v>
      </c>
      <c r="I223" s="3" t="s">
        <v>105</v>
      </c>
      <c r="J223" s="18">
        <f t="shared" si="91"/>
        <v>1590000</v>
      </c>
      <c r="K223" s="18" t="e">
        <f t="shared" si="91"/>
        <v>#REF!</v>
      </c>
      <c r="L223" s="18" t="e">
        <f t="shared" si="91"/>
        <v>#REF!</v>
      </c>
      <c r="M223" s="18" t="e">
        <f t="shared" si="91"/>
        <v>#REF!</v>
      </c>
      <c r="N223" s="18">
        <f t="shared" si="91"/>
        <v>1590000</v>
      </c>
      <c r="O223" s="18" t="e">
        <f t="shared" si="91"/>
        <v>#REF!</v>
      </c>
      <c r="P223" s="18" t="e">
        <f t="shared" si="91"/>
        <v>#REF!</v>
      </c>
      <c r="Q223" s="18" t="e">
        <f t="shared" si="91"/>
        <v>#REF!</v>
      </c>
      <c r="R223" s="18">
        <f t="shared" si="91"/>
        <v>1590000</v>
      </c>
    </row>
    <row r="224" spans="1:18" ht="30" x14ac:dyDescent="0.25">
      <c r="A224" s="73" t="s">
        <v>106</v>
      </c>
      <c r="B224" s="73"/>
      <c r="C224" s="73"/>
      <c r="D224" s="73"/>
      <c r="E224" s="69">
        <v>852</v>
      </c>
      <c r="F224" s="3" t="s">
        <v>99</v>
      </c>
      <c r="G224" s="4" t="s">
        <v>56</v>
      </c>
      <c r="H224" s="4" t="s">
        <v>152</v>
      </c>
      <c r="I224" s="3" t="s">
        <v>107</v>
      </c>
      <c r="J224" s="18">
        <f>'6.ВСР'!J299</f>
        <v>1590000</v>
      </c>
      <c r="K224" s="18" t="e">
        <f>'6.ВСР'!#REF!</f>
        <v>#REF!</v>
      </c>
      <c r="L224" s="18" t="e">
        <f>'6.ВСР'!#REF!</f>
        <v>#REF!</v>
      </c>
      <c r="M224" s="18" t="e">
        <f>'6.ВСР'!#REF!</f>
        <v>#REF!</v>
      </c>
      <c r="N224" s="18">
        <f>'6.ВСР'!K299</f>
        <v>1590000</v>
      </c>
      <c r="O224" s="18" t="e">
        <f>'6.ВСР'!#REF!</f>
        <v>#REF!</v>
      </c>
      <c r="P224" s="18" t="e">
        <f>'6.ВСР'!#REF!</f>
        <v>#REF!</v>
      </c>
      <c r="Q224" s="18" t="e">
        <f>'6.ВСР'!#REF!</f>
        <v>#REF!</v>
      </c>
      <c r="R224" s="18">
        <f>'6.ВСР'!L299</f>
        <v>1590000</v>
      </c>
    </row>
    <row r="225" spans="1:18" ht="45" x14ac:dyDescent="0.25">
      <c r="A225" s="72" t="s">
        <v>155</v>
      </c>
      <c r="B225" s="73"/>
      <c r="C225" s="73"/>
      <c r="D225" s="73"/>
      <c r="E225" s="69">
        <v>852</v>
      </c>
      <c r="F225" s="4" t="s">
        <v>99</v>
      </c>
      <c r="G225" s="4" t="s">
        <v>56</v>
      </c>
      <c r="H225" s="4" t="s">
        <v>156</v>
      </c>
      <c r="I225" s="3"/>
      <c r="J225" s="18">
        <f t="shared" ref="J225:R226" si="92">J226</f>
        <v>92066</v>
      </c>
      <c r="K225" s="18" t="e">
        <f t="shared" si="92"/>
        <v>#REF!</v>
      </c>
      <c r="L225" s="18" t="e">
        <f t="shared" si="92"/>
        <v>#REF!</v>
      </c>
      <c r="M225" s="18" t="e">
        <f t="shared" si="92"/>
        <v>#REF!</v>
      </c>
      <c r="N225" s="18">
        <f t="shared" si="92"/>
        <v>0</v>
      </c>
      <c r="O225" s="18" t="e">
        <f t="shared" si="92"/>
        <v>#REF!</v>
      </c>
      <c r="P225" s="18" t="e">
        <f t="shared" si="92"/>
        <v>#REF!</v>
      </c>
      <c r="Q225" s="18" t="e">
        <f t="shared" si="92"/>
        <v>#REF!</v>
      </c>
      <c r="R225" s="18">
        <f t="shared" si="92"/>
        <v>0</v>
      </c>
    </row>
    <row r="226" spans="1:18" ht="75" x14ac:dyDescent="0.25">
      <c r="A226" s="73" t="s">
        <v>53</v>
      </c>
      <c r="B226" s="73"/>
      <c r="C226" s="73"/>
      <c r="D226" s="73"/>
      <c r="E226" s="69">
        <v>852</v>
      </c>
      <c r="F226" s="3" t="s">
        <v>99</v>
      </c>
      <c r="G226" s="4" t="s">
        <v>56</v>
      </c>
      <c r="H226" s="4" t="s">
        <v>156</v>
      </c>
      <c r="I226" s="3" t="s">
        <v>105</v>
      </c>
      <c r="J226" s="18">
        <f t="shared" si="92"/>
        <v>92066</v>
      </c>
      <c r="K226" s="18" t="e">
        <f t="shared" si="92"/>
        <v>#REF!</v>
      </c>
      <c r="L226" s="18" t="e">
        <f t="shared" si="92"/>
        <v>#REF!</v>
      </c>
      <c r="M226" s="18" t="e">
        <f t="shared" si="92"/>
        <v>#REF!</v>
      </c>
      <c r="N226" s="18">
        <f t="shared" si="92"/>
        <v>0</v>
      </c>
      <c r="O226" s="18" t="e">
        <f t="shared" si="92"/>
        <v>#REF!</v>
      </c>
      <c r="P226" s="18" t="e">
        <f t="shared" si="92"/>
        <v>#REF!</v>
      </c>
      <c r="Q226" s="18" t="e">
        <f t="shared" si="92"/>
        <v>#REF!</v>
      </c>
      <c r="R226" s="18">
        <f t="shared" si="92"/>
        <v>0</v>
      </c>
    </row>
    <row r="227" spans="1:18" ht="30" x14ac:dyDescent="0.25">
      <c r="A227" s="73" t="s">
        <v>106</v>
      </c>
      <c r="B227" s="73"/>
      <c r="C227" s="73"/>
      <c r="D227" s="73"/>
      <c r="E227" s="69">
        <v>852</v>
      </c>
      <c r="F227" s="3" t="s">
        <v>99</v>
      </c>
      <c r="G227" s="4" t="s">
        <v>56</v>
      </c>
      <c r="H227" s="4" t="s">
        <v>156</v>
      </c>
      <c r="I227" s="3" t="s">
        <v>107</v>
      </c>
      <c r="J227" s="18">
        <f>'6.ВСР'!J302</f>
        <v>92066</v>
      </c>
      <c r="K227" s="18" t="e">
        <f>'6.ВСР'!#REF!</f>
        <v>#REF!</v>
      </c>
      <c r="L227" s="18" t="e">
        <f>'6.ВСР'!#REF!</f>
        <v>#REF!</v>
      </c>
      <c r="M227" s="18" t="e">
        <f>'6.ВСР'!#REF!</f>
        <v>#REF!</v>
      </c>
      <c r="N227" s="18">
        <f>'6.ВСР'!K302</f>
        <v>0</v>
      </c>
      <c r="O227" s="18" t="e">
        <f>'6.ВСР'!#REF!</f>
        <v>#REF!</v>
      </c>
      <c r="P227" s="18" t="e">
        <f>'6.ВСР'!#REF!</f>
        <v>#REF!</v>
      </c>
      <c r="Q227" s="18" t="e">
        <f>'6.ВСР'!#REF!</f>
        <v>#REF!</v>
      </c>
      <c r="R227" s="18">
        <f>'6.ВСР'!L302</f>
        <v>0</v>
      </c>
    </row>
    <row r="228" spans="1:18" ht="120" x14ac:dyDescent="0.25">
      <c r="A228" s="1" t="s">
        <v>463</v>
      </c>
      <c r="B228" s="73"/>
      <c r="C228" s="73"/>
      <c r="D228" s="73"/>
      <c r="E228" s="69">
        <v>852</v>
      </c>
      <c r="F228" s="3" t="s">
        <v>99</v>
      </c>
      <c r="G228" s="3" t="s">
        <v>56</v>
      </c>
      <c r="H228" s="79" t="s">
        <v>464</v>
      </c>
      <c r="I228" s="3"/>
      <c r="J228" s="18">
        <f>J229</f>
        <v>5141327</v>
      </c>
      <c r="K228" s="18" t="e">
        <f t="shared" ref="K228:R229" si="93">K229</f>
        <v>#REF!</v>
      </c>
      <c r="L228" s="18" t="e">
        <f t="shared" si="93"/>
        <v>#REF!</v>
      </c>
      <c r="M228" s="18" t="e">
        <f t="shared" si="93"/>
        <v>#REF!</v>
      </c>
      <c r="N228" s="18">
        <f t="shared" si="93"/>
        <v>5222863</v>
      </c>
      <c r="O228" s="18" t="e">
        <f t="shared" si="93"/>
        <v>#REF!</v>
      </c>
      <c r="P228" s="18" t="e">
        <f t="shared" si="93"/>
        <v>#REF!</v>
      </c>
      <c r="Q228" s="18" t="e">
        <f t="shared" si="93"/>
        <v>#REF!</v>
      </c>
      <c r="R228" s="18">
        <f t="shared" si="93"/>
        <v>5386754</v>
      </c>
    </row>
    <row r="229" spans="1:18" ht="75" x14ac:dyDescent="0.25">
      <c r="A229" s="1" t="s">
        <v>53</v>
      </c>
      <c r="B229" s="73"/>
      <c r="C229" s="73"/>
      <c r="D229" s="73"/>
      <c r="E229" s="69">
        <v>852</v>
      </c>
      <c r="F229" s="3" t="s">
        <v>99</v>
      </c>
      <c r="G229" s="3" t="s">
        <v>56</v>
      </c>
      <c r="H229" s="79" t="s">
        <v>464</v>
      </c>
      <c r="I229" s="3" t="s">
        <v>105</v>
      </c>
      <c r="J229" s="18">
        <f>J230</f>
        <v>5141327</v>
      </c>
      <c r="K229" s="18" t="e">
        <f t="shared" si="93"/>
        <v>#REF!</v>
      </c>
      <c r="L229" s="18" t="e">
        <f t="shared" si="93"/>
        <v>#REF!</v>
      </c>
      <c r="M229" s="18" t="e">
        <f t="shared" si="93"/>
        <v>#REF!</v>
      </c>
      <c r="N229" s="18">
        <f t="shared" si="93"/>
        <v>5222863</v>
      </c>
      <c r="O229" s="18" t="e">
        <f t="shared" si="93"/>
        <v>#REF!</v>
      </c>
      <c r="P229" s="18" t="e">
        <f t="shared" si="93"/>
        <v>#REF!</v>
      </c>
      <c r="Q229" s="18" t="e">
        <f t="shared" si="93"/>
        <v>#REF!</v>
      </c>
      <c r="R229" s="18">
        <f t="shared" si="93"/>
        <v>5386754</v>
      </c>
    </row>
    <row r="230" spans="1:18" ht="30" x14ac:dyDescent="0.25">
      <c r="A230" s="1" t="s">
        <v>106</v>
      </c>
      <c r="B230" s="73"/>
      <c r="C230" s="73"/>
      <c r="D230" s="73"/>
      <c r="E230" s="69">
        <v>852</v>
      </c>
      <c r="F230" s="3" t="s">
        <v>99</v>
      </c>
      <c r="G230" s="3" t="s">
        <v>56</v>
      </c>
      <c r="H230" s="79" t="s">
        <v>464</v>
      </c>
      <c r="I230" s="3" t="s">
        <v>107</v>
      </c>
      <c r="J230" s="18">
        <f>'6.ВСР'!J305</f>
        <v>5141327</v>
      </c>
      <c r="K230" s="18" t="e">
        <f>'6.ВСР'!#REF!</f>
        <v>#REF!</v>
      </c>
      <c r="L230" s="18" t="e">
        <f>'6.ВСР'!#REF!</f>
        <v>#REF!</v>
      </c>
      <c r="M230" s="18" t="e">
        <f>'6.ВСР'!#REF!</f>
        <v>#REF!</v>
      </c>
      <c r="N230" s="18">
        <f>'6.ВСР'!K305</f>
        <v>5222863</v>
      </c>
      <c r="O230" s="18" t="e">
        <f>'6.ВСР'!#REF!</f>
        <v>#REF!</v>
      </c>
      <c r="P230" s="18" t="e">
        <f>'6.ВСР'!#REF!</f>
        <v>#REF!</v>
      </c>
      <c r="Q230" s="18" t="e">
        <f>'6.ВСР'!#REF!</f>
        <v>#REF!</v>
      </c>
      <c r="R230" s="18">
        <f>'6.ВСР'!L305</f>
        <v>5386754</v>
      </c>
    </row>
    <row r="231" spans="1:18" ht="60" x14ac:dyDescent="0.25">
      <c r="A231" s="73" t="s">
        <v>370</v>
      </c>
      <c r="B231" s="73"/>
      <c r="C231" s="73"/>
      <c r="D231" s="73"/>
      <c r="E231" s="69">
        <v>852</v>
      </c>
      <c r="F231" s="3" t="s">
        <v>99</v>
      </c>
      <c r="G231" s="4" t="s">
        <v>56</v>
      </c>
      <c r="H231" s="4" t="s">
        <v>369</v>
      </c>
      <c r="I231" s="3"/>
      <c r="J231" s="18">
        <f t="shared" ref="J231:R235" si="94">J232</f>
        <v>9000000</v>
      </c>
      <c r="K231" s="18" t="e">
        <f t="shared" si="94"/>
        <v>#REF!</v>
      </c>
      <c r="L231" s="18" t="e">
        <f t="shared" si="94"/>
        <v>#REF!</v>
      </c>
      <c r="M231" s="18" t="e">
        <f t="shared" si="94"/>
        <v>#REF!</v>
      </c>
      <c r="N231" s="18">
        <f t="shared" si="94"/>
        <v>0</v>
      </c>
      <c r="O231" s="18" t="e">
        <f t="shared" si="94"/>
        <v>#REF!</v>
      </c>
      <c r="P231" s="18" t="e">
        <f t="shared" si="94"/>
        <v>#REF!</v>
      </c>
      <c r="Q231" s="18" t="e">
        <f t="shared" si="94"/>
        <v>#REF!</v>
      </c>
      <c r="R231" s="18">
        <f t="shared" si="94"/>
        <v>0</v>
      </c>
    </row>
    <row r="232" spans="1:18" ht="75" x14ac:dyDescent="0.25">
      <c r="A232" s="73" t="s">
        <v>53</v>
      </c>
      <c r="B232" s="73"/>
      <c r="C232" s="73"/>
      <c r="D232" s="73"/>
      <c r="E232" s="69">
        <v>852</v>
      </c>
      <c r="F232" s="3" t="s">
        <v>99</v>
      </c>
      <c r="G232" s="4" t="s">
        <v>56</v>
      </c>
      <c r="H232" s="4" t="s">
        <v>369</v>
      </c>
      <c r="I232" s="3" t="s">
        <v>105</v>
      </c>
      <c r="J232" s="18">
        <f t="shared" si="94"/>
        <v>9000000</v>
      </c>
      <c r="K232" s="18" t="e">
        <f t="shared" si="94"/>
        <v>#REF!</v>
      </c>
      <c r="L232" s="18" t="e">
        <f t="shared" si="94"/>
        <v>#REF!</v>
      </c>
      <c r="M232" s="18" t="e">
        <f t="shared" si="94"/>
        <v>#REF!</v>
      </c>
      <c r="N232" s="18">
        <f t="shared" si="94"/>
        <v>0</v>
      </c>
      <c r="O232" s="18" t="e">
        <f t="shared" si="94"/>
        <v>#REF!</v>
      </c>
      <c r="P232" s="18" t="e">
        <f t="shared" si="94"/>
        <v>#REF!</v>
      </c>
      <c r="Q232" s="18" t="e">
        <f t="shared" si="94"/>
        <v>#REF!</v>
      </c>
      <c r="R232" s="18">
        <f t="shared" si="94"/>
        <v>0</v>
      </c>
    </row>
    <row r="233" spans="1:18" ht="30" x14ac:dyDescent="0.25">
      <c r="A233" s="73" t="s">
        <v>54</v>
      </c>
      <c r="B233" s="73"/>
      <c r="C233" s="73"/>
      <c r="D233" s="73"/>
      <c r="E233" s="69">
        <v>852</v>
      </c>
      <c r="F233" s="3" t="s">
        <v>99</v>
      </c>
      <c r="G233" s="4" t="s">
        <v>56</v>
      </c>
      <c r="H233" s="4" t="s">
        <v>369</v>
      </c>
      <c r="I233" s="3" t="s">
        <v>107</v>
      </c>
      <c r="J233" s="18">
        <f>'6.ВСР'!J308</f>
        <v>9000000</v>
      </c>
      <c r="K233" s="18" t="e">
        <f>'6.ВСР'!#REF!</f>
        <v>#REF!</v>
      </c>
      <c r="L233" s="18" t="e">
        <f>'6.ВСР'!#REF!</f>
        <v>#REF!</v>
      </c>
      <c r="M233" s="18" t="e">
        <f>'6.ВСР'!#REF!</f>
        <v>#REF!</v>
      </c>
      <c r="N233" s="18">
        <f>'6.ВСР'!K308</f>
        <v>0</v>
      </c>
      <c r="O233" s="18" t="e">
        <f>'6.ВСР'!#REF!</f>
        <v>#REF!</v>
      </c>
      <c r="P233" s="18" t="e">
        <f>'6.ВСР'!#REF!</f>
        <v>#REF!</v>
      </c>
      <c r="Q233" s="18" t="e">
        <f>'6.ВСР'!#REF!</f>
        <v>#REF!</v>
      </c>
      <c r="R233" s="18">
        <f>'6.ВСР'!L308</f>
        <v>0</v>
      </c>
    </row>
    <row r="234" spans="1:18" ht="60" x14ac:dyDescent="0.25">
      <c r="A234" s="1" t="s">
        <v>416</v>
      </c>
      <c r="B234" s="73"/>
      <c r="C234" s="73"/>
      <c r="D234" s="73"/>
      <c r="E234" s="69"/>
      <c r="F234" s="3" t="s">
        <v>99</v>
      </c>
      <c r="G234" s="4" t="s">
        <v>56</v>
      </c>
      <c r="H234" s="79" t="s">
        <v>417</v>
      </c>
      <c r="I234" s="3"/>
      <c r="J234" s="18">
        <f t="shared" si="94"/>
        <v>1535226</v>
      </c>
      <c r="K234" s="18" t="e">
        <f t="shared" si="94"/>
        <v>#REF!</v>
      </c>
      <c r="L234" s="18" t="e">
        <f t="shared" si="94"/>
        <v>#REF!</v>
      </c>
      <c r="M234" s="18" t="e">
        <f t="shared" si="94"/>
        <v>#REF!</v>
      </c>
      <c r="N234" s="18">
        <f t="shared" si="94"/>
        <v>0</v>
      </c>
      <c r="O234" s="18" t="e">
        <f t="shared" si="94"/>
        <v>#REF!</v>
      </c>
      <c r="P234" s="18" t="e">
        <f t="shared" si="94"/>
        <v>#REF!</v>
      </c>
      <c r="Q234" s="18" t="e">
        <f t="shared" si="94"/>
        <v>#REF!</v>
      </c>
      <c r="R234" s="18">
        <f t="shared" si="94"/>
        <v>1720222</v>
      </c>
    </row>
    <row r="235" spans="1:18" ht="75" x14ac:dyDescent="0.25">
      <c r="A235" s="1" t="s">
        <v>53</v>
      </c>
      <c r="B235" s="73"/>
      <c r="C235" s="73"/>
      <c r="D235" s="73"/>
      <c r="E235" s="69"/>
      <c r="F235" s="3" t="s">
        <v>99</v>
      </c>
      <c r="G235" s="4" t="s">
        <v>56</v>
      </c>
      <c r="H235" s="79" t="s">
        <v>417</v>
      </c>
      <c r="I235" s="3" t="s">
        <v>105</v>
      </c>
      <c r="J235" s="18">
        <f t="shared" si="94"/>
        <v>1535226</v>
      </c>
      <c r="K235" s="18" t="e">
        <f t="shared" si="94"/>
        <v>#REF!</v>
      </c>
      <c r="L235" s="18" t="e">
        <f t="shared" si="94"/>
        <v>#REF!</v>
      </c>
      <c r="M235" s="18" t="e">
        <f t="shared" si="94"/>
        <v>#REF!</v>
      </c>
      <c r="N235" s="18">
        <f t="shared" si="94"/>
        <v>0</v>
      </c>
      <c r="O235" s="18" t="e">
        <f t="shared" si="94"/>
        <v>#REF!</v>
      </c>
      <c r="P235" s="18" t="e">
        <f t="shared" si="94"/>
        <v>#REF!</v>
      </c>
      <c r="Q235" s="18" t="e">
        <f t="shared" si="94"/>
        <v>#REF!</v>
      </c>
      <c r="R235" s="18">
        <f t="shared" si="94"/>
        <v>1720222</v>
      </c>
    </row>
    <row r="236" spans="1:18" ht="30" x14ac:dyDescent="0.25">
      <c r="A236" s="1" t="s">
        <v>106</v>
      </c>
      <c r="B236" s="73"/>
      <c r="C236" s="73"/>
      <c r="D236" s="73"/>
      <c r="E236" s="69"/>
      <c r="F236" s="3" t="s">
        <v>99</v>
      </c>
      <c r="G236" s="4" t="s">
        <v>56</v>
      </c>
      <c r="H236" s="79" t="s">
        <v>417</v>
      </c>
      <c r="I236" s="3" t="s">
        <v>107</v>
      </c>
      <c r="J236" s="18">
        <f>'6.ВСР'!J311</f>
        <v>1535226</v>
      </c>
      <c r="K236" s="18" t="e">
        <f>'6.ВСР'!#REF!</f>
        <v>#REF!</v>
      </c>
      <c r="L236" s="18" t="e">
        <f>'6.ВСР'!#REF!</f>
        <v>#REF!</v>
      </c>
      <c r="M236" s="18" t="e">
        <f>'6.ВСР'!#REF!</f>
        <v>#REF!</v>
      </c>
      <c r="N236" s="18">
        <f>'6.ВСР'!K311</f>
        <v>0</v>
      </c>
      <c r="O236" s="18" t="e">
        <f>'6.ВСР'!#REF!</f>
        <v>#REF!</v>
      </c>
      <c r="P236" s="18" t="e">
        <f>'6.ВСР'!#REF!</f>
        <v>#REF!</v>
      </c>
      <c r="Q236" s="18" t="e">
        <f>'6.ВСР'!#REF!</f>
        <v>#REF!</v>
      </c>
      <c r="R236" s="18">
        <f>'6.ВСР'!L311</f>
        <v>1720222</v>
      </c>
    </row>
    <row r="237" spans="1:18" ht="120" x14ac:dyDescent="0.25">
      <c r="A237" s="1" t="s">
        <v>447</v>
      </c>
      <c r="B237" s="24"/>
      <c r="C237" s="24"/>
      <c r="D237" s="24"/>
      <c r="E237" s="69">
        <v>852</v>
      </c>
      <c r="F237" s="3" t="s">
        <v>99</v>
      </c>
      <c r="G237" s="4" t="s">
        <v>56</v>
      </c>
      <c r="H237" s="79" t="s">
        <v>445</v>
      </c>
      <c r="I237" s="3"/>
      <c r="J237" s="18">
        <f t="shared" ref="J237:R238" si="95">J238</f>
        <v>235790</v>
      </c>
      <c r="K237" s="18" t="e">
        <f t="shared" si="95"/>
        <v>#REF!</v>
      </c>
      <c r="L237" s="18" t="e">
        <f t="shared" si="95"/>
        <v>#REF!</v>
      </c>
      <c r="M237" s="18" t="e">
        <f t="shared" si="95"/>
        <v>#REF!</v>
      </c>
      <c r="N237" s="18">
        <f t="shared" si="95"/>
        <v>235790</v>
      </c>
      <c r="O237" s="18" t="e">
        <f t="shared" si="95"/>
        <v>#REF!</v>
      </c>
      <c r="P237" s="18" t="e">
        <f t="shared" si="95"/>
        <v>#REF!</v>
      </c>
      <c r="Q237" s="18" t="e">
        <f t="shared" si="95"/>
        <v>#REF!</v>
      </c>
      <c r="R237" s="18">
        <f t="shared" si="95"/>
        <v>235790</v>
      </c>
    </row>
    <row r="238" spans="1:18" ht="75" x14ac:dyDescent="0.25">
      <c r="A238" s="1" t="s">
        <v>53</v>
      </c>
      <c r="B238" s="24"/>
      <c r="C238" s="24"/>
      <c r="D238" s="24"/>
      <c r="E238" s="69">
        <v>852</v>
      </c>
      <c r="F238" s="3" t="s">
        <v>99</v>
      </c>
      <c r="G238" s="4" t="s">
        <v>56</v>
      </c>
      <c r="H238" s="79" t="s">
        <v>445</v>
      </c>
      <c r="I238" s="3" t="s">
        <v>105</v>
      </c>
      <c r="J238" s="18">
        <f t="shared" si="95"/>
        <v>235790</v>
      </c>
      <c r="K238" s="18" t="e">
        <f t="shared" si="95"/>
        <v>#REF!</v>
      </c>
      <c r="L238" s="18" t="e">
        <f t="shared" si="95"/>
        <v>#REF!</v>
      </c>
      <c r="M238" s="18" t="e">
        <f t="shared" si="95"/>
        <v>#REF!</v>
      </c>
      <c r="N238" s="18">
        <f t="shared" si="95"/>
        <v>235790</v>
      </c>
      <c r="O238" s="18" t="e">
        <f t="shared" si="95"/>
        <v>#REF!</v>
      </c>
      <c r="P238" s="18" t="e">
        <f t="shared" si="95"/>
        <v>#REF!</v>
      </c>
      <c r="Q238" s="18" t="e">
        <f t="shared" si="95"/>
        <v>#REF!</v>
      </c>
      <c r="R238" s="18">
        <f t="shared" si="95"/>
        <v>235790</v>
      </c>
    </row>
    <row r="239" spans="1:18" ht="30" x14ac:dyDescent="0.25">
      <c r="A239" s="1" t="s">
        <v>106</v>
      </c>
      <c r="B239" s="24"/>
      <c r="C239" s="24"/>
      <c r="D239" s="24"/>
      <c r="E239" s="69">
        <v>852</v>
      </c>
      <c r="F239" s="3" t="s">
        <v>99</v>
      </c>
      <c r="G239" s="4" t="s">
        <v>56</v>
      </c>
      <c r="H239" s="79" t="s">
        <v>445</v>
      </c>
      <c r="I239" s="3" t="s">
        <v>107</v>
      </c>
      <c r="J239" s="18">
        <f>'6.ВСР'!J314</f>
        <v>235790</v>
      </c>
      <c r="K239" s="18" t="e">
        <f>'6.ВСР'!#REF!</f>
        <v>#REF!</v>
      </c>
      <c r="L239" s="18" t="e">
        <f>'6.ВСР'!#REF!</f>
        <v>#REF!</v>
      </c>
      <c r="M239" s="18" t="e">
        <f>'6.ВСР'!#REF!</f>
        <v>#REF!</v>
      </c>
      <c r="N239" s="18">
        <f>'6.ВСР'!K314</f>
        <v>235790</v>
      </c>
      <c r="O239" s="18" t="e">
        <f>'6.ВСР'!#REF!</f>
        <v>#REF!</v>
      </c>
      <c r="P239" s="18" t="e">
        <f>'6.ВСР'!#REF!</f>
        <v>#REF!</v>
      </c>
      <c r="Q239" s="18" t="e">
        <f>'6.ВСР'!#REF!</f>
        <v>#REF!</v>
      </c>
      <c r="R239" s="18">
        <f>'6.ВСР'!L314</f>
        <v>235790</v>
      </c>
    </row>
    <row r="240" spans="1:18" ht="75" x14ac:dyDescent="0.25">
      <c r="A240" s="1" t="s">
        <v>489</v>
      </c>
      <c r="B240" s="24"/>
      <c r="C240" s="24"/>
      <c r="D240" s="24"/>
      <c r="E240" s="69">
        <v>852</v>
      </c>
      <c r="F240" s="3" t="s">
        <v>99</v>
      </c>
      <c r="G240" s="4" t="s">
        <v>56</v>
      </c>
      <c r="H240" s="79" t="s">
        <v>443</v>
      </c>
      <c r="I240" s="3"/>
      <c r="J240" s="18">
        <f>J241</f>
        <v>170882.66</v>
      </c>
      <c r="K240" s="18" t="e">
        <f t="shared" ref="K240:R241" si="96">K241</f>
        <v>#REF!</v>
      </c>
      <c r="L240" s="18" t="e">
        <f t="shared" si="96"/>
        <v>#REF!</v>
      </c>
      <c r="M240" s="18" t="e">
        <f t="shared" si="96"/>
        <v>#REF!</v>
      </c>
      <c r="N240" s="18">
        <f t="shared" si="96"/>
        <v>164475</v>
      </c>
      <c r="O240" s="18" t="e">
        <f t="shared" si="96"/>
        <v>#REF!</v>
      </c>
      <c r="P240" s="18" t="e">
        <f t="shared" si="96"/>
        <v>#REF!</v>
      </c>
      <c r="Q240" s="18" t="e">
        <f t="shared" si="96"/>
        <v>#REF!</v>
      </c>
      <c r="R240" s="18">
        <f t="shared" si="96"/>
        <v>328948</v>
      </c>
    </row>
    <row r="241" spans="1:19" ht="75" x14ac:dyDescent="0.25">
      <c r="A241" s="1" t="s">
        <v>53</v>
      </c>
      <c r="B241" s="24"/>
      <c r="C241" s="24"/>
      <c r="D241" s="24"/>
      <c r="E241" s="69">
        <v>852</v>
      </c>
      <c r="F241" s="3" t="s">
        <v>99</v>
      </c>
      <c r="G241" s="4" t="s">
        <v>56</v>
      </c>
      <c r="H241" s="79" t="s">
        <v>443</v>
      </c>
      <c r="I241" s="3" t="s">
        <v>105</v>
      </c>
      <c r="J241" s="18">
        <f>J242</f>
        <v>170882.66</v>
      </c>
      <c r="K241" s="18" t="e">
        <f t="shared" si="96"/>
        <v>#REF!</v>
      </c>
      <c r="L241" s="18" t="e">
        <f t="shared" si="96"/>
        <v>#REF!</v>
      </c>
      <c r="M241" s="18" t="e">
        <f t="shared" si="96"/>
        <v>#REF!</v>
      </c>
      <c r="N241" s="18">
        <f t="shared" si="96"/>
        <v>164475</v>
      </c>
      <c r="O241" s="18" t="e">
        <f t="shared" si="96"/>
        <v>#REF!</v>
      </c>
      <c r="P241" s="18" t="e">
        <f t="shared" si="96"/>
        <v>#REF!</v>
      </c>
      <c r="Q241" s="18" t="e">
        <f t="shared" si="96"/>
        <v>#REF!</v>
      </c>
      <c r="R241" s="18">
        <f t="shared" si="96"/>
        <v>328948</v>
      </c>
    </row>
    <row r="242" spans="1:19" ht="30" x14ac:dyDescent="0.25">
      <c r="A242" s="1" t="s">
        <v>106</v>
      </c>
      <c r="B242" s="24"/>
      <c r="C242" s="24"/>
      <c r="D242" s="24"/>
      <c r="E242" s="69">
        <v>852</v>
      </c>
      <c r="F242" s="3" t="s">
        <v>99</v>
      </c>
      <c r="G242" s="4" t="s">
        <v>56</v>
      </c>
      <c r="H242" s="79" t="s">
        <v>443</v>
      </c>
      <c r="I242" s="3" t="s">
        <v>107</v>
      </c>
      <c r="J242" s="18">
        <f>'6.ВСР'!J317</f>
        <v>170882.66</v>
      </c>
      <c r="K242" s="18" t="e">
        <f>'6.ВСР'!#REF!</f>
        <v>#REF!</v>
      </c>
      <c r="L242" s="18" t="e">
        <f>'6.ВСР'!#REF!</f>
        <v>#REF!</v>
      </c>
      <c r="M242" s="18" t="e">
        <f>'6.ВСР'!#REF!</f>
        <v>#REF!</v>
      </c>
      <c r="N242" s="18">
        <f>'6.ВСР'!K317</f>
        <v>164475</v>
      </c>
      <c r="O242" s="18" t="e">
        <f>'6.ВСР'!#REF!</f>
        <v>#REF!</v>
      </c>
      <c r="P242" s="18" t="e">
        <f>'6.ВСР'!#REF!</f>
        <v>#REF!</v>
      </c>
      <c r="Q242" s="18" t="e">
        <f>'6.ВСР'!#REF!</f>
        <v>#REF!</v>
      </c>
      <c r="R242" s="18">
        <f>'6.ВСР'!L317</f>
        <v>328948</v>
      </c>
    </row>
    <row r="243" spans="1:19" s="20" customFormat="1" ht="195" x14ac:dyDescent="0.25">
      <c r="A243" s="1" t="s">
        <v>431</v>
      </c>
      <c r="B243" s="44"/>
      <c r="C243" s="44"/>
      <c r="D243" s="44"/>
      <c r="E243" s="69">
        <v>852</v>
      </c>
      <c r="F243" s="3" t="s">
        <v>99</v>
      </c>
      <c r="G243" s="3" t="s">
        <v>56</v>
      </c>
      <c r="H243" s="79" t="s">
        <v>432</v>
      </c>
      <c r="I243" s="3"/>
      <c r="J243" s="18">
        <f t="shared" ref="J243:R244" si="97">J244</f>
        <v>1887600</v>
      </c>
      <c r="K243" s="18" t="e">
        <f t="shared" si="97"/>
        <v>#REF!</v>
      </c>
      <c r="L243" s="18" t="e">
        <f t="shared" si="97"/>
        <v>#REF!</v>
      </c>
      <c r="M243" s="18" t="e">
        <f t="shared" si="97"/>
        <v>#REF!</v>
      </c>
      <c r="N243" s="18">
        <f t="shared" si="97"/>
        <v>1887600</v>
      </c>
      <c r="O243" s="18" t="e">
        <f t="shared" si="97"/>
        <v>#REF!</v>
      </c>
      <c r="P243" s="18" t="e">
        <f t="shared" si="97"/>
        <v>#REF!</v>
      </c>
      <c r="Q243" s="18" t="e">
        <f t="shared" si="97"/>
        <v>#REF!</v>
      </c>
      <c r="R243" s="18">
        <f t="shared" si="97"/>
        <v>1887600</v>
      </c>
    </row>
    <row r="244" spans="1:19" s="20" customFormat="1" ht="75" x14ac:dyDescent="0.25">
      <c r="A244" s="1" t="s">
        <v>53</v>
      </c>
      <c r="B244" s="44"/>
      <c r="C244" s="44"/>
      <c r="D244" s="44"/>
      <c r="E244" s="69">
        <v>852</v>
      </c>
      <c r="F244" s="3" t="s">
        <v>99</v>
      </c>
      <c r="G244" s="3" t="s">
        <v>56</v>
      </c>
      <c r="H244" s="79" t="s">
        <v>432</v>
      </c>
      <c r="I244" s="3" t="s">
        <v>105</v>
      </c>
      <c r="J244" s="18">
        <f t="shared" si="97"/>
        <v>1887600</v>
      </c>
      <c r="K244" s="18" t="e">
        <f t="shared" si="97"/>
        <v>#REF!</v>
      </c>
      <c r="L244" s="18" t="e">
        <f t="shared" si="97"/>
        <v>#REF!</v>
      </c>
      <c r="M244" s="18" t="e">
        <f t="shared" si="97"/>
        <v>#REF!</v>
      </c>
      <c r="N244" s="18">
        <f t="shared" si="97"/>
        <v>1887600</v>
      </c>
      <c r="O244" s="18" t="e">
        <f t="shared" si="97"/>
        <v>#REF!</v>
      </c>
      <c r="P244" s="18" t="e">
        <f t="shared" si="97"/>
        <v>#REF!</v>
      </c>
      <c r="Q244" s="18" t="e">
        <f t="shared" si="97"/>
        <v>#REF!</v>
      </c>
      <c r="R244" s="18">
        <f t="shared" si="97"/>
        <v>1887600</v>
      </c>
    </row>
    <row r="245" spans="1:19" s="20" customFormat="1" ht="30" x14ac:dyDescent="0.25">
      <c r="A245" s="1" t="s">
        <v>106</v>
      </c>
      <c r="B245" s="44"/>
      <c r="C245" s="44"/>
      <c r="D245" s="44"/>
      <c r="E245" s="69">
        <v>852</v>
      </c>
      <c r="F245" s="3" t="s">
        <v>99</v>
      </c>
      <c r="G245" s="3" t="s">
        <v>56</v>
      </c>
      <c r="H245" s="79" t="s">
        <v>432</v>
      </c>
      <c r="I245" s="3" t="s">
        <v>107</v>
      </c>
      <c r="J245" s="18">
        <f>'6.ВСР'!J320</f>
        <v>1887600</v>
      </c>
      <c r="K245" s="18" t="e">
        <f>'6.ВСР'!#REF!</f>
        <v>#REF!</v>
      </c>
      <c r="L245" s="18" t="e">
        <f>'6.ВСР'!#REF!</f>
        <v>#REF!</v>
      </c>
      <c r="M245" s="18" t="e">
        <f>'6.ВСР'!#REF!</f>
        <v>#REF!</v>
      </c>
      <c r="N245" s="18">
        <f>'6.ВСР'!K320</f>
        <v>1887600</v>
      </c>
      <c r="O245" s="18" t="e">
        <f>'6.ВСР'!#REF!</f>
        <v>#REF!</v>
      </c>
      <c r="P245" s="18" t="e">
        <f>'6.ВСР'!#REF!</f>
        <v>#REF!</v>
      </c>
      <c r="Q245" s="18" t="e">
        <f>'6.ВСР'!#REF!</f>
        <v>#REF!</v>
      </c>
      <c r="R245" s="18">
        <f>'6.ВСР'!L320</f>
        <v>1887600</v>
      </c>
    </row>
    <row r="246" spans="1:19" s="20" customFormat="1" ht="45" x14ac:dyDescent="0.25">
      <c r="A246" s="72" t="s">
        <v>347</v>
      </c>
      <c r="B246" s="73"/>
      <c r="C246" s="73"/>
      <c r="D246" s="73"/>
      <c r="E246" s="69">
        <v>852</v>
      </c>
      <c r="F246" s="3" t="s">
        <v>99</v>
      </c>
      <c r="G246" s="4" t="s">
        <v>56</v>
      </c>
      <c r="H246" s="4" t="s">
        <v>160</v>
      </c>
      <c r="I246" s="3"/>
      <c r="J246" s="18">
        <f t="shared" ref="J246:R247" si="98">J247</f>
        <v>523980</v>
      </c>
      <c r="K246" s="18" t="e">
        <f t="shared" si="98"/>
        <v>#REF!</v>
      </c>
      <c r="L246" s="18" t="e">
        <f t="shared" si="98"/>
        <v>#REF!</v>
      </c>
      <c r="M246" s="18" t="e">
        <f t="shared" si="98"/>
        <v>#REF!</v>
      </c>
      <c r="N246" s="18">
        <f t="shared" si="98"/>
        <v>523980</v>
      </c>
      <c r="O246" s="18" t="e">
        <f t="shared" si="98"/>
        <v>#REF!</v>
      </c>
      <c r="P246" s="18" t="e">
        <f t="shared" si="98"/>
        <v>#REF!</v>
      </c>
      <c r="Q246" s="18" t="e">
        <f t="shared" si="98"/>
        <v>#REF!</v>
      </c>
      <c r="R246" s="18">
        <f t="shared" si="98"/>
        <v>523980</v>
      </c>
    </row>
    <row r="247" spans="1:19" s="20" customFormat="1" ht="75" x14ac:dyDescent="0.25">
      <c r="A247" s="73" t="s">
        <v>53</v>
      </c>
      <c r="B247" s="73"/>
      <c r="C247" s="73"/>
      <c r="D247" s="73"/>
      <c r="E247" s="69">
        <v>852</v>
      </c>
      <c r="F247" s="3" t="s">
        <v>99</v>
      </c>
      <c r="G247" s="4" t="s">
        <v>56</v>
      </c>
      <c r="H247" s="4" t="s">
        <v>160</v>
      </c>
      <c r="I247" s="3" t="s">
        <v>105</v>
      </c>
      <c r="J247" s="18">
        <f t="shared" si="98"/>
        <v>523980</v>
      </c>
      <c r="K247" s="18" t="e">
        <f t="shared" si="98"/>
        <v>#REF!</v>
      </c>
      <c r="L247" s="18" t="e">
        <f t="shared" si="98"/>
        <v>#REF!</v>
      </c>
      <c r="M247" s="18" t="e">
        <f t="shared" si="98"/>
        <v>#REF!</v>
      </c>
      <c r="N247" s="18">
        <f t="shared" si="98"/>
        <v>523980</v>
      </c>
      <c r="O247" s="18" t="e">
        <f t="shared" si="98"/>
        <v>#REF!</v>
      </c>
      <c r="P247" s="18" t="e">
        <f t="shared" si="98"/>
        <v>#REF!</v>
      </c>
      <c r="Q247" s="18" t="e">
        <f t="shared" si="98"/>
        <v>#REF!</v>
      </c>
      <c r="R247" s="18">
        <f t="shared" si="98"/>
        <v>523980</v>
      </c>
    </row>
    <row r="248" spans="1:19" s="20" customFormat="1" ht="30" x14ac:dyDescent="0.25">
      <c r="A248" s="73" t="s">
        <v>106</v>
      </c>
      <c r="B248" s="73"/>
      <c r="C248" s="73"/>
      <c r="D248" s="73"/>
      <c r="E248" s="69">
        <v>852</v>
      </c>
      <c r="F248" s="3" t="s">
        <v>99</v>
      </c>
      <c r="G248" s="4" t="s">
        <v>56</v>
      </c>
      <c r="H248" s="4" t="s">
        <v>160</v>
      </c>
      <c r="I248" s="3" t="s">
        <v>107</v>
      </c>
      <c r="J248" s="18">
        <f>'6.ВСР'!J323</f>
        <v>523980</v>
      </c>
      <c r="K248" s="18" t="e">
        <f>'6.ВСР'!#REF!</f>
        <v>#REF!</v>
      </c>
      <c r="L248" s="18" t="e">
        <f>'6.ВСР'!#REF!</f>
        <v>#REF!</v>
      </c>
      <c r="M248" s="18" t="e">
        <f>'6.ВСР'!#REF!</f>
        <v>#REF!</v>
      </c>
      <c r="N248" s="18">
        <f>'6.ВСР'!K323</f>
        <v>523980</v>
      </c>
      <c r="O248" s="18" t="e">
        <f>'6.ВСР'!#REF!</f>
        <v>#REF!</v>
      </c>
      <c r="P248" s="18" t="e">
        <f>'6.ВСР'!#REF!</f>
        <v>#REF!</v>
      </c>
      <c r="Q248" s="18" t="e">
        <f>'6.ВСР'!#REF!</f>
        <v>#REF!</v>
      </c>
      <c r="R248" s="18">
        <f>'6.ВСР'!L323</f>
        <v>523980</v>
      </c>
    </row>
    <row r="249" spans="1:19" s="20" customFormat="1" ht="28.5" x14ac:dyDescent="0.25">
      <c r="A249" s="6" t="s">
        <v>161</v>
      </c>
      <c r="B249" s="44"/>
      <c r="C249" s="44"/>
      <c r="D249" s="44"/>
      <c r="E249" s="70">
        <v>852</v>
      </c>
      <c r="F249" s="16" t="s">
        <v>99</v>
      </c>
      <c r="G249" s="21" t="s">
        <v>58</v>
      </c>
      <c r="H249" s="21"/>
      <c r="I249" s="16"/>
      <c r="J249" s="19">
        <f>J250+J253+J259+J262+J265+J268+J256+J271+J274+J277</f>
        <v>11948460</v>
      </c>
      <c r="K249" s="19" t="e">
        <f t="shared" ref="K249:R249" si="99">K250+K253+K259+K262+K265+K268+K256+K271+K274+K277</f>
        <v>#REF!</v>
      </c>
      <c r="L249" s="19" t="e">
        <f t="shared" si="99"/>
        <v>#REF!</v>
      </c>
      <c r="M249" s="19" t="e">
        <f t="shared" si="99"/>
        <v>#REF!</v>
      </c>
      <c r="N249" s="19">
        <f t="shared" si="99"/>
        <v>11466688</v>
      </c>
      <c r="O249" s="19" t="e">
        <f t="shared" si="99"/>
        <v>#REF!</v>
      </c>
      <c r="P249" s="19" t="e">
        <f t="shared" si="99"/>
        <v>#REF!</v>
      </c>
      <c r="Q249" s="19" t="e">
        <f t="shared" si="99"/>
        <v>#REF!</v>
      </c>
      <c r="R249" s="19">
        <f t="shared" si="99"/>
        <v>10072700</v>
      </c>
    </row>
    <row r="250" spans="1:19" s="20" customFormat="1" ht="30" x14ac:dyDescent="0.25">
      <c r="A250" s="1" t="s">
        <v>162</v>
      </c>
      <c r="B250" s="73"/>
      <c r="C250" s="73"/>
      <c r="D250" s="73"/>
      <c r="E250" s="69">
        <v>851</v>
      </c>
      <c r="F250" s="4" t="s">
        <v>99</v>
      </c>
      <c r="G250" s="4" t="s">
        <v>58</v>
      </c>
      <c r="H250" s="79" t="s">
        <v>475</v>
      </c>
      <c r="I250" s="3"/>
      <c r="J250" s="18">
        <f>J251</f>
        <v>5849100</v>
      </c>
      <c r="K250" s="18" t="e">
        <f t="shared" ref="K250:R251" si="100">K251</f>
        <v>#REF!</v>
      </c>
      <c r="L250" s="18" t="e">
        <f t="shared" si="100"/>
        <v>#REF!</v>
      </c>
      <c r="M250" s="18" t="e">
        <f t="shared" si="100"/>
        <v>#REF!</v>
      </c>
      <c r="N250" s="18">
        <f t="shared" si="100"/>
        <v>5587600</v>
      </c>
      <c r="O250" s="18" t="e">
        <f t="shared" si="100"/>
        <v>#REF!</v>
      </c>
      <c r="P250" s="18" t="e">
        <f t="shared" si="100"/>
        <v>#REF!</v>
      </c>
      <c r="Q250" s="18" t="e">
        <f t="shared" si="100"/>
        <v>#REF!</v>
      </c>
      <c r="R250" s="18">
        <f t="shared" si="100"/>
        <v>5235500</v>
      </c>
    </row>
    <row r="251" spans="1:19" s="20" customFormat="1" ht="75" x14ac:dyDescent="0.25">
      <c r="A251" s="1" t="s">
        <v>53</v>
      </c>
      <c r="B251" s="73"/>
      <c r="C251" s="73"/>
      <c r="D251" s="73"/>
      <c r="E251" s="69">
        <v>851</v>
      </c>
      <c r="F251" s="3" t="s">
        <v>99</v>
      </c>
      <c r="G251" s="4" t="s">
        <v>58</v>
      </c>
      <c r="H251" s="79" t="s">
        <v>475</v>
      </c>
      <c r="I251" s="3" t="s">
        <v>105</v>
      </c>
      <c r="J251" s="18">
        <f>J252</f>
        <v>5849100</v>
      </c>
      <c r="K251" s="18" t="e">
        <f t="shared" si="100"/>
        <v>#REF!</v>
      </c>
      <c r="L251" s="18" t="e">
        <f t="shared" si="100"/>
        <v>#REF!</v>
      </c>
      <c r="M251" s="18" t="e">
        <f t="shared" si="100"/>
        <v>#REF!</v>
      </c>
      <c r="N251" s="18">
        <f t="shared" si="100"/>
        <v>5587600</v>
      </c>
      <c r="O251" s="18" t="e">
        <f t="shared" si="100"/>
        <v>#REF!</v>
      </c>
      <c r="P251" s="18" t="e">
        <f t="shared" si="100"/>
        <v>#REF!</v>
      </c>
      <c r="Q251" s="18" t="e">
        <f t="shared" si="100"/>
        <v>#REF!</v>
      </c>
      <c r="R251" s="18">
        <f t="shared" si="100"/>
        <v>5235500</v>
      </c>
    </row>
    <row r="252" spans="1:19" s="20" customFormat="1" ht="30" x14ac:dyDescent="0.25">
      <c r="A252" s="1" t="s">
        <v>106</v>
      </c>
      <c r="B252" s="73"/>
      <c r="C252" s="73"/>
      <c r="D252" s="73"/>
      <c r="E252" s="69">
        <v>851</v>
      </c>
      <c r="F252" s="3" t="s">
        <v>99</v>
      </c>
      <c r="G252" s="3" t="s">
        <v>58</v>
      </c>
      <c r="H252" s="79" t="s">
        <v>475</v>
      </c>
      <c r="I252" s="3" t="s">
        <v>107</v>
      </c>
      <c r="J252" s="18">
        <f>'6.ВСР'!J152</f>
        <v>5849100</v>
      </c>
      <c r="K252" s="18" t="e">
        <f>'6.ВСР'!#REF!</f>
        <v>#REF!</v>
      </c>
      <c r="L252" s="18" t="e">
        <f>'6.ВСР'!#REF!</f>
        <v>#REF!</v>
      </c>
      <c r="M252" s="18" t="e">
        <f>'6.ВСР'!#REF!</f>
        <v>#REF!</v>
      </c>
      <c r="N252" s="18">
        <f>'6.ВСР'!K152</f>
        <v>5587600</v>
      </c>
      <c r="O252" s="18" t="e">
        <f>'6.ВСР'!#REF!</f>
        <v>#REF!</v>
      </c>
      <c r="P252" s="18" t="e">
        <f>'6.ВСР'!#REF!</f>
        <v>#REF!</v>
      </c>
      <c r="Q252" s="18" t="e">
        <f>'6.ВСР'!#REF!</f>
        <v>#REF!</v>
      </c>
      <c r="R252" s="18">
        <f>'6.ВСР'!L152</f>
        <v>5235500</v>
      </c>
    </row>
    <row r="253" spans="1:19" s="20" customFormat="1" ht="30" x14ac:dyDescent="0.25">
      <c r="A253" s="1" t="s">
        <v>153</v>
      </c>
      <c r="B253" s="73"/>
      <c r="C253" s="73"/>
      <c r="D253" s="73"/>
      <c r="E253" s="69">
        <v>851</v>
      </c>
      <c r="F253" s="3" t="s">
        <v>99</v>
      </c>
      <c r="G253" s="3" t="s">
        <v>58</v>
      </c>
      <c r="H253" s="79" t="s">
        <v>476</v>
      </c>
      <c r="I253" s="3"/>
      <c r="J253" s="18">
        <f>J254</f>
        <v>6300</v>
      </c>
      <c r="K253" s="18" t="e">
        <f t="shared" ref="K253:R254" si="101">K254</f>
        <v>#REF!</v>
      </c>
      <c r="L253" s="18" t="e">
        <f t="shared" si="101"/>
        <v>#REF!</v>
      </c>
      <c r="M253" s="18" t="e">
        <f t="shared" si="101"/>
        <v>#REF!</v>
      </c>
      <c r="N253" s="18">
        <f t="shared" si="101"/>
        <v>0</v>
      </c>
      <c r="O253" s="18" t="e">
        <f t="shared" si="101"/>
        <v>#REF!</v>
      </c>
      <c r="P253" s="18" t="e">
        <f t="shared" si="101"/>
        <v>#REF!</v>
      </c>
      <c r="Q253" s="18" t="e">
        <f t="shared" si="101"/>
        <v>#REF!</v>
      </c>
      <c r="R253" s="18">
        <f t="shared" si="101"/>
        <v>0</v>
      </c>
    </row>
    <row r="254" spans="1:19" s="20" customFormat="1" ht="75" x14ac:dyDescent="0.25">
      <c r="A254" s="1" t="s">
        <v>53</v>
      </c>
      <c r="B254" s="73"/>
      <c r="C254" s="73"/>
      <c r="D254" s="73"/>
      <c r="E254" s="69">
        <v>851</v>
      </c>
      <c r="F254" s="3" t="s">
        <v>99</v>
      </c>
      <c r="G254" s="3" t="s">
        <v>58</v>
      </c>
      <c r="H254" s="79" t="s">
        <v>476</v>
      </c>
      <c r="I254" s="3" t="s">
        <v>105</v>
      </c>
      <c r="J254" s="18">
        <f>J255</f>
        <v>6300</v>
      </c>
      <c r="K254" s="18" t="e">
        <f t="shared" si="101"/>
        <v>#REF!</v>
      </c>
      <c r="L254" s="18" t="e">
        <f t="shared" si="101"/>
        <v>#REF!</v>
      </c>
      <c r="M254" s="18" t="e">
        <f t="shared" si="101"/>
        <v>#REF!</v>
      </c>
      <c r="N254" s="18">
        <f t="shared" si="101"/>
        <v>0</v>
      </c>
      <c r="O254" s="18" t="e">
        <f t="shared" si="101"/>
        <v>#REF!</v>
      </c>
      <c r="P254" s="18" t="e">
        <f t="shared" si="101"/>
        <v>#REF!</v>
      </c>
      <c r="Q254" s="18" t="e">
        <f t="shared" si="101"/>
        <v>#REF!</v>
      </c>
      <c r="R254" s="18">
        <f t="shared" si="101"/>
        <v>0</v>
      </c>
    </row>
    <row r="255" spans="1:19" s="20" customFormat="1" ht="30" x14ac:dyDescent="0.25">
      <c r="A255" s="1" t="s">
        <v>106</v>
      </c>
      <c r="B255" s="73"/>
      <c r="C255" s="73"/>
      <c r="D255" s="73"/>
      <c r="E255" s="69">
        <v>851</v>
      </c>
      <c r="F255" s="3" t="s">
        <v>99</v>
      </c>
      <c r="G255" s="4" t="s">
        <v>58</v>
      </c>
      <c r="H255" s="79" t="s">
        <v>476</v>
      </c>
      <c r="I255" s="3" t="s">
        <v>107</v>
      </c>
      <c r="J255" s="18">
        <f>'6.ВСР'!J155</f>
        <v>6300</v>
      </c>
      <c r="K255" s="18" t="e">
        <f>'6.ВСР'!#REF!</f>
        <v>#REF!</v>
      </c>
      <c r="L255" s="18" t="e">
        <f>'6.ВСР'!#REF!</f>
        <v>#REF!</v>
      </c>
      <c r="M255" s="18" t="e">
        <f>'6.ВСР'!#REF!</f>
        <v>#REF!</v>
      </c>
      <c r="N255" s="18">
        <f>'6.ВСР'!K155</f>
        <v>0</v>
      </c>
      <c r="O255" s="18" t="e">
        <f>'6.ВСР'!#REF!</f>
        <v>#REF!</v>
      </c>
      <c r="P255" s="18" t="e">
        <f>'6.ВСР'!#REF!</f>
        <v>#REF!</v>
      </c>
      <c r="Q255" s="18" t="e">
        <f>'6.ВСР'!#REF!</f>
        <v>#REF!</v>
      </c>
      <c r="R255" s="18">
        <f>'6.ВСР'!L155</f>
        <v>0</v>
      </c>
    </row>
    <row r="256" spans="1:19" ht="90" hidden="1" x14ac:dyDescent="0.25">
      <c r="A256" s="1" t="s">
        <v>471</v>
      </c>
      <c r="B256" s="140"/>
      <c r="C256" s="140"/>
      <c r="D256" s="140"/>
      <c r="E256" s="139">
        <v>852</v>
      </c>
      <c r="F256" s="3" t="s">
        <v>99</v>
      </c>
      <c r="G256" s="3" t="s">
        <v>58</v>
      </c>
      <c r="H256" s="79" t="s">
        <v>493</v>
      </c>
      <c r="I256" s="3"/>
      <c r="J256" s="18">
        <f t="shared" ref="J256:R257" si="102">J257</f>
        <v>0</v>
      </c>
      <c r="K256" s="18" t="e">
        <f t="shared" si="102"/>
        <v>#REF!</v>
      </c>
      <c r="L256" s="18" t="e">
        <f t="shared" si="102"/>
        <v>#REF!</v>
      </c>
      <c r="M256" s="18" t="e">
        <f t="shared" si="102"/>
        <v>#REF!</v>
      </c>
      <c r="N256" s="18">
        <f t="shared" si="102"/>
        <v>0</v>
      </c>
      <c r="O256" s="18" t="e">
        <f t="shared" si="102"/>
        <v>#REF!</v>
      </c>
      <c r="P256" s="18" t="e">
        <f t="shared" si="102"/>
        <v>#REF!</v>
      </c>
      <c r="Q256" s="18" t="e">
        <f t="shared" si="102"/>
        <v>#REF!</v>
      </c>
      <c r="R256" s="18">
        <f t="shared" si="102"/>
        <v>0</v>
      </c>
      <c r="S256" s="20"/>
    </row>
    <row r="257" spans="1:19" ht="75" hidden="1" x14ac:dyDescent="0.25">
      <c r="A257" s="1" t="s">
        <v>53</v>
      </c>
      <c r="B257" s="140"/>
      <c r="C257" s="140"/>
      <c r="D257" s="140"/>
      <c r="E257" s="139">
        <v>852</v>
      </c>
      <c r="F257" s="3" t="s">
        <v>99</v>
      </c>
      <c r="G257" s="3" t="s">
        <v>58</v>
      </c>
      <c r="H257" s="79" t="s">
        <v>493</v>
      </c>
      <c r="I257" s="3" t="s">
        <v>105</v>
      </c>
      <c r="J257" s="18">
        <f t="shared" si="102"/>
        <v>0</v>
      </c>
      <c r="K257" s="18" t="e">
        <f t="shared" si="102"/>
        <v>#REF!</v>
      </c>
      <c r="L257" s="18" t="e">
        <f t="shared" si="102"/>
        <v>#REF!</v>
      </c>
      <c r="M257" s="18" t="e">
        <f t="shared" si="102"/>
        <v>#REF!</v>
      </c>
      <c r="N257" s="18">
        <f t="shared" si="102"/>
        <v>0</v>
      </c>
      <c r="O257" s="18" t="e">
        <f t="shared" si="102"/>
        <v>#REF!</v>
      </c>
      <c r="P257" s="18" t="e">
        <f t="shared" si="102"/>
        <v>#REF!</v>
      </c>
      <c r="Q257" s="18" t="e">
        <f t="shared" si="102"/>
        <v>#REF!</v>
      </c>
      <c r="R257" s="18">
        <f t="shared" si="102"/>
        <v>0</v>
      </c>
      <c r="S257" s="20"/>
    </row>
    <row r="258" spans="1:19" ht="30" hidden="1" x14ac:dyDescent="0.25">
      <c r="A258" s="1" t="s">
        <v>106</v>
      </c>
      <c r="B258" s="140"/>
      <c r="C258" s="140"/>
      <c r="D258" s="140"/>
      <c r="E258" s="139">
        <v>852</v>
      </c>
      <c r="F258" s="3" t="s">
        <v>99</v>
      </c>
      <c r="G258" s="4" t="s">
        <v>58</v>
      </c>
      <c r="H258" s="79" t="s">
        <v>493</v>
      </c>
      <c r="I258" s="3" t="s">
        <v>107</v>
      </c>
      <c r="J258" s="18">
        <f>'6.ВСР'!J158</f>
        <v>0</v>
      </c>
      <c r="K258" s="18" t="e">
        <f>'6.ВСР'!#REF!</f>
        <v>#REF!</v>
      </c>
      <c r="L258" s="18" t="e">
        <f>'6.ВСР'!#REF!</f>
        <v>#REF!</v>
      </c>
      <c r="M258" s="18" t="e">
        <f>'6.ВСР'!#REF!</f>
        <v>#REF!</v>
      </c>
      <c r="N258" s="18">
        <f>'6.ВСР'!K158</f>
        <v>0</v>
      </c>
      <c r="O258" s="18" t="e">
        <f>'6.ВСР'!#REF!</f>
        <v>#REF!</v>
      </c>
      <c r="P258" s="18" t="e">
        <f>'6.ВСР'!#REF!</f>
        <v>#REF!</v>
      </c>
      <c r="Q258" s="18" t="e">
        <f>'6.ВСР'!#REF!</f>
        <v>#REF!</v>
      </c>
      <c r="R258" s="18">
        <f>'6.ВСР'!L158</f>
        <v>0</v>
      </c>
      <c r="S258" s="20"/>
    </row>
    <row r="259" spans="1:19" s="20" customFormat="1" ht="195" x14ac:dyDescent="0.25">
      <c r="A259" s="1" t="s">
        <v>431</v>
      </c>
      <c r="B259" s="44"/>
      <c r="C259" s="44"/>
      <c r="D259" s="44"/>
      <c r="E259" s="69">
        <v>851</v>
      </c>
      <c r="F259" s="3" t="s">
        <v>99</v>
      </c>
      <c r="G259" s="3" t="s">
        <v>58</v>
      </c>
      <c r="H259" s="79" t="s">
        <v>477</v>
      </c>
      <c r="I259" s="3"/>
      <c r="J259" s="18">
        <f>J260</f>
        <v>120000</v>
      </c>
      <c r="K259" s="18" t="e">
        <f t="shared" ref="K259:R260" si="103">K260</f>
        <v>#REF!</v>
      </c>
      <c r="L259" s="18" t="e">
        <f t="shared" si="103"/>
        <v>#REF!</v>
      </c>
      <c r="M259" s="18" t="e">
        <f t="shared" si="103"/>
        <v>#REF!</v>
      </c>
      <c r="N259" s="18">
        <f t="shared" si="103"/>
        <v>120000</v>
      </c>
      <c r="O259" s="18" t="e">
        <f t="shared" si="103"/>
        <v>#REF!</v>
      </c>
      <c r="P259" s="18" t="e">
        <f t="shared" si="103"/>
        <v>#REF!</v>
      </c>
      <c r="Q259" s="18" t="e">
        <f t="shared" si="103"/>
        <v>#REF!</v>
      </c>
      <c r="R259" s="18">
        <f t="shared" si="103"/>
        <v>120000</v>
      </c>
    </row>
    <row r="260" spans="1:19" s="20" customFormat="1" ht="75" x14ac:dyDescent="0.25">
      <c r="A260" s="1" t="s">
        <v>53</v>
      </c>
      <c r="B260" s="44"/>
      <c r="C260" s="44"/>
      <c r="D260" s="44"/>
      <c r="E260" s="69">
        <v>851</v>
      </c>
      <c r="F260" s="3" t="s">
        <v>99</v>
      </c>
      <c r="G260" s="3" t="s">
        <v>58</v>
      </c>
      <c r="H260" s="79" t="s">
        <v>477</v>
      </c>
      <c r="I260" s="3" t="s">
        <v>105</v>
      </c>
      <c r="J260" s="18">
        <f>J261</f>
        <v>120000</v>
      </c>
      <c r="K260" s="18" t="e">
        <f t="shared" si="103"/>
        <v>#REF!</v>
      </c>
      <c r="L260" s="18" t="e">
        <f t="shared" si="103"/>
        <v>#REF!</v>
      </c>
      <c r="M260" s="18" t="e">
        <f t="shared" si="103"/>
        <v>#REF!</v>
      </c>
      <c r="N260" s="18">
        <f t="shared" si="103"/>
        <v>120000</v>
      </c>
      <c r="O260" s="18" t="e">
        <f t="shared" si="103"/>
        <v>#REF!</v>
      </c>
      <c r="P260" s="18" t="e">
        <f t="shared" si="103"/>
        <v>#REF!</v>
      </c>
      <c r="Q260" s="18" t="e">
        <f t="shared" si="103"/>
        <v>#REF!</v>
      </c>
      <c r="R260" s="18">
        <f t="shared" si="103"/>
        <v>120000</v>
      </c>
    </row>
    <row r="261" spans="1:19" s="20" customFormat="1" ht="30" x14ac:dyDescent="0.25">
      <c r="A261" s="1" t="s">
        <v>106</v>
      </c>
      <c r="B261" s="44"/>
      <c r="C261" s="44"/>
      <c r="D261" s="44"/>
      <c r="E261" s="69">
        <v>851</v>
      </c>
      <c r="F261" s="3" t="s">
        <v>99</v>
      </c>
      <c r="G261" s="3" t="s">
        <v>58</v>
      </c>
      <c r="H261" s="79" t="s">
        <v>477</v>
      </c>
      <c r="I261" s="3" t="s">
        <v>107</v>
      </c>
      <c r="J261" s="18">
        <f>'6.ВСР'!J161</f>
        <v>120000</v>
      </c>
      <c r="K261" s="18" t="e">
        <f>'6.ВСР'!#REF!</f>
        <v>#REF!</v>
      </c>
      <c r="L261" s="18" t="e">
        <f>'6.ВСР'!#REF!</f>
        <v>#REF!</v>
      </c>
      <c r="M261" s="18" t="e">
        <f>'6.ВСР'!#REF!</f>
        <v>#REF!</v>
      </c>
      <c r="N261" s="18">
        <f>'6.ВСР'!K161</f>
        <v>120000</v>
      </c>
      <c r="O261" s="18" t="e">
        <f>'6.ВСР'!#REF!</f>
        <v>#REF!</v>
      </c>
      <c r="P261" s="18" t="e">
        <f>'6.ВСР'!#REF!</f>
        <v>#REF!</v>
      </c>
      <c r="Q261" s="18" t="e">
        <f>'6.ВСР'!#REF!</f>
        <v>#REF!</v>
      </c>
      <c r="R261" s="18">
        <f>'6.ВСР'!L161</f>
        <v>120000</v>
      </c>
    </row>
    <row r="262" spans="1:19" ht="30" x14ac:dyDescent="0.25">
      <c r="A262" s="72" t="s">
        <v>162</v>
      </c>
      <c r="B262" s="73"/>
      <c r="C262" s="73"/>
      <c r="D262" s="73"/>
      <c r="E262" s="69">
        <v>852</v>
      </c>
      <c r="F262" s="4" t="s">
        <v>99</v>
      </c>
      <c r="G262" s="4" t="s">
        <v>58</v>
      </c>
      <c r="H262" s="4" t="s">
        <v>163</v>
      </c>
      <c r="I262" s="3"/>
      <c r="J262" s="18">
        <f t="shared" ref="J262:R263" si="104">J263</f>
        <v>5329928</v>
      </c>
      <c r="K262" s="18" t="e">
        <f t="shared" si="104"/>
        <v>#REF!</v>
      </c>
      <c r="L262" s="18" t="e">
        <f t="shared" si="104"/>
        <v>#REF!</v>
      </c>
      <c r="M262" s="18" t="e">
        <f t="shared" si="104"/>
        <v>#REF!</v>
      </c>
      <c r="N262" s="18">
        <f t="shared" si="104"/>
        <v>5286873</v>
      </c>
      <c r="O262" s="18" t="e">
        <f t="shared" si="104"/>
        <v>#REF!</v>
      </c>
      <c r="P262" s="18" t="e">
        <f t="shared" si="104"/>
        <v>#REF!</v>
      </c>
      <c r="Q262" s="18" t="e">
        <f t="shared" si="104"/>
        <v>#REF!</v>
      </c>
      <c r="R262" s="18">
        <f t="shared" si="104"/>
        <v>4244985</v>
      </c>
    </row>
    <row r="263" spans="1:19" ht="75" x14ac:dyDescent="0.25">
      <c r="A263" s="73" t="s">
        <v>53</v>
      </c>
      <c r="B263" s="73"/>
      <c r="C263" s="73"/>
      <c r="D263" s="73"/>
      <c r="E263" s="69">
        <v>852</v>
      </c>
      <c r="F263" s="3" t="s">
        <v>99</v>
      </c>
      <c r="G263" s="4" t="s">
        <v>58</v>
      </c>
      <c r="H263" s="4" t="s">
        <v>163</v>
      </c>
      <c r="I263" s="3" t="s">
        <v>105</v>
      </c>
      <c r="J263" s="18">
        <f t="shared" si="104"/>
        <v>5329928</v>
      </c>
      <c r="K263" s="18" t="e">
        <f t="shared" si="104"/>
        <v>#REF!</v>
      </c>
      <c r="L263" s="18" t="e">
        <f t="shared" si="104"/>
        <v>#REF!</v>
      </c>
      <c r="M263" s="18" t="e">
        <f t="shared" si="104"/>
        <v>#REF!</v>
      </c>
      <c r="N263" s="18">
        <f t="shared" si="104"/>
        <v>5286873</v>
      </c>
      <c r="O263" s="18" t="e">
        <f t="shared" si="104"/>
        <v>#REF!</v>
      </c>
      <c r="P263" s="18" t="e">
        <f t="shared" si="104"/>
        <v>#REF!</v>
      </c>
      <c r="Q263" s="18" t="e">
        <f t="shared" si="104"/>
        <v>#REF!</v>
      </c>
      <c r="R263" s="18">
        <f t="shared" si="104"/>
        <v>4244985</v>
      </c>
    </row>
    <row r="264" spans="1:19" ht="30" x14ac:dyDescent="0.25">
      <c r="A264" s="73" t="s">
        <v>106</v>
      </c>
      <c r="B264" s="73"/>
      <c r="C264" s="73"/>
      <c r="D264" s="73"/>
      <c r="E264" s="69">
        <v>852</v>
      </c>
      <c r="F264" s="3" t="s">
        <v>99</v>
      </c>
      <c r="G264" s="3" t="s">
        <v>58</v>
      </c>
      <c r="H264" s="4" t="s">
        <v>163</v>
      </c>
      <c r="I264" s="3" t="s">
        <v>107</v>
      </c>
      <c r="J264" s="18">
        <f>'6.ВСР'!J327</f>
        <v>5329928</v>
      </c>
      <c r="K264" s="18" t="e">
        <f>'6.ВСР'!#REF!</f>
        <v>#REF!</v>
      </c>
      <c r="L264" s="18" t="e">
        <f>'6.ВСР'!#REF!</f>
        <v>#REF!</v>
      </c>
      <c r="M264" s="18" t="e">
        <f>'6.ВСР'!#REF!</f>
        <v>#REF!</v>
      </c>
      <c r="N264" s="18">
        <f>'6.ВСР'!K327</f>
        <v>5286873</v>
      </c>
      <c r="O264" s="18" t="e">
        <f>'6.ВСР'!#REF!</f>
        <v>#REF!</v>
      </c>
      <c r="P264" s="18" t="e">
        <f>'6.ВСР'!#REF!</f>
        <v>#REF!</v>
      </c>
      <c r="Q264" s="18" t="e">
        <f>'6.ВСР'!#REF!</f>
        <v>#REF!</v>
      </c>
      <c r="R264" s="18">
        <f>'6.ВСР'!L327</f>
        <v>4244985</v>
      </c>
    </row>
    <row r="265" spans="1:19" s="2" customFormat="1" ht="60" hidden="1" x14ac:dyDescent="0.25">
      <c r="A265" s="73" t="s">
        <v>452</v>
      </c>
      <c r="B265" s="24"/>
      <c r="C265" s="24"/>
      <c r="D265" s="24"/>
      <c r="E265" s="69">
        <v>852</v>
      </c>
      <c r="F265" s="3" t="s">
        <v>99</v>
      </c>
      <c r="G265" s="4" t="s">
        <v>58</v>
      </c>
      <c r="H265" s="69" t="s">
        <v>453</v>
      </c>
      <c r="I265" s="3"/>
      <c r="J265" s="18">
        <f t="shared" ref="J265:R266" si="105">J266</f>
        <v>0</v>
      </c>
      <c r="K265" s="18" t="e">
        <f t="shared" si="105"/>
        <v>#REF!</v>
      </c>
      <c r="L265" s="18" t="e">
        <f t="shared" si="105"/>
        <v>#REF!</v>
      </c>
      <c r="M265" s="18" t="e">
        <f t="shared" si="105"/>
        <v>#REF!</v>
      </c>
      <c r="N265" s="18">
        <f t="shared" si="105"/>
        <v>0</v>
      </c>
      <c r="O265" s="18" t="e">
        <f t="shared" si="105"/>
        <v>#REF!</v>
      </c>
      <c r="P265" s="18" t="e">
        <f t="shared" si="105"/>
        <v>#REF!</v>
      </c>
      <c r="Q265" s="18" t="e">
        <f t="shared" si="105"/>
        <v>#REF!</v>
      </c>
      <c r="R265" s="18">
        <f t="shared" si="105"/>
        <v>0</v>
      </c>
    </row>
    <row r="266" spans="1:19" s="2" customFormat="1" ht="75" hidden="1" x14ac:dyDescent="0.25">
      <c r="A266" s="73" t="s">
        <v>53</v>
      </c>
      <c r="B266" s="24"/>
      <c r="C266" s="24"/>
      <c r="D266" s="24"/>
      <c r="E266" s="69">
        <v>852</v>
      </c>
      <c r="F266" s="3" t="s">
        <v>99</v>
      </c>
      <c r="G266" s="4" t="s">
        <v>58</v>
      </c>
      <c r="H266" s="69" t="s">
        <v>453</v>
      </c>
      <c r="I266" s="3" t="s">
        <v>105</v>
      </c>
      <c r="J266" s="18">
        <f t="shared" si="105"/>
        <v>0</v>
      </c>
      <c r="K266" s="18" t="e">
        <f t="shared" si="105"/>
        <v>#REF!</v>
      </c>
      <c r="L266" s="18" t="e">
        <f t="shared" si="105"/>
        <v>#REF!</v>
      </c>
      <c r="M266" s="18" t="e">
        <f t="shared" si="105"/>
        <v>#REF!</v>
      </c>
      <c r="N266" s="18">
        <f t="shared" si="105"/>
        <v>0</v>
      </c>
      <c r="O266" s="18" t="e">
        <f t="shared" si="105"/>
        <v>#REF!</v>
      </c>
      <c r="P266" s="18" t="e">
        <f t="shared" si="105"/>
        <v>#REF!</v>
      </c>
      <c r="Q266" s="18" t="e">
        <f t="shared" si="105"/>
        <v>#REF!</v>
      </c>
      <c r="R266" s="18">
        <f t="shared" si="105"/>
        <v>0</v>
      </c>
    </row>
    <row r="267" spans="1:19" s="2" customFormat="1" ht="30" hidden="1" x14ac:dyDescent="0.25">
      <c r="A267" s="73" t="s">
        <v>106</v>
      </c>
      <c r="B267" s="24"/>
      <c r="C267" s="24"/>
      <c r="D267" s="24"/>
      <c r="E267" s="69">
        <v>852</v>
      </c>
      <c r="F267" s="3" t="s">
        <v>99</v>
      </c>
      <c r="G267" s="4" t="s">
        <v>58</v>
      </c>
      <c r="H267" s="69" t="s">
        <v>453</v>
      </c>
      <c r="I267" s="3" t="s">
        <v>107</v>
      </c>
      <c r="J267" s="18">
        <f>'6.ВСР'!J330</f>
        <v>0</v>
      </c>
      <c r="K267" s="18" t="e">
        <f>'6.ВСР'!#REF!</f>
        <v>#REF!</v>
      </c>
      <c r="L267" s="18" t="e">
        <f>'6.ВСР'!#REF!</f>
        <v>#REF!</v>
      </c>
      <c r="M267" s="18" t="e">
        <f>'6.ВСР'!#REF!</f>
        <v>#REF!</v>
      </c>
      <c r="N267" s="18">
        <f>'6.ВСР'!K330</f>
        <v>0</v>
      </c>
      <c r="O267" s="18" t="e">
        <f>'6.ВСР'!#REF!</f>
        <v>#REF!</v>
      </c>
      <c r="P267" s="18" t="e">
        <f>'6.ВСР'!#REF!</f>
        <v>#REF!</v>
      </c>
      <c r="Q267" s="18" t="e">
        <f>'6.ВСР'!#REF!</f>
        <v>#REF!</v>
      </c>
      <c r="R267" s="18">
        <f>'6.ВСР'!L330</f>
        <v>0</v>
      </c>
    </row>
    <row r="268" spans="1:19" ht="30" x14ac:dyDescent="0.25">
      <c r="A268" s="72" t="s">
        <v>153</v>
      </c>
      <c r="B268" s="73"/>
      <c r="C268" s="73"/>
      <c r="D268" s="73"/>
      <c r="E268" s="69">
        <v>852</v>
      </c>
      <c r="F268" s="3" t="s">
        <v>99</v>
      </c>
      <c r="G268" s="3" t="s">
        <v>58</v>
      </c>
      <c r="H268" s="4" t="s">
        <v>154</v>
      </c>
      <c r="I268" s="3"/>
      <c r="J268" s="18">
        <f t="shared" ref="J268:R272" si="106">J269</f>
        <v>37800</v>
      </c>
      <c r="K268" s="18" t="e">
        <f t="shared" si="106"/>
        <v>#REF!</v>
      </c>
      <c r="L268" s="18" t="e">
        <f t="shared" si="106"/>
        <v>#REF!</v>
      </c>
      <c r="M268" s="18" t="e">
        <f t="shared" si="106"/>
        <v>#REF!</v>
      </c>
      <c r="N268" s="18">
        <f t="shared" si="106"/>
        <v>0</v>
      </c>
      <c r="O268" s="18" t="e">
        <f t="shared" si="106"/>
        <v>#REF!</v>
      </c>
      <c r="P268" s="18" t="e">
        <f t="shared" si="106"/>
        <v>#REF!</v>
      </c>
      <c r="Q268" s="18" t="e">
        <f t="shared" si="106"/>
        <v>#REF!</v>
      </c>
      <c r="R268" s="18">
        <f t="shared" si="106"/>
        <v>0</v>
      </c>
    </row>
    <row r="269" spans="1:19" ht="75" x14ac:dyDescent="0.25">
      <c r="A269" s="73" t="s">
        <v>53</v>
      </c>
      <c r="B269" s="73"/>
      <c r="C269" s="73"/>
      <c r="D269" s="73"/>
      <c r="E269" s="69">
        <v>852</v>
      </c>
      <c r="F269" s="3" t="s">
        <v>99</v>
      </c>
      <c r="G269" s="3" t="s">
        <v>58</v>
      </c>
      <c r="H269" s="4" t="s">
        <v>154</v>
      </c>
      <c r="I269" s="3" t="s">
        <v>105</v>
      </c>
      <c r="J269" s="18">
        <f t="shared" si="106"/>
        <v>37800</v>
      </c>
      <c r="K269" s="18" t="e">
        <f t="shared" si="106"/>
        <v>#REF!</v>
      </c>
      <c r="L269" s="18" t="e">
        <f t="shared" si="106"/>
        <v>#REF!</v>
      </c>
      <c r="M269" s="18" t="e">
        <f t="shared" si="106"/>
        <v>#REF!</v>
      </c>
      <c r="N269" s="18">
        <f t="shared" si="106"/>
        <v>0</v>
      </c>
      <c r="O269" s="18" t="e">
        <f t="shared" si="106"/>
        <v>#REF!</v>
      </c>
      <c r="P269" s="18" t="e">
        <f t="shared" si="106"/>
        <v>#REF!</v>
      </c>
      <c r="Q269" s="18" t="e">
        <f t="shared" si="106"/>
        <v>#REF!</v>
      </c>
      <c r="R269" s="18">
        <f t="shared" si="106"/>
        <v>0</v>
      </c>
    </row>
    <row r="270" spans="1:19" ht="30" x14ac:dyDescent="0.25">
      <c r="A270" s="73" t="s">
        <v>106</v>
      </c>
      <c r="B270" s="73"/>
      <c r="C270" s="73"/>
      <c r="D270" s="73"/>
      <c r="E270" s="69">
        <v>852</v>
      </c>
      <c r="F270" s="3" t="s">
        <v>99</v>
      </c>
      <c r="G270" s="4" t="s">
        <v>58</v>
      </c>
      <c r="H270" s="4" t="s">
        <v>154</v>
      </c>
      <c r="I270" s="3" t="s">
        <v>107</v>
      </c>
      <c r="J270" s="18">
        <f>'6.ВСР'!J333</f>
        <v>37800</v>
      </c>
      <c r="K270" s="18" t="e">
        <f>'6.ВСР'!#REF!</f>
        <v>#REF!</v>
      </c>
      <c r="L270" s="18" t="e">
        <f>'6.ВСР'!#REF!</f>
        <v>#REF!</v>
      </c>
      <c r="M270" s="18" t="e">
        <f>'6.ВСР'!#REF!</f>
        <v>#REF!</v>
      </c>
      <c r="N270" s="18">
        <f>'6.ВСР'!K333</f>
        <v>0</v>
      </c>
      <c r="O270" s="18" t="e">
        <f>'6.ВСР'!#REF!</f>
        <v>#REF!</v>
      </c>
      <c r="P270" s="18" t="e">
        <f>'6.ВСР'!#REF!</f>
        <v>#REF!</v>
      </c>
      <c r="Q270" s="18" t="e">
        <f>'6.ВСР'!#REF!</f>
        <v>#REF!</v>
      </c>
      <c r="R270" s="18">
        <f>'6.ВСР'!L333</f>
        <v>0</v>
      </c>
    </row>
    <row r="271" spans="1:19" ht="90" x14ac:dyDescent="0.25">
      <c r="A271" s="1" t="s">
        <v>471</v>
      </c>
      <c r="B271" s="73"/>
      <c r="C271" s="73"/>
      <c r="D271" s="73"/>
      <c r="E271" s="69">
        <v>852</v>
      </c>
      <c r="F271" s="3" t="s">
        <v>99</v>
      </c>
      <c r="G271" s="3" t="s">
        <v>58</v>
      </c>
      <c r="H271" s="79" t="s">
        <v>494</v>
      </c>
      <c r="I271" s="3"/>
      <c r="J271" s="18">
        <f t="shared" si="106"/>
        <v>531072</v>
      </c>
      <c r="K271" s="18" t="e">
        <f t="shared" si="106"/>
        <v>#REF!</v>
      </c>
      <c r="L271" s="18" t="e">
        <f t="shared" si="106"/>
        <v>#REF!</v>
      </c>
      <c r="M271" s="18" t="e">
        <f t="shared" si="106"/>
        <v>#REF!</v>
      </c>
      <c r="N271" s="18">
        <f t="shared" si="106"/>
        <v>408615</v>
      </c>
      <c r="O271" s="18" t="e">
        <f t="shared" si="106"/>
        <v>#REF!</v>
      </c>
      <c r="P271" s="18" t="e">
        <f t="shared" si="106"/>
        <v>#REF!</v>
      </c>
      <c r="Q271" s="18" t="e">
        <f t="shared" si="106"/>
        <v>#REF!</v>
      </c>
      <c r="R271" s="18">
        <f t="shared" si="106"/>
        <v>408615</v>
      </c>
    </row>
    <row r="272" spans="1:19" ht="75" x14ac:dyDescent="0.25">
      <c r="A272" s="1" t="s">
        <v>53</v>
      </c>
      <c r="B272" s="73"/>
      <c r="C272" s="73"/>
      <c r="D272" s="73"/>
      <c r="E272" s="69">
        <v>852</v>
      </c>
      <c r="F272" s="3" t="s">
        <v>99</v>
      </c>
      <c r="G272" s="3" t="s">
        <v>58</v>
      </c>
      <c r="H272" s="79" t="s">
        <v>494</v>
      </c>
      <c r="I272" s="3" t="s">
        <v>105</v>
      </c>
      <c r="J272" s="18">
        <f t="shared" si="106"/>
        <v>531072</v>
      </c>
      <c r="K272" s="18" t="e">
        <f t="shared" si="106"/>
        <v>#REF!</v>
      </c>
      <c r="L272" s="18" t="e">
        <f t="shared" si="106"/>
        <v>#REF!</v>
      </c>
      <c r="M272" s="18" t="e">
        <f t="shared" si="106"/>
        <v>#REF!</v>
      </c>
      <c r="N272" s="18">
        <f t="shared" si="106"/>
        <v>408615</v>
      </c>
      <c r="O272" s="18" t="e">
        <f t="shared" si="106"/>
        <v>#REF!</v>
      </c>
      <c r="P272" s="18" t="e">
        <f t="shared" si="106"/>
        <v>#REF!</v>
      </c>
      <c r="Q272" s="18" t="e">
        <f t="shared" si="106"/>
        <v>#REF!</v>
      </c>
      <c r="R272" s="18">
        <f t="shared" si="106"/>
        <v>408615</v>
      </c>
    </row>
    <row r="273" spans="1:18" ht="30" x14ac:dyDescent="0.25">
      <c r="A273" s="1" t="s">
        <v>106</v>
      </c>
      <c r="B273" s="73"/>
      <c r="C273" s="73"/>
      <c r="D273" s="73"/>
      <c r="E273" s="69">
        <v>852</v>
      </c>
      <c r="F273" s="3" t="s">
        <v>99</v>
      </c>
      <c r="G273" s="4" t="s">
        <v>58</v>
      </c>
      <c r="H273" s="79" t="s">
        <v>494</v>
      </c>
      <c r="I273" s="3" t="s">
        <v>107</v>
      </c>
      <c r="J273" s="18">
        <f>'6.ВСР'!J336</f>
        <v>531072</v>
      </c>
      <c r="K273" s="18" t="e">
        <f>'6.ВСР'!#REF!</f>
        <v>#REF!</v>
      </c>
      <c r="L273" s="18" t="e">
        <f>'6.ВСР'!#REF!</f>
        <v>#REF!</v>
      </c>
      <c r="M273" s="18" t="e">
        <f>'6.ВСР'!#REF!</f>
        <v>#REF!</v>
      </c>
      <c r="N273" s="18">
        <f>'6.ВСР'!K336</f>
        <v>408615</v>
      </c>
      <c r="O273" s="18" t="e">
        <f>'6.ВСР'!#REF!</f>
        <v>#REF!</v>
      </c>
      <c r="P273" s="18" t="e">
        <f>'6.ВСР'!#REF!</f>
        <v>#REF!</v>
      </c>
      <c r="Q273" s="18" t="e">
        <f>'6.ВСР'!#REF!</f>
        <v>#REF!</v>
      </c>
      <c r="R273" s="18">
        <f>'6.ВСР'!L336</f>
        <v>408615</v>
      </c>
    </row>
    <row r="274" spans="1:18" ht="30" x14ac:dyDescent="0.25">
      <c r="A274" s="73" t="s">
        <v>440</v>
      </c>
      <c r="B274" s="73"/>
      <c r="C274" s="73"/>
      <c r="D274" s="73"/>
      <c r="E274" s="69">
        <v>852</v>
      </c>
      <c r="F274" s="4" t="s">
        <v>99</v>
      </c>
      <c r="G274" s="4" t="s">
        <v>58</v>
      </c>
      <c r="H274" s="4" t="s">
        <v>441</v>
      </c>
      <c r="I274" s="3"/>
      <c r="J274" s="18">
        <f t="shared" ref="J274:R275" si="107">J275</f>
        <v>10660</v>
      </c>
      <c r="K274" s="18" t="e">
        <f t="shared" si="107"/>
        <v>#REF!</v>
      </c>
      <c r="L274" s="18" t="e">
        <f t="shared" si="107"/>
        <v>#REF!</v>
      </c>
      <c r="M274" s="18" t="e">
        <f t="shared" si="107"/>
        <v>#REF!</v>
      </c>
      <c r="N274" s="18">
        <f t="shared" si="107"/>
        <v>0</v>
      </c>
      <c r="O274" s="18" t="e">
        <f t="shared" si="107"/>
        <v>#REF!</v>
      </c>
      <c r="P274" s="18" t="e">
        <f t="shared" si="107"/>
        <v>#REF!</v>
      </c>
      <c r="Q274" s="18" t="e">
        <f t="shared" si="107"/>
        <v>#REF!</v>
      </c>
      <c r="R274" s="18">
        <f t="shared" si="107"/>
        <v>0</v>
      </c>
    </row>
    <row r="275" spans="1:18" ht="75" x14ac:dyDescent="0.25">
      <c r="A275" s="73" t="s">
        <v>53</v>
      </c>
      <c r="B275" s="73"/>
      <c r="C275" s="73"/>
      <c r="D275" s="73"/>
      <c r="E275" s="69">
        <v>852</v>
      </c>
      <c r="F275" s="3" t="s">
        <v>99</v>
      </c>
      <c r="G275" s="4" t="s">
        <v>58</v>
      </c>
      <c r="H275" s="4" t="s">
        <v>441</v>
      </c>
      <c r="I275" s="3" t="s">
        <v>105</v>
      </c>
      <c r="J275" s="18">
        <f t="shared" si="107"/>
        <v>10660</v>
      </c>
      <c r="K275" s="18" t="e">
        <f t="shared" si="107"/>
        <v>#REF!</v>
      </c>
      <c r="L275" s="18" t="e">
        <f t="shared" si="107"/>
        <v>#REF!</v>
      </c>
      <c r="M275" s="18" t="e">
        <f t="shared" si="107"/>
        <v>#REF!</v>
      </c>
      <c r="N275" s="18">
        <f t="shared" si="107"/>
        <v>0</v>
      </c>
      <c r="O275" s="18" t="e">
        <f t="shared" si="107"/>
        <v>#REF!</v>
      </c>
      <c r="P275" s="18" t="e">
        <f t="shared" si="107"/>
        <v>#REF!</v>
      </c>
      <c r="Q275" s="18" t="e">
        <f t="shared" si="107"/>
        <v>#REF!</v>
      </c>
      <c r="R275" s="18">
        <f t="shared" si="107"/>
        <v>0</v>
      </c>
    </row>
    <row r="276" spans="1:18" ht="30" x14ac:dyDescent="0.25">
      <c r="A276" s="73" t="s">
        <v>106</v>
      </c>
      <c r="B276" s="73"/>
      <c r="C276" s="73"/>
      <c r="D276" s="73"/>
      <c r="E276" s="69">
        <v>852</v>
      </c>
      <c r="F276" s="3" t="s">
        <v>99</v>
      </c>
      <c r="G276" s="4" t="s">
        <v>58</v>
      </c>
      <c r="H276" s="4" t="s">
        <v>441</v>
      </c>
      <c r="I276" s="3" t="s">
        <v>107</v>
      </c>
      <c r="J276" s="18">
        <f>'6.ВСР'!J339</f>
        <v>10660</v>
      </c>
      <c r="K276" s="18" t="e">
        <f>'6.ВСР'!#REF!</f>
        <v>#REF!</v>
      </c>
      <c r="L276" s="18" t="e">
        <f>'6.ВСР'!#REF!</f>
        <v>#REF!</v>
      </c>
      <c r="M276" s="18" t="e">
        <f>'6.ВСР'!#REF!</f>
        <v>#REF!</v>
      </c>
      <c r="N276" s="18">
        <f>'6.ВСР'!K339</f>
        <v>0</v>
      </c>
      <c r="O276" s="18" t="e">
        <f>'6.ВСР'!#REF!</f>
        <v>#REF!</v>
      </c>
      <c r="P276" s="18" t="e">
        <f>'6.ВСР'!#REF!</f>
        <v>#REF!</v>
      </c>
      <c r="Q276" s="18" t="e">
        <f>'6.ВСР'!#REF!</f>
        <v>#REF!</v>
      </c>
      <c r="R276" s="18">
        <f>'6.ВСР'!L339</f>
        <v>0</v>
      </c>
    </row>
    <row r="277" spans="1:18" s="20" customFormat="1" ht="195" x14ac:dyDescent="0.25">
      <c r="A277" s="1" t="s">
        <v>431</v>
      </c>
      <c r="B277" s="44"/>
      <c r="C277" s="44"/>
      <c r="D277" s="44"/>
      <c r="E277" s="69">
        <v>852</v>
      </c>
      <c r="F277" s="3" t="s">
        <v>99</v>
      </c>
      <c r="G277" s="3" t="s">
        <v>58</v>
      </c>
      <c r="H277" s="79" t="s">
        <v>432</v>
      </c>
      <c r="I277" s="3"/>
      <c r="J277" s="18">
        <f t="shared" ref="J277:R278" si="108">J278</f>
        <v>63600</v>
      </c>
      <c r="K277" s="18" t="e">
        <f t="shared" si="108"/>
        <v>#REF!</v>
      </c>
      <c r="L277" s="18" t="e">
        <f t="shared" si="108"/>
        <v>#REF!</v>
      </c>
      <c r="M277" s="18" t="e">
        <f t="shared" si="108"/>
        <v>#REF!</v>
      </c>
      <c r="N277" s="18">
        <f t="shared" si="108"/>
        <v>63600</v>
      </c>
      <c r="O277" s="18" t="e">
        <f t="shared" si="108"/>
        <v>#REF!</v>
      </c>
      <c r="P277" s="18" t="e">
        <f t="shared" si="108"/>
        <v>#REF!</v>
      </c>
      <c r="Q277" s="18" t="e">
        <f t="shared" si="108"/>
        <v>#REF!</v>
      </c>
      <c r="R277" s="18">
        <f t="shared" si="108"/>
        <v>63600</v>
      </c>
    </row>
    <row r="278" spans="1:18" s="20" customFormat="1" ht="75" x14ac:dyDescent="0.25">
      <c r="A278" s="1" t="s">
        <v>53</v>
      </c>
      <c r="B278" s="44"/>
      <c r="C278" s="44"/>
      <c r="D278" s="44"/>
      <c r="E278" s="69">
        <v>852</v>
      </c>
      <c r="F278" s="3" t="s">
        <v>99</v>
      </c>
      <c r="G278" s="3" t="s">
        <v>58</v>
      </c>
      <c r="H278" s="79" t="s">
        <v>432</v>
      </c>
      <c r="I278" s="3" t="s">
        <v>105</v>
      </c>
      <c r="J278" s="18">
        <f t="shared" si="108"/>
        <v>63600</v>
      </c>
      <c r="K278" s="18" t="e">
        <f t="shared" si="108"/>
        <v>#REF!</v>
      </c>
      <c r="L278" s="18" t="e">
        <f t="shared" si="108"/>
        <v>#REF!</v>
      </c>
      <c r="M278" s="18" t="e">
        <f t="shared" si="108"/>
        <v>#REF!</v>
      </c>
      <c r="N278" s="18">
        <f t="shared" si="108"/>
        <v>63600</v>
      </c>
      <c r="O278" s="18" t="e">
        <f t="shared" si="108"/>
        <v>#REF!</v>
      </c>
      <c r="P278" s="18" t="e">
        <f t="shared" si="108"/>
        <v>#REF!</v>
      </c>
      <c r="Q278" s="18" t="e">
        <f t="shared" si="108"/>
        <v>#REF!</v>
      </c>
      <c r="R278" s="18">
        <f t="shared" si="108"/>
        <v>63600</v>
      </c>
    </row>
    <row r="279" spans="1:18" s="20" customFormat="1" ht="30" x14ac:dyDescent="0.25">
      <c r="A279" s="1" t="s">
        <v>106</v>
      </c>
      <c r="B279" s="44"/>
      <c r="C279" s="44"/>
      <c r="D279" s="44"/>
      <c r="E279" s="69">
        <v>852</v>
      </c>
      <c r="F279" s="3" t="s">
        <v>99</v>
      </c>
      <c r="G279" s="4" t="s">
        <v>58</v>
      </c>
      <c r="H279" s="79" t="s">
        <v>432</v>
      </c>
      <c r="I279" s="3" t="s">
        <v>107</v>
      </c>
      <c r="J279" s="18">
        <f>'6.ВСР'!J342</f>
        <v>63600</v>
      </c>
      <c r="K279" s="18" t="e">
        <f>'6.ВСР'!#REF!</f>
        <v>#REF!</v>
      </c>
      <c r="L279" s="18" t="e">
        <f>'6.ВСР'!#REF!</f>
        <v>#REF!</v>
      </c>
      <c r="M279" s="18" t="e">
        <f>'6.ВСР'!#REF!</f>
        <v>#REF!</v>
      </c>
      <c r="N279" s="18">
        <f>'6.ВСР'!K342</f>
        <v>63600</v>
      </c>
      <c r="O279" s="18" t="e">
        <f>'6.ВСР'!#REF!</f>
        <v>#REF!</v>
      </c>
      <c r="P279" s="18" t="e">
        <f>'6.ВСР'!#REF!</f>
        <v>#REF!</v>
      </c>
      <c r="Q279" s="18" t="e">
        <f>'6.ВСР'!#REF!</f>
        <v>#REF!</v>
      </c>
      <c r="R279" s="18">
        <f>'6.ВСР'!L342</f>
        <v>63600</v>
      </c>
    </row>
    <row r="280" spans="1:18" x14ac:dyDescent="0.25">
      <c r="A280" s="6" t="s">
        <v>164</v>
      </c>
      <c r="B280" s="44"/>
      <c r="C280" s="44"/>
      <c r="D280" s="44"/>
      <c r="E280" s="69">
        <v>852</v>
      </c>
      <c r="F280" s="16" t="s">
        <v>99</v>
      </c>
      <c r="G280" s="16" t="s">
        <v>99</v>
      </c>
      <c r="H280" s="21"/>
      <c r="I280" s="16"/>
      <c r="J280" s="19">
        <f t="shared" ref="J280:R280" si="109">J281</f>
        <v>123400</v>
      </c>
      <c r="K280" s="19" t="e">
        <f t="shared" si="109"/>
        <v>#REF!</v>
      </c>
      <c r="L280" s="19" t="e">
        <f t="shared" si="109"/>
        <v>#REF!</v>
      </c>
      <c r="M280" s="19" t="e">
        <f t="shared" si="109"/>
        <v>#REF!</v>
      </c>
      <c r="N280" s="19">
        <f t="shared" si="109"/>
        <v>0</v>
      </c>
      <c r="O280" s="19" t="e">
        <f t="shared" si="109"/>
        <v>#REF!</v>
      </c>
      <c r="P280" s="19" t="e">
        <f t="shared" si="109"/>
        <v>#REF!</v>
      </c>
      <c r="Q280" s="19" t="e">
        <f t="shared" si="109"/>
        <v>#REF!</v>
      </c>
      <c r="R280" s="19">
        <f t="shared" si="109"/>
        <v>0</v>
      </c>
    </row>
    <row r="281" spans="1:18" ht="30" x14ac:dyDescent="0.25">
      <c r="A281" s="72" t="s">
        <v>165</v>
      </c>
      <c r="B281" s="73"/>
      <c r="C281" s="73"/>
      <c r="D281" s="73"/>
      <c r="E281" s="69">
        <v>852</v>
      </c>
      <c r="F281" s="3" t="s">
        <v>99</v>
      </c>
      <c r="G281" s="3" t="s">
        <v>99</v>
      </c>
      <c r="H281" s="4" t="s">
        <v>166</v>
      </c>
      <c r="I281" s="3"/>
      <c r="J281" s="18">
        <f t="shared" ref="J281:R281" si="110">J282+J284</f>
        <v>123400</v>
      </c>
      <c r="K281" s="18" t="e">
        <f t="shared" si="110"/>
        <v>#REF!</v>
      </c>
      <c r="L281" s="18" t="e">
        <f t="shared" si="110"/>
        <v>#REF!</v>
      </c>
      <c r="M281" s="18" t="e">
        <f t="shared" si="110"/>
        <v>#REF!</v>
      </c>
      <c r="N281" s="18">
        <f t="shared" si="110"/>
        <v>0</v>
      </c>
      <c r="O281" s="18" t="e">
        <f t="shared" si="110"/>
        <v>#REF!</v>
      </c>
      <c r="P281" s="18" t="e">
        <f t="shared" si="110"/>
        <v>#REF!</v>
      </c>
      <c r="Q281" s="18" t="e">
        <f t="shared" si="110"/>
        <v>#REF!</v>
      </c>
      <c r="R281" s="18">
        <f t="shared" si="110"/>
        <v>0</v>
      </c>
    </row>
    <row r="282" spans="1:18" ht="135" x14ac:dyDescent="0.25">
      <c r="A282" s="72" t="s">
        <v>16</v>
      </c>
      <c r="B282" s="73"/>
      <c r="C282" s="73"/>
      <c r="D282" s="73"/>
      <c r="E282" s="69">
        <v>852</v>
      </c>
      <c r="F282" s="3" t="s">
        <v>99</v>
      </c>
      <c r="G282" s="3" t="s">
        <v>99</v>
      </c>
      <c r="H282" s="4" t="s">
        <v>166</v>
      </c>
      <c r="I282" s="3" t="s">
        <v>18</v>
      </c>
      <c r="J282" s="18">
        <f t="shared" ref="J282:R282" si="111">J283</f>
        <v>16900</v>
      </c>
      <c r="K282" s="18" t="e">
        <f t="shared" si="111"/>
        <v>#REF!</v>
      </c>
      <c r="L282" s="18" t="e">
        <f t="shared" si="111"/>
        <v>#REF!</v>
      </c>
      <c r="M282" s="18" t="e">
        <f t="shared" si="111"/>
        <v>#REF!</v>
      </c>
      <c r="N282" s="18">
        <f t="shared" si="111"/>
        <v>0</v>
      </c>
      <c r="O282" s="18" t="e">
        <f t="shared" si="111"/>
        <v>#REF!</v>
      </c>
      <c r="P282" s="18" t="e">
        <f t="shared" si="111"/>
        <v>#REF!</v>
      </c>
      <c r="Q282" s="18" t="e">
        <f t="shared" si="111"/>
        <v>#REF!</v>
      </c>
      <c r="R282" s="18">
        <f t="shared" si="111"/>
        <v>0</v>
      </c>
    </row>
    <row r="283" spans="1:18" ht="45" x14ac:dyDescent="0.25">
      <c r="A283" s="73" t="s">
        <v>7</v>
      </c>
      <c r="B283" s="73"/>
      <c r="C283" s="73"/>
      <c r="D283" s="73"/>
      <c r="E283" s="69">
        <v>852</v>
      </c>
      <c r="F283" s="3" t="s">
        <v>99</v>
      </c>
      <c r="G283" s="3" t="s">
        <v>99</v>
      </c>
      <c r="H283" s="4" t="s">
        <v>166</v>
      </c>
      <c r="I283" s="3" t="s">
        <v>66</v>
      </c>
      <c r="J283" s="18">
        <f>'6.ВСР'!J346</f>
        <v>16900</v>
      </c>
      <c r="K283" s="18" t="e">
        <f>'6.ВСР'!#REF!</f>
        <v>#REF!</v>
      </c>
      <c r="L283" s="18" t="e">
        <f>'6.ВСР'!#REF!</f>
        <v>#REF!</v>
      </c>
      <c r="M283" s="18" t="e">
        <f>'6.ВСР'!#REF!</f>
        <v>#REF!</v>
      </c>
      <c r="N283" s="18">
        <f>'6.ВСР'!K346</f>
        <v>0</v>
      </c>
      <c r="O283" s="18" t="e">
        <f>'6.ВСР'!#REF!</f>
        <v>#REF!</v>
      </c>
      <c r="P283" s="18" t="e">
        <f>'6.ВСР'!#REF!</f>
        <v>#REF!</v>
      </c>
      <c r="Q283" s="18" t="e">
        <f>'6.ВСР'!#REF!</f>
        <v>#REF!</v>
      </c>
      <c r="R283" s="18">
        <f>'6.ВСР'!L346</f>
        <v>0</v>
      </c>
    </row>
    <row r="284" spans="1:18" ht="60" x14ac:dyDescent="0.25">
      <c r="A284" s="73" t="s">
        <v>22</v>
      </c>
      <c r="B284" s="72"/>
      <c r="C284" s="72"/>
      <c r="D284" s="72"/>
      <c r="E284" s="69">
        <v>852</v>
      </c>
      <c r="F284" s="3" t="s">
        <v>99</v>
      </c>
      <c r="G284" s="3" t="s">
        <v>99</v>
      </c>
      <c r="H284" s="4" t="s">
        <v>166</v>
      </c>
      <c r="I284" s="3" t="s">
        <v>23</v>
      </c>
      <c r="J284" s="18">
        <f t="shared" ref="J284:R284" si="112">J285</f>
        <v>106500</v>
      </c>
      <c r="K284" s="18" t="e">
        <f t="shared" si="112"/>
        <v>#REF!</v>
      </c>
      <c r="L284" s="18" t="e">
        <f t="shared" si="112"/>
        <v>#REF!</v>
      </c>
      <c r="M284" s="18" t="e">
        <f t="shared" si="112"/>
        <v>#REF!</v>
      </c>
      <c r="N284" s="18">
        <f t="shared" si="112"/>
        <v>0</v>
      </c>
      <c r="O284" s="18" t="e">
        <f t="shared" si="112"/>
        <v>#REF!</v>
      </c>
      <c r="P284" s="18" t="e">
        <f t="shared" si="112"/>
        <v>#REF!</v>
      </c>
      <c r="Q284" s="18" t="e">
        <f t="shared" si="112"/>
        <v>#REF!</v>
      </c>
      <c r="R284" s="18">
        <f t="shared" si="112"/>
        <v>0</v>
      </c>
    </row>
    <row r="285" spans="1:18" ht="60" x14ac:dyDescent="0.25">
      <c r="A285" s="73" t="s">
        <v>9</v>
      </c>
      <c r="B285" s="73"/>
      <c r="C285" s="73"/>
      <c r="D285" s="73"/>
      <c r="E285" s="69">
        <v>852</v>
      </c>
      <c r="F285" s="3" t="s">
        <v>99</v>
      </c>
      <c r="G285" s="3" t="s">
        <v>99</v>
      </c>
      <c r="H285" s="4" t="s">
        <v>166</v>
      </c>
      <c r="I285" s="3" t="s">
        <v>24</v>
      </c>
      <c r="J285" s="18">
        <f>'6.ВСР'!J348</f>
        <v>106500</v>
      </c>
      <c r="K285" s="18" t="e">
        <f>'6.ВСР'!#REF!</f>
        <v>#REF!</v>
      </c>
      <c r="L285" s="18" t="e">
        <f>'6.ВСР'!#REF!</f>
        <v>#REF!</v>
      </c>
      <c r="M285" s="18" t="e">
        <f>'6.ВСР'!#REF!</f>
        <v>#REF!</v>
      </c>
      <c r="N285" s="18">
        <f>'6.ВСР'!K348</f>
        <v>0</v>
      </c>
      <c r="O285" s="18" t="e">
        <f>'6.ВСР'!#REF!</f>
        <v>#REF!</v>
      </c>
      <c r="P285" s="18" t="e">
        <f>'6.ВСР'!#REF!</f>
        <v>#REF!</v>
      </c>
      <c r="Q285" s="18" t="e">
        <f>'6.ВСР'!#REF!</f>
        <v>#REF!</v>
      </c>
      <c r="R285" s="18">
        <f>'6.ВСР'!L348</f>
        <v>0</v>
      </c>
    </row>
    <row r="286" spans="1:18" ht="28.5" x14ac:dyDescent="0.25">
      <c r="A286" s="6" t="s">
        <v>167</v>
      </c>
      <c r="B286" s="44"/>
      <c r="C286" s="44"/>
      <c r="D286" s="44"/>
      <c r="E286" s="69">
        <v>852</v>
      </c>
      <c r="F286" s="16" t="s">
        <v>99</v>
      </c>
      <c r="G286" s="16" t="s">
        <v>63</v>
      </c>
      <c r="H286" s="21"/>
      <c r="I286" s="16"/>
      <c r="J286" s="19">
        <f t="shared" ref="J286:R286" si="113">J287+J290+J297</f>
        <v>17183498</v>
      </c>
      <c r="K286" s="19" t="e">
        <f t="shared" si="113"/>
        <v>#REF!</v>
      </c>
      <c r="L286" s="19" t="e">
        <f t="shared" si="113"/>
        <v>#REF!</v>
      </c>
      <c r="M286" s="19" t="e">
        <f t="shared" si="113"/>
        <v>#REF!</v>
      </c>
      <c r="N286" s="19">
        <f t="shared" si="113"/>
        <v>16649698</v>
      </c>
      <c r="O286" s="19" t="e">
        <f t="shared" si="113"/>
        <v>#REF!</v>
      </c>
      <c r="P286" s="19" t="e">
        <f t="shared" si="113"/>
        <v>#REF!</v>
      </c>
      <c r="Q286" s="19" t="e">
        <f t="shared" si="113"/>
        <v>#REF!</v>
      </c>
      <c r="R286" s="19">
        <f t="shared" si="113"/>
        <v>16337298</v>
      </c>
    </row>
    <row r="287" spans="1:18" ht="60" x14ac:dyDescent="0.25">
      <c r="A287" s="72" t="s">
        <v>20</v>
      </c>
      <c r="B287" s="69"/>
      <c r="C287" s="69"/>
      <c r="D287" s="69"/>
      <c r="E287" s="69">
        <v>852</v>
      </c>
      <c r="F287" s="3" t="s">
        <v>99</v>
      </c>
      <c r="G287" s="3" t="s">
        <v>63</v>
      </c>
      <c r="H287" s="4" t="s">
        <v>168</v>
      </c>
      <c r="I287" s="3"/>
      <c r="J287" s="18">
        <f t="shared" ref="J287:R288" si="114">J288</f>
        <v>1214000</v>
      </c>
      <c r="K287" s="18" t="e">
        <f t="shared" si="114"/>
        <v>#REF!</v>
      </c>
      <c r="L287" s="18" t="e">
        <f t="shared" si="114"/>
        <v>#REF!</v>
      </c>
      <c r="M287" s="18" t="e">
        <f t="shared" si="114"/>
        <v>#REF!</v>
      </c>
      <c r="N287" s="18">
        <f t="shared" si="114"/>
        <v>1214000</v>
      </c>
      <c r="O287" s="18" t="e">
        <f t="shared" si="114"/>
        <v>#REF!</v>
      </c>
      <c r="P287" s="18" t="e">
        <f t="shared" si="114"/>
        <v>#REF!</v>
      </c>
      <c r="Q287" s="18" t="e">
        <f t="shared" si="114"/>
        <v>#REF!</v>
      </c>
      <c r="R287" s="18">
        <f t="shared" si="114"/>
        <v>1214000</v>
      </c>
    </row>
    <row r="288" spans="1:18" ht="135" x14ac:dyDescent="0.25">
      <c r="A288" s="72" t="s">
        <v>16</v>
      </c>
      <c r="B288" s="69"/>
      <c r="C288" s="69"/>
      <c r="D288" s="69"/>
      <c r="E288" s="69">
        <v>852</v>
      </c>
      <c r="F288" s="3" t="s">
        <v>99</v>
      </c>
      <c r="G288" s="3" t="s">
        <v>63</v>
      </c>
      <c r="H288" s="4" t="s">
        <v>168</v>
      </c>
      <c r="I288" s="3" t="s">
        <v>18</v>
      </c>
      <c r="J288" s="18">
        <f t="shared" si="114"/>
        <v>1214000</v>
      </c>
      <c r="K288" s="18" t="e">
        <f t="shared" si="114"/>
        <v>#REF!</v>
      </c>
      <c r="L288" s="18" t="e">
        <f t="shared" si="114"/>
        <v>#REF!</v>
      </c>
      <c r="M288" s="18" t="e">
        <f t="shared" si="114"/>
        <v>#REF!</v>
      </c>
      <c r="N288" s="18">
        <f t="shared" si="114"/>
        <v>1214000</v>
      </c>
      <c r="O288" s="18" t="e">
        <f t="shared" si="114"/>
        <v>#REF!</v>
      </c>
      <c r="P288" s="18" t="e">
        <f t="shared" si="114"/>
        <v>#REF!</v>
      </c>
      <c r="Q288" s="18" t="e">
        <f t="shared" si="114"/>
        <v>#REF!</v>
      </c>
      <c r="R288" s="18">
        <f t="shared" si="114"/>
        <v>1214000</v>
      </c>
    </row>
    <row r="289" spans="1:18" ht="45" x14ac:dyDescent="0.25">
      <c r="A289" s="72" t="s">
        <v>8</v>
      </c>
      <c r="B289" s="69"/>
      <c r="C289" s="69"/>
      <c r="D289" s="69"/>
      <c r="E289" s="69">
        <v>852</v>
      </c>
      <c r="F289" s="3" t="s">
        <v>99</v>
      </c>
      <c r="G289" s="3" t="s">
        <v>63</v>
      </c>
      <c r="H289" s="4" t="s">
        <v>168</v>
      </c>
      <c r="I289" s="3" t="s">
        <v>19</v>
      </c>
      <c r="J289" s="18">
        <f>'6.ВСР'!J352</f>
        <v>1214000</v>
      </c>
      <c r="K289" s="18" t="e">
        <f>'6.ВСР'!#REF!</f>
        <v>#REF!</v>
      </c>
      <c r="L289" s="18" t="e">
        <f>'6.ВСР'!#REF!</f>
        <v>#REF!</v>
      </c>
      <c r="M289" s="18" t="e">
        <f>'6.ВСР'!#REF!</f>
        <v>#REF!</v>
      </c>
      <c r="N289" s="18">
        <f>'6.ВСР'!K352</f>
        <v>1214000</v>
      </c>
      <c r="O289" s="18" t="e">
        <f>'6.ВСР'!#REF!</f>
        <v>#REF!</v>
      </c>
      <c r="P289" s="18" t="e">
        <f>'6.ВСР'!#REF!</f>
        <v>#REF!</v>
      </c>
      <c r="Q289" s="18" t="e">
        <f>'6.ВСР'!#REF!</f>
        <v>#REF!</v>
      </c>
      <c r="R289" s="18">
        <f>'6.ВСР'!L352</f>
        <v>1214000</v>
      </c>
    </row>
    <row r="290" spans="1:18" ht="75" x14ac:dyDescent="0.25">
      <c r="A290" s="72" t="s">
        <v>169</v>
      </c>
      <c r="B290" s="73"/>
      <c r="C290" s="73"/>
      <c r="D290" s="73"/>
      <c r="E290" s="69">
        <v>852</v>
      </c>
      <c r="F290" s="3" t="s">
        <v>99</v>
      </c>
      <c r="G290" s="3" t="s">
        <v>63</v>
      </c>
      <c r="H290" s="4" t="s">
        <v>170</v>
      </c>
      <c r="I290" s="3"/>
      <c r="J290" s="18">
        <f t="shared" ref="J290:R290" si="115">J291+J293+J295</f>
        <v>14566698</v>
      </c>
      <c r="K290" s="18" t="e">
        <f t="shared" si="115"/>
        <v>#REF!</v>
      </c>
      <c r="L290" s="18" t="e">
        <f t="shared" si="115"/>
        <v>#REF!</v>
      </c>
      <c r="M290" s="18" t="e">
        <f t="shared" si="115"/>
        <v>#REF!</v>
      </c>
      <c r="N290" s="18">
        <f t="shared" si="115"/>
        <v>14032898</v>
      </c>
      <c r="O290" s="18" t="e">
        <f t="shared" si="115"/>
        <v>#REF!</v>
      </c>
      <c r="P290" s="18" t="e">
        <f t="shared" si="115"/>
        <v>#REF!</v>
      </c>
      <c r="Q290" s="18" t="e">
        <f t="shared" si="115"/>
        <v>#REF!</v>
      </c>
      <c r="R290" s="18">
        <f t="shared" si="115"/>
        <v>13720498</v>
      </c>
    </row>
    <row r="291" spans="1:18" ht="135" x14ac:dyDescent="0.25">
      <c r="A291" s="72" t="s">
        <v>16</v>
      </c>
      <c r="B291" s="69"/>
      <c r="C291" s="69"/>
      <c r="D291" s="69"/>
      <c r="E291" s="69">
        <v>852</v>
      </c>
      <c r="F291" s="3" t="s">
        <v>99</v>
      </c>
      <c r="G291" s="3" t="s">
        <v>63</v>
      </c>
      <c r="H291" s="4" t="s">
        <v>170</v>
      </c>
      <c r="I291" s="3" t="s">
        <v>18</v>
      </c>
      <c r="J291" s="18">
        <f t="shared" ref="J291:R291" si="116">J292</f>
        <v>13635300</v>
      </c>
      <c r="K291" s="18" t="e">
        <f t="shared" si="116"/>
        <v>#REF!</v>
      </c>
      <c r="L291" s="18" t="e">
        <f t="shared" si="116"/>
        <v>#REF!</v>
      </c>
      <c r="M291" s="18" t="e">
        <f t="shared" si="116"/>
        <v>#REF!</v>
      </c>
      <c r="N291" s="18">
        <f t="shared" si="116"/>
        <v>13635300</v>
      </c>
      <c r="O291" s="18" t="e">
        <f t="shared" si="116"/>
        <v>#REF!</v>
      </c>
      <c r="P291" s="18" t="e">
        <f t="shared" si="116"/>
        <v>#REF!</v>
      </c>
      <c r="Q291" s="18" t="e">
        <f t="shared" si="116"/>
        <v>#REF!</v>
      </c>
      <c r="R291" s="18">
        <f t="shared" si="116"/>
        <v>13635300</v>
      </c>
    </row>
    <row r="292" spans="1:18" ht="45" x14ac:dyDescent="0.25">
      <c r="A292" s="72" t="s">
        <v>8</v>
      </c>
      <c r="B292" s="69"/>
      <c r="C292" s="69"/>
      <c r="D292" s="69"/>
      <c r="E292" s="69">
        <v>852</v>
      </c>
      <c r="F292" s="3" t="s">
        <v>99</v>
      </c>
      <c r="G292" s="3" t="s">
        <v>63</v>
      </c>
      <c r="H292" s="4" t="s">
        <v>170</v>
      </c>
      <c r="I292" s="3" t="s">
        <v>19</v>
      </c>
      <c r="J292" s="18">
        <f>'6.ВСР'!J355</f>
        <v>13635300</v>
      </c>
      <c r="K292" s="18" t="e">
        <f>'6.ВСР'!#REF!</f>
        <v>#REF!</v>
      </c>
      <c r="L292" s="18" t="e">
        <f>'6.ВСР'!#REF!</f>
        <v>#REF!</v>
      </c>
      <c r="M292" s="18" t="e">
        <f>'6.ВСР'!#REF!</f>
        <v>#REF!</v>
      </c>
      <c r="N292" s="18">
        <f>'6.ВСР'!K355</f>
        <v>13635300</v>
      </c>
      <c r="O292" s="18" t="e">
        <f>'6.ВСР'!#REF!</f>
        <v>#REF!</v>
      </c>
      <c r="P292" s="18" t="e">
        <f>'6.ВСР'!#REF!</f>
        <v>#REF!</v>
      </c>
      <c r="Q292" s="18" t="e">
        <f>'6.ВСР'!#REF!</f>
        <v>#REF!</v>
      </c>
      <c r="R292" s="18">
        <f>'6.ВСР'!L355</f>
        <v>13635300</v>
      </c>
    </row>
    <row r="293" spans="1:18" ht="60" x14ac:dyDescent="0.25">
      <c r="A293" s="73" t="s">
        <v>22</v>
      </c>
      <c r="B293" s="72"/>
      <c r="C293" s="72"/>
      <c r="D293" s="72"/>
      <c r="E293" s="69">
        <v>852</v>
      </c>
      <c r="F293" s="3" t="s">
        <v>99</v>
      </c>
      <c r="G293" s="3" t="s">
        <v>63</v>
      </c>
      <c r="H293" s="4" t="s">
        <v>170</v>
      </c>
      <c r="I293" s="3" t="s">
        <v>23</v>
      </c>
      <c r="J293" s="18">
        <f t="shared" ref="J293:R293" si="117">J294</f>
        <v>916700</v>
      </c>
      <c r="K293" s="18" t="e">
        <f t="shared" si="117"/>
        <v>#REF!</v>
      </c>
      <c r="L293" s="18" t="e">
        <f t="shared" si="117"/>
        <v>#REF!</v>
      </c>
      <c r="M293" s="18" t="e">
        <f t="shared" si="117"/>
        <v>#REF!</v>
      </c>
      <c r="N293" s="18">
        <f t="shared" si="117"/>
        <v>382900</v>
      </c>
      <c r="O293" s="18" t="e">
        <f t="shared" si="117"/>
        <v>#REF!</v>
      </c>
      <c r="P293" s="18" t="e">
        <f t="shared" si="117"/>
        <v>#REF!</v>
      </c>
      <c r="Q293" s="18" t="e">
        <f t="shared" si="117"/>
        <v>#REF!</v>
      </c>
      <c r="R293" s="18">
        <f t="shared" si="117"/>
        <v>70500</v>
      </c>
    </row>
    <row r="294" spans="1:18" ht="60" x14ac:dyDescent="0.25">
      <c r="A294" s="73" t="s">
        <v>9</v>
      </c>
      <c r="B294" s="73"/>
      <c r="C294" s="73"/>
      <c r="D294" s="73"/>
      <c r="E294" s="69">
        <v>852</v>
      </c>
      <c r="F294" s="3" t="s">
        <v>99</v>
      </c>
      <c r="G294" s="3" t="s">
        <v>63</v>
      </c>
      <c r="H294" s="4" t="s">
        <v>170</v>
      </c>
      <c r="I294" s="3" t="s">
        <v>24</v>
      </c>
      <c r="J294" s="18">
        <f>'6.ВСР'!J357</f>
        <v>916700</v>
      </c>
      <c r="K294" s="18" t="e">
        <f>'6.ВСР'!#REF!</f>
        <v>#REF!</v>
      </c>
      <c r="L294" s="18" t="e">
        <f>'6.ВСР'!#REF!</f>
        <v>#REF!</v>
      </c>
      <c r="M294" s="18" t="e">
        <f>'6.ВСР'!#REF!</f>
        <v>#REF!</v>
      </c>
      <c r="N294" s="18">
        <f>'6.ВСР'!K357</f>
        <v>382900</v>
      </c>
      <c r="O294" s="18" t="e">
        <f>'6.ВСР'!#REF!</f>
        <v>#REF!</v>
      </c>
      <c r="P294" s="18" t="e">
        <f>'6.ВСР'!#REF!</f>
        <v>#REF!</v>
      </c>
      <c r="Q294" s="18" t="e">
        <f>'6.ВСР'!#REF!</f>
        <v>#REF!</v>
      </c>
      <c r="R294" s="18">
        <f>'6.ВСР'!L357</f>
        <v>70500</v>
      </c>
    </row>
    <row r="295" spans="1:18" ht="30" x14ac:dyDescent="0.25">
      <c r="A295" s="73" t="s">
        <v>25</v>
      </c>
      <c r="B295" s="73"/>
      <c r="C295" s="73"/>
      <c r="D295" s="73"/>
      <c r="E295" s="69">
        <v>852</v>
      </c>
      <c r="F295" s="3" t="s">
        <v>99</v>
      </c>
      <c r="G295" s="3" t="s">
        <v>63</v>
      </c>
      <c r="H295" s="4" t="s">
        <v>170</v>
      </c>
      <c r="I295" s="3" t="s">
        <v>26</v>
      </c>
      <c r="J295" s="18">
        <f t="shared" ref="J295:R295" si="118">J296</f>
        <v>14698</v>
      </c>
      <c r="K295" s="18" t="e">
        <f t="shared" si="118"/>
        <v>#REF!</v>
      </c>
      <c r="L295" s="18" t="e">
        <f t="shared" si="118"/>
        <v>#REF!</v>
      </c>
      <c r="M295" s="18" t="e">
        <f t="shared" si="118"/>
        <v>#REF!</v>
      </c>
      <c r="N295" s="18">
        <f t="shared" si="118"/>
        <v>14698</v>
      </c>
      <c r="O295" s="18" t="e">
        <f t="shared" si="118"/>
        <v>#REF!</v>
      </c>
      <c r="P295" s="18" t="e">
        <f t="shared" si="118"/>
        <v>#REF!</v>
      </c>
      <c r="Q295" s="18" t="e">
        <f t="shared" si="118"/>
        <v>#REF!</v>
      </c>
      <c r="R295" s="18">
        <f t="shared" si="118"/>
        <v>14698</v>
      </c>
    </row>
    <row r="296" spans="1:18" ht="30" x14ac:dyDescent="0.25">
      <c r="A296" s="73" t="s">
        <v>27</v>
      </c>
      <c r="B296" s="73"/>
      <c r="C296" s="73"/>
      <c r="D296" s="73"/>
      <c r="E296" s="69">
        <v>852</v>
      </c>
      <c r="F296" s="3" t="s">
        <v>99</v>
      </c>
      <c r="G296" s="3" t="s">
        <v>63</v>
      </c>
      <c r="H296" s="4" t="s">
        <v>170</v>
      </c>
      <c r="I296" s="3" t="s">
        <v>28</v>
      </c>
      <c r="J296" s="18">
        <f>'6.ВСР'!J359</f>
        <v>14698</v>
      </c>
      <c r="K296" s="18" t="e">
        <f>'6.ВСР'!#REF!</f>
        <v>#REF!</v>
      </c>
      <c r="L296" s="18" t="e">
        <f>'6.ВСР'!#REF!</f>
        <v>#REF!</v>
      </c>
      <c r="M296" s="18" t="e">
        <f>'6.ВСР'!#REF!</f>
        <v>#REF!</v>
      </c>
      <c r="N296" s="18">
        <f>'6.ВСР'!K359</f>
        <v>14698</v>
      </c>
      <c r="O296" s="18" t="e">
        <f>'6.ВСР'!#REF!</f>
        <v>#REF!</v>
      </c>
      <c r="P296" s="18" t="e">
        <f>'6.ВСР'!#REF!</f>
        <v>#REF!</v>
      </c>
      <c r="Q296" s="18" t="e">
        <f>'6.ВСР'!#REF!</f>
        <v>#REF!</v>
      </c>
      <c r="R296" s="18">
        <f>'6.ВСР'!L359</f>
        <v>14698</v>
      </c>
    </row>
    <row r="297" spans="1:18" s="20" customFormat="1" ht="195" x14ac:dyDescent="0.25">
      <c r="A297" s="1" t="s">
        <v>431</v>
      </c>
      <c r="B297" s="44"/>
      <c r="C297" s="44"/>
      <c r="D297" s="44"/>
      <c r="E297" s="69">
        <v>852</v>
      </c>
      <c r="F297" s="3" t="s">
        <v>99</v>
      </c>
      <c r="G297" s="3" t="s">
        <v>63</v>
      </c>
      <c r="H297" s="79" t="s">
        <v>432</v>
      </c>
      <c r="I297" s="3"/>
      <c r="J297" s="18">
        <f t="shared" ref="J297:R298" si="119">J298</f>
        <v>1402800</v>
      </c>
      <c r="K297" s="18" t="e">
        <f t="shared" si="119"/>
        <v>#REF!</v>
      </c>
      <c r="L297" s="18" t="e">
        <f t="shared" si="119"/>
        <v>#REF!</v>
      </c>
      <c r="M297" s="18" t="e">
        <f t="shared" si="119"/>
        <v>#REF!</v>
      </c>
      <c r="N297" s="18">
        <f t="shared" si="119"/>
        <v>1402800</v>
      </c>
      <c r="O297" s="18" t="e">
        <f t="shared" si="119"/>
        <v>#REF!</v>
      </c>
      <c r="P297" s="18" t="e">
        <f t="shared" si="119"/>
        <v>#REF!</v>
      </c>
      <c r="Q297" s="18" t="e">
        <f t="shared" si="119"/>
        <v>#REF!</v>
      </c>
      <c r="R297" s="18">
        <f t="shared" si="119"/>
        <v>1402800</v>
      </c>
    </row>
    <row r="298" spans="1:18" s="20" customFormat="1" ht="30" x14ac:dyDescent="0.25">
      <c r="A298" s="1" t="s">
        <v>124</v>
      </c>
      <c r="B298" s="44"/>
      <c r="C298" s="44"/>
      <c r="D298" s="44"/>
      <c r="E298" s="69">
        <v>852</v>
      </c>
      <c r="F298" s="3" t="s">
        <v>99</v>
      </c>
      <c r="G298" s="3" t="s">
        <v>63</v>
      </c>
      <c r="H298" s="79" t="s">
        <v>432</v>
      </c>
      <c r="I298" s="3" t="s">
        <v>125</v>
      </c>
      <c r="J298" s="18">
        <f t="shared" si="119"/>
        <v>1402800</v>
      </c>
      <c r="K298" s="18" t="e">
        <f t="shared" si="119"/>
        <v>#REF!</v>
      </c>
      <c r="L298" s="18" t="e">
        <f t="shared" si="119"/>
        <v>#REF!</v>
      </c>
      <c r="M298" s="18" t="e">
        <f t="shared" si="119"/>
        <v>#REF!</v>
      </c>
      <c r="N298" s="18">
        <f t="shared" si="119"/>
        <v>1402800</v>
      </c>
      <c r="O298" s="18" t="e">
        <f t="shared" si="119"/>
        <v>#REF!</v>
      </c>
      <c r="P298" s="18" t="e">
        <f t="shared" si="119"/>
        <v>#REF!</v>
      </c>
      <c r="Q298" s="18" t="e">
        <f t="shared" si="119"/>
        <v>#REF!</v>
      </c>
      <c r="R298" s="18">
        <f t="shared" si="119"/>
        <v>1402800</v>
      </c>
    </row>
    <row r="299" spans="1:18" s="20" customFormat="1" ht="60" x14ac:dyDescent="0.25">
      <c r="A299" s="1" t="s">
        <v>126</v>
      </c>
      <c r="B299" s="44"/>
      <c r="C299" s="44"/>
      <c r="D299" s="44"/>
      <c r="E299" s="69">
        <v>852</v>
      </c>
      <c r="F299" s="3" t="s">
        <v>99</v>
      </c>
      <c r="G299" s="3" t="s">
        <v>63</v>
      </c>
      <c r="H299" s="79" t="s">
        <v>432</v>
      </c>
      <c r="I299" s="3" t="s">
        <v>127</v>
      </c>
      <c r="J299" s="18">
        <f>'6.ВСР'!J362</f>
        <v>1402800</v>
      </c>
      <c r="K299" s="18" t="e">
        <f>'6.ВСР'!#REF!</f>
        <v>#REF!</v>
      </c>
      <c r="L299" s="18" t="e">
        <f>'6.ВСР'!#REF!</f>
        <v>#REF!</v>
      </c>
      <c r="M299" s="18" t="e">
        <f>'6.ВСР'!#REF!</f>
        <v>#REF!</v>
      </c>
      <c r="N299" s="18">
        <f>'6.ВСР'!K362</f>
        <v>1402800</v>
      </c>
      <c r="O299" s="18" t="e">
        <f>'6.ВСР'!#REF!</f>
        <v>#REF!</v>
      </c>
      <c r="P299" s="18" t="e">
        <f>'6.ВСР'!#REF!</f>
        <v>#REF!</v>
      </c>
      <c r="Q299" s="18" t="e">
        <f>'6.ВСР'!#REF!</f>
        <v>#REF!</v>
      </c>
      <c r="R299" s="18">
        <f>'6.ВСР'!L362</f>
        <v>1402800</v>
      </c>
    </row>
    <row r="300" spans="1:18" x14ac:dyDescent="0.25">
      <c r="A300" s="41" t="s">
        <v>101</v>
      </c>
      <c r="B300" s="31"/>
      <c r="C300" s="31"/>
      <c r="D300" s="31"/>
      <c r="E300" s="69">
        <v>851</v>
      </c>
      <c r="F300" s="15" t="s">
        <v>73</v>
      </c>
      <c r="G300" s="15"/>
      <c r="H300" s="25"/>
      <c r="I300" s="15"/>
      <c r="J300" s="23">
        <f t="shared" ref="J300:R300" si="120">J301+J333</f>
        <v>22432080</v>
      </c>
      <c r="K300" s="23" t="e">
        <f t="shared" si="120"/>
        <v>#REF!</v>
      </c>
      <c r="L300" s="23" t="e">
        <f t="shared" si="120"/>
        <v>#REF!</v>
      </c>
      <c r="M300" s="23" t="e">
        <f t="shared" si="120"/>
        <v>#REF!</v>
      </c>
      <c r="N300" s="23">
        <f t="shared" si="120"/>
        <v>18280427</v>
      </c>
      <c r="O300" s="23" t="e">
        <f t="shared" si="120"/>
        <v>#REF!</v>
      </c>
      <c r="P300" s="23" t="e">
        <f t="shared" si="120"/>
        <v>#REF!</v>
      </c>
      <c r="Q300" s="23" t="e">
        <f t="shared" si="120"/>
        <v>#REF!</v>
      </c>
      <c r="R300" s="23">
        <f t="shared" si="120"/>
        <v>19340452</v>
      </c>
    </row>
    <row r="301" spans="1:18" x14ac:dyDescent="0.25">
      <c r="A301" s="6" t="s">
        <v>102</v>
      </c>
      <c r="B301" s="44"/>
      <c r="C301" s="44"/>
      <c r="D301" s="44"/>
      <c r="E301" s="69">
        <v>851</v>
      </c>
      <c r="F301" s="16" t="s">
        <v>73</v>
      </c>
      <c r="G301" s="16" t="s">
        <v>11</v>
      </c>
      <c r="H301" s="21"/>
      <c r="I301" s="16"/>
      <c r="J301" s="19">
        <f t="shared" ref="J301:R301" si="121">J305+J308+J319+J302+J311+J316+J324+J327+J330</f>
        <v>22427080</v>
      </c>
      <c r="K301" s="19" t="e">
        <f t="shared" si="121"/>
        <v>#REF!</v>
      </c>
      <c r="L301" s="19" t="e">
        <f t="shared" si="121"/>
        <v>#REF!</v>
      </c>
      <c r="M301" s="19" t="e">
        <f t="shared" si="121"/>
        <v>#REF!</v>
      </c>
      <c r="N301" s="19">
        <f t="shared" si="121"/>
        <v>18280427</v>
      </c>
      <c r="O301" s="19" t="e">
        <f t="shared" si="121"/>
        <v>#REF!</v>
      </c>
      <c r="P301" s="19" t="e">
        <f t="shared" si="121"/>
        <v>#REF!</v>
      </c>
      <c r="Q301" s="19" t="e">
        <f t="shared" si="121"/>
        <v>#REF!</v>
      </c>
      <c r="R301" s="19">
        <f t="shared" si="121"/>
        <v>19340452</v>
      </c>
    </row>
    <row r="302" spans="1:18" ht="150" x14ac:dyDescent="0.25">
      <c r="A302" s="72" t="s">
        <v>112</v>
      </c>
      <c r="B302" s="73"/>
      <c r="C302" s="73"/>
      <c r="D302" s="73"/>
      <c r="E302" s="69">
        <v>851</v>
      </c>
      <c r="F302" s="3" t="s">
        <v>73</v>
      </c>
      <c r="G302" s="3" t="s">
        <v>11</v>
      </c>
      <c r="H302" s="4" t="s">
        <v>113</v>
      </c>
      <c r="I302" s="3"/>
      <c r="J302" s="18">
        <f t="shared" ref="J302:R303" si="122">J303</f>
        <v>122400</v>
      </c>
      <c r="K302" s="18" t="e">
        <f t="shared" si="122"/>
        <v>#REF!</v>
      </c>
      <c r="L302" s="18" t="e">
        <f t="shared" si="122"/>
        <v>#REF!</v>
      </c>
      <c r="M302" s="18" t="e">
        <f t="shared" si="122"/>
        <v>#REF!</v>
      </c>
      <c r="N302" s="18">
        <f t="shared" si="122"/>
        <v>122400</v>
      </c>
      <c r="O302" s="18" t="e">
        <f t="shared" si="122"/>
        <v>#REF!</v>
      </c>
      <c r="P302" s="18" t="e">
        <f t="shared" si="122"/>
        <v>#REF!</v>
      </c>
      <c r="Q302" s="18" t="e">
        <f t="shared" si="122"/>
        <v>#REF!</v>
      </c>
      <c r="R302" s="18">
        <f t="shared" si="122"/>
        <v>122400</v>
      </c>
    </row>
    <row r="303" spans="1:18" ht="75" x14ac:dyDescent="0.25">
      <c r="A303" s="73" t="s">
        <v>53</v>
      </c>
      <c r="B303" s="73"/>
      <c r="C303" s="73"/>
      <c r="D303" s="73"/>
      <c r="E303" s="69">
        <v>851</v>
      </c>
      <c r="F303" s="3" t="s">
        <v>73</v>
      </c>
      <c r="G303" s="3" t="s">
        <v>11</v>
      </c>
      <c r="H303" s="4" t="s">
        <v>113</v>
      </c>
      <c r="I303" s="3" t="s">
        <v>105</v>
      </c>
      <c r="J303" s="18">
        <f t="shared" si="122"/>
        <v>122400</v>
      </c>
      <c r="K303" s="18" t="e">
        <f t="shared" si="122"/>
        <v>#REF!</v>
      </c>
      <c r="L303" s="18" t="e">
        <f t="shared" si="122"/>
        <v>#REF!</v>
      </c>
      <c r="M303" s="18" t="e">
        <f t="shared" si="122"/>
        <v>#REF!</v>
      </c>
      <c r="N303" s="18">
        <f t="shared" si="122"/>
        <v>122400</v>
      </c>
      <c r="O303" s="18" t="e">
        <f t="shared" si="122"/>
        <v>#REF!</v>
      </c>
      <c r="P303" s="18" t="e">
        <f t="shared" si="122"/>
        <v>#REF!</v>
      </c>
      <c r="Q303" s="18" t="e">
        <f t="shared" si="122"/>
        <v>#REF!</v>
      </c>
      <c r="R303" s="18">
        <f t="shared" si="122"/>
        <v>122400</v>
      </c>
    </row>
    <row r="304" spans="1:18" ht="30" x14ac:dyDescent="0.25">
      <c r="A304" s="73" t="s">
        <v>106</v>
      </c>
      <c r="B304" s="73"/>
      <c r="C304" s="73"/>
      <c r="D304" s="73"/>
      <c r="E304" s="69">
        <v>851</v>
      </c>
      <c r="F304" s="3" t="s">
        <v>73</v>
      </c>
      <c r="G304" s="3" t="s">
        <v>11</v>
      </c>
      <c r="H304" s="4" t="s">
        <v>113</v>
      </c>
      <c r="I304" s="3" t="s">
        <v>107</v>
      </c>
      <c r="J304" s="18">
        <f>'6.ВСР'!J166</f>
        <v>122400</v>
      </c>
      <c r="K304" s="18" t="e">
        <f>'6.ВСР'!#REF!</f>
        <v>#REF!</v>
      </c>
      <c r="L304" s="18" t="e">
        <f>'6.ВСР'!#REF!</f>
        <v>#REF!</v>
      </c>
      <c r="M304" s="18" t="e">
        <f>'6.ВСР'!#REF!</f>
        <v>#REF!</v>
      </c>
      <c r="N304" s="18">
        <f>'6.ВСР'!K166</f>
        <v>122400</v>
      </c>
      <c r="O304" s="18" t="e">
        <f>'6.ВСР'!#REF!</f>
        <v>#REF!</v>
      </c>
      <c r="P304" s="18" t="e">
        <f>'6.ВСР'!#REF!</f>
        <v>#REF!</v>
      </c>
      <c r="Q304" s="18" t="e">
        <f>'6.ВСР'!#REF!</f>
        <v>#REF!</v>
      </c>
      <c r="R304" s="18">
        <f>'6.ВСР'!L166</f>
        <v>122400</v>
      </c>
    </row>
    <row r="305" spans="1:18" x14ac:dyDescent="0.25">
      <c r="A305" s="72" t="s">
        <v>103</v>
      </c>
      <c r="B305" s="73"/>
      <c r="C305" s="73"/>
      <c r="D305" s="73"/>
      <c r="E305" s="69">
        <v>851</v>
      </c>
      <c r="F305" s="3" t="s">
        <v>73</v>
      </c>
      <c r="G305" s="3" t="s">
        <v>11</v>
      </c>
      <c r="H305" s="4" t="s">
        <v>104</v>
      </c>
      <c r="I305" s="3"/>
      <c r="J305" s="18">
        <f t="shared" ref="J305:R306" si="123">J306</f>
        <v>7144700</v>
      </c>
      <c r="K305" s="18" t="e">
        <f t="shared" si="123"/>
        <v>#REF!</v>
      </c>
      <c r="L305" s="18" t="e">
        <f t="shared" si="123"/>
        <v>#REF!</v>
      </c>
      <c r="M305" s="18" t="e">
        <f t="shared" si="123"/>
        <v>#REF!</v>
      </c>
      <c r="N305" s="18">
        <f t="shared" si="123"/>
        <v>6813900</v>
      </c>
      <c r="O305" s="18" t="e">
        <f t="shared" si="123"/>
        <v>#REF!</v>
      </c>
      <c r="P305" s="18" t="e">
        <f t="shared" si="123"/>
        <v>#REF!</v>
      </c>
      <c r="Q305" s="18" t="e">
        <f t="shared" si="123"/>
        <v>#REF!</v>
      </c>
      <c r="R305" s="18">
        <f t="shared" si="123"/>
        <v>6270500</v>
      </c>
    </row>
    <row r="306" spans="1:18" ht="75" x14ac:dyDescent="0.25">
      <c r="A306" s="73" t="s">
        <v>53</v>
      </c>
      <c r="B306" s="44"/>
      <c r="C306" s="44"/>
      <c r="D306" s="44"/>
      <c r="E306" s="69">
        <v>851</v>
      </c>
      <c r="F306" s="3" t="s">
        <v>73</v>
      </c>
      <c r="G306" s="3" t="s">
        <v>11</v>
      </c>
      <c r="H306" s="4" t="s">
        <v>104</v>
      </c>
      <c r="I306" s="3" t="s">
        <v>105</v>
      </c>
      <c r="J306" s="18">
        <f t="shared" si="123"/>
        <v>7144700</v>
      </c>
      <c r="K306" s="18" t="e">
        <f t="shared" si="123"/>
        <v>#REF!</v>
      </c>
      <c r="L306" s="18" t="e">
        <f t="shared" si="123"/>
        <v>#REF!</v>
      </c>
      <c r="M306" s="18" t="e">
        <f t="shared" si="123"/>
        <v>#REF!</v>
      </c>
      <c r="N306" s="18">
        <f t="shared" si="123"/>
        <v>6813900</v>
      </c>
      <c r="O306" s="18" t="e">
        <f t="shared" si="123"/>
        <v>#REF!</v>
      </c>
      <c r="P306" s="18" t="e">
        <f t="shared" si="123"/>
        <v>#REF!</v>
      </c>
      <c r="Q306" s="18" t="e">
        <f t="shared" si="123"/>
        <v>#REF!</v>
      </c>
      <c r="R306" s="18">
        <f t="shared" si="123"/>
        <v>6270500</v>
      </c>
    </row>
    <row r="307" spans="1:18" ht="30" x14ac:dyDescent="0.25">
      <c r="A307" s="73" t="s">
        <v>106</v>
      </c>
      <c r="B307" s="44"/>
      <c r="C307" s="44"/>
      <c r="D307" s="44"/>
      <c r="E307" s="69">
        <v>851</v>
      </c>
      <c r="F307" s="3" t="s">
        <v>73</v>
      </c>
      <c r="G307" s="3" t="s">
        <v>11</v>
      </c>
      <c r="H307" s="4" t="s">
        <v>104</v>
      </c>
      <c r="I307" s="3" t="s">
        <v>107</v>
      </c>
      <c r="J307" s="18">
        <f>'6.ВСР'!J169</f>
        <v>7144700</v>
      </c>
      <c r="K307" s="18" t="e">
        <f>'6.ВСР'!#REF!</f>
        <v>#REF!</v>
      </c>
      <c r="L307" s="18" t="e">
        <f>'6.ВСР'!#REF!</f>
        <v>#REF!</v>
      </c>
      <c r="M307" s="18" t="e">
        <f>'6.ВСР'!#REF!</f>
        <v>#REF!</v>
      </c>
      <c r="N307" s="18">
        <f>'6.ВСР'!K169</f>
        <v>6813900</v>
      </c>
      <c r="O307" s="18" t="e">
        <f>'6.ВСР'!#REF!</f>
        <v>#REF!</v>
      </c>
      <c r="P307" s="18" t="e">
        <f>'6.ВСР'!#REF!</f>
        <v>#REF!</v>
      </c>
      <c r="Q307" s="18" t="e">
        <f>'6.ВСР'!#REF!</f>
        <v>#REF!</v>
      </c>
      <c r="R307" s="18">
        <f>'6.ВСР'!L169</f>
        <v>6270500</v>
      </c>
    </row>
    <row r="308" spans="1:18" ht="30" x14ac:dyDescent="0.25">
      <c r="A308" s="72" t="s">
        <v>108</v>
      </c>
      <c r="B308" s="73"/>
      <c r="C308" s="73"/>
      <c r="D308" s="73"/>
      <c r="E308" s="69">
        <v>851</v>
      </c>
      <c r="F308" s="3" t="s">
        <v>73</v>
      </c>
      <c r="G308" s="3" t="s">
        <v>11</v>
      </c>
      <c r="H308" s="4" t="s">
        <v>109</v>
      </c>
      <c r="I308" s="3"/>
      <c r="J308" s="18">
        <f t="shared" ref="J308:R309" si="124">J309</f>
        <v>6402300</v>
      </c>
      <c r="K308" s="18" t="e">
        <f t="shared" si="124"/>
        <v>#REF!</v>
      </c>
      <c r="L308" s="18" t="e">
        <f t="shared" si="124"/>
        <v>#REF!</v>
      </c>
      <c r="M308" s="18" t="e">
        <f t="shared" si="124"/>
        <v>#REF!</v>
      </c>
      <c r="N308" s="18">
        <f t="shared" si="124"/>
        <v>5744127</v>
      </c>
      <c r="O308" s="18" t="e">
        <f t="shared" si="124"/>
        <v>#REF!</v>
      </c>
      <c r="P308" s="18" t="e">
        <f t="shared" si="124"/>
        <v>#REF!</v>
      </c>
      <c r="Q308" s="18" t="e">
        <f t="shared" si="124"/>
        <v>#REF!</v>
      </c>
      <c r="R308" s="18">
        <f t="shared" si="124"/>
        <v>4548000</v>
      </c>
    </row>
    <row r="309" spans="1:18" ht="75" x14ac:dyDescent="0.25">
      <c r="A309" s="73" t="s">
        <v>53</v>
      </c>
      <c r="B309" s="73"/>
      <c r="C309" s="73"/>
      <c r="D309" s="73"/>
      <c r="E309" s="69">
        <v>851</v>
      </c>
      <c r="F309" s="3" t="s">
        <v>73</v>
      </c>
      <c r="G309" s="3" t="s">
        <v>11</v>
      </c>
      <c r="H309" s="4" t="s">
        <v>109</v>
      </c>
      <c r="I309" s="5">
        <v>600</v>
      </c>
      <c r="J309" s="18">
        <f t="shared" si="124"/>
        <v>6402300</v>
      </c>
      <c r="K309" s="18" t="e">
        <f t="shared" si="124"/>
        <v>#REF!</v>
      </c>
      <c r="L309" s="18" t="e">
        <f t="shared" si="124"/>
        <v>#REF!</v>
      </c>
      <c r="M309" s="18" t="e">
        <f t="shared" si="124"/>
        <v>#REF!</v>
      </c>
      <c r="N309" s="18">
        <f t="shared" si="124"/>
        <v>5744127</v>
      </c>
      <c r="O309" s="18" t="e">
        <f t="shared" si="124"/>
        <v>#REF!</v>
      </c>
      <c r="P309" s="18" t="e">
        <f t="shared" si="124"/>
        <v>#REF!</v>
      </c>
      <c r="Q309" s="18" t="e">
        <f t="shared" si="124"/>
        <v>#REF!</v>
      </c>
      <c r="R309" s="18">
        <f t="shared" si="124"/>
        <v>4548000</v>
      </c>
    </row>
    <row r="310" spans="1:18" ht="30" x14ac:dyDescent="0.25">
      <c r="A310" s="73" t="s">
        <v>106</v>
      </c>
      <c r="B310" s="73"/>
      <c r="C310" s="73"/>
      <c r="D310" s="73"/>
      <c r="E310" s="69">
        <v>851</v>
      </c>
      <c r="F310" s="3" t="s">
        <v>73</v>
      </c>
      <c r="G310" s="3" t="s">
        <v>11</v>
      </c>
      <c r="H310" s="4" t="s">
        <v>109</v>
      </c>
      <c r="I310" s="3" t="s">
        <v>107</v>
      </c>
      <c r="J310" s="18">
        <f>'6.ВСР'!J172</f>
        <v>6402300</v>
      </c>
      <c r="K310" s="18" t="e">
        <f>'6.ВСР'!#REF!</f>
        <v>#REF!</v>
      </c>
      <c r="L310" s="18" t="e">
        <f>'6.ВСР'!#REF!</f>
        <v>#REF!</v>
      </c>
      <c r="M310" s="18" t="e">
        <f>'6.ВСР'!#REF!</f>
        <v>#REF!</v>
      </c>
      <c r="N310" s="18">
        <f>'6.ВСР'!K172</f>
        <v>5744127</v>
      </c>
      <c r="O310" s="18" t="e">
        <f>'6.ВСР'!#REF!</f>
        <v>#REF!</v>
      </c>
      <c r="P310" s="18" t="e">
        <f>'6.ВСР'!#REF!</f>
        <v>#REF!</v>
      </c>
      <c r="Q310" s="18" t="e">
        <f>'6.ВСР'!#REF!</f>
        <v>#REF!</v>
      </c>
      <c r="R310" s="18">
        <f>'6.ВСР'!L172</f>
        <v>4548000</v>
      </c>
    </row>
    <row r="311" spans="1:18" ht="30" x14ac:dyDescent="0.25">
      <c r="A311" s="72" t="s">
        <v>114</v>
      </c>
      <c r="B311" s="73"/>
      <c r="C311" s="73"/>
      <c r="D311" s="73"/>
      <c r="E311" s="69">
        <v>851</v>
      </c>
      <c r="F311" s="3" t="s">
        <v>73</v>
      </c>
      <c r="G311" s="3" t="s">
        <v>11</v>
      </c>
      <c r="H311" s="4" t="s">
        <v>115</v>
      </c>
      <c r="I311" s="3"/>
      <c r="J311" s="18">
        <f t="shared" ref="J311:R311" si="125">J312+J314</f>
        <v>205000</v>
      </c>
      <c r="K311" s="18" t="e">
        <f t="shared" si="125"/>
        <v>#REF!</v>
      </c>
      <c r="L311" s="18" t="e">
        <f t="shared" si="125"/>
        <v>#REF!</v>
      </c>
      <c r="M311" s="18" t="e">
        <f t="shared" si="125"/>
        <v>#REF!</v>
      </c>
      <c r="N311" s="18">
        <f t="shared" si="125"/>
        <v>0</v>
      </c>
      <c r="O311" s="18" t="e">
        <f t="shared" si="125"/>
        <v>#REF!</v>
      </c>
      <c r="P311" s="18" t="e">
        <f t="shared" si="125"/>
        <v>#REF!</v>
      </c>
      <c r="Q311" s="18" t="e">
        <f t="shared" si="125"/>
        <v>#REF!</v>
      </c>
      <c r="R311" s="18">
        <f t="shared" si="125"/>
        <v>0</v>
      </c>
    </row>
    <row r="312" spans="1:18" ht="60" x14ac:dyDescent="0.25">
      <c r="A312" s="73" t="s">
        <v>22</v>
      </c>
      <c r="B312" s="72"/>
      <c r="C312" s="72"/>
      <c r="D312" s="72"/>
      <c r="E312" s="69">
        <v>851</v>
      </c>
      <c r="F312" s="3" t="s">
        <v>73</v>
      </c>
      <c r="G312" s="3" t="s">
        <v>11</v>
      </c>
      <c r="H312" s="4" t="s">
        <v>115</v>
      </c>
      <c r="I312" s="3" t="s">
        <v>23</v>
      </c>
      <c r="J312" s="18">
        <f t="shared" ref="J312:R312" si="126">J313</f>
        <v>145000</v>
      </c>
      <c r="K312" s="18" t="e">
        <f t="shared" si="126"/>
        <v>#REF!</v>
      </c>
      <c r="L312" s="18" t="e">
        <f t="shared" si="126"/>
        <v>#REF!</v>
      </c>
      <c r="M312" s="18" t="e">
        <f t="shared" si="126"/>
        <v>#REF!</v>
      </c>
      <c r="N312" s="18">
        <f t="shared" si="126"/>
        <v>0</v>
      </c>
      <c r="O312" s="18" t="e">
        <f t="shared" si="126"/>
        <v>#REF!</v>
      </c>
      <c r="P312" s="18" t="e">
        <f t="shared" si="126"/>
        <v>#REF!</v>
      </c>
      <c r="Q312" s="18" t="e">
        <f t="shared" si="126"/>
        <v>#REF!</v>
      </c>
      <c r="R312" s="18">
        <f t="shared" si="126"/>
        <v>0</v>
      </c>
    </row>
    <row r="313" spans="1:18" ht="60" x14ac:dyDescent="0.25">
      <c r="A313" s="73" t="s">
        <v>9</v>
      </c>
      <c r="B313" s="73"/>
      <c r="C313" s="73"/>
      <c r="D313" s="73"/>
      <c r="E313" s="69">
        <v>851</v>
      </c>
      <c r="F313" s="3" t="s">
        <v>73</v>
      </c>
      <c r="G313" s="3" t="s">
        <v>11</v>
      </c>
      <c r="H313" s="4" t="s">
        <v>115</v>
      </c>
      <c r="I313" s="3" t="s">
        <v>24</v>
      </c>
      <c r="J313" s="18">
        <f>'6.ВСР'!J175</f>
        <v>145000</v>
      </c>
      <c r="K313" s="18" t="e">
        <f>'6.ВСР'!#REF!</f>
        <v>#REF!</v>
      </c>
      <c r="L313" s="18" t="e">
        <f>'6.ВСР'!#REF!</f>
        <v>#REF!</v>
      </c>
      <c r="M313" s="18" t="e">
        <f>'6.ВСР'!#REF!</f>
        <v>#REF!</v>
      </c>
      <c r="N313" s="18">
        <f>'6.ВСР'!K175</f>
        <v>0</v>
      </c>
      <c r="O313" s="18" t="e">
        <f>'6.ВСР'!#REF!</f>
        <v>#REF!</v>
      </c>
      <c r="P313" s="18" t="e">
        <f>'6.ВСР'!#REF!</f>
        <v>#REF!</v>
      </c>
      <c r="Q313" s="18" t="e">
        <f>'6.ВСР'!#REF!</f>
        <v>#REF!</v>
      </c>
      <c r="R313" s="18">
        <f>'6.ВСР'!L175</f>
        <v>0</v>
      </c>
    </row>
    <row r="314" spans="1:18" ht="75" x14ac:dyDescent="0.25">
      <c r="A314" s="73" t="s">
        <v>53</v>
      </c>
      <c r="B314" s="73"/>
      <c r="C314" s="73"/>
      <c r="D314" s="73"/>
      <c r="E314" s="69">
        <v>851</v>
      </c>
      <c r="F314" s="3" t="s">
        <v>73</v>
      </c>
      <c r="G314" s="3" t="s">
        <v>11</v>
      </c>
      <c r="H314" s="4" t="s">
        <v>115</v>
      </c>
      <c r="I314" s="3" t="s">
        <v>105</v>
      </c>
      <c r="J314" s="18">
        <f t="shared" ref="J314:R314" si="127">J315</f>
        <v>60000</v>
      </c>
      <c r="K314" s="18" t="e">
        <f t="shared" si="127"/>
        <v>#REF!</v>
      </c>
      <c r="L314" s="18" t="e">
        <f t="shared" si="127"/>
        <v>#REF!</v>
      </c>
      <c r="M314" s="18" t="e">
        <f t="shared" si="127"/>
        <v>#REF!</v>
      </c>
      <c r="N314" s="18">
        <f t="shared" si="127"/>
        <v>0</v>
      </c>
      <c r="O314" s="18" t="e">
        <f t="shared" si="127"/>
        <v>#REF!</v>
      </c>
      <c r="P314" s="18" t="e">
        <f t="shared" si="127"/>
        <v>#REF!</v>
      </c>
      <c r="Q314" s="18" t="e">
        <f t="shared" si="127"/>
        <v>#REF!</v>
      </c>
      <c r="R314" s="18">
        <f t="shared" si="127"/>
        <v>0</v>
      </c>
    </row>
    <row r="315" spans="1:18" ht="30" x14ac:dyDescent="0.25">
      <c r="A315" s="73" t="s">
        <v>106</v>
      </c>
      <c r="B315" s="73"/>
      <c r="C315" s="73"/>
      <c r="D315" s="73"/>
      <c r="E315" s="69">
        <v>851</v>
      </c>
      <c r="F315" s="3" t="s">
        <v>73</v>
      </c>
      <c r="G315" s="3" t="s">
        <v>11</v>
      </c>
      <c r="H315" s="4" t="s">
        <v>115</v>
      </c>
      <c r="I315" s="3" t="s">
        <v>107</v>
      </c>
      <c r="J315" s="18">
        <f>'6.ВСР'!J177</f>
        <v>60000</v>
      </c>
      <c r="K315" s="18" t="e">
        <f>'6.ВСР'!#REF!</f>
        <v>#REF!</v>
      </c>
      <c r="L315" s="18" t="e">
        <f>'6.ВСР'!#REF!</f>
        <v>#REF!</v>
      </c>
      <c r="M315" s="18" t="e">
        <f>'6.ВСР'!#REF!</f>
        <v>#REF!</v>
      </c>
      <c r="N315" s="18">
        <f>'6.ВСР'!K177</f>
        <v>0</v>
      </c>
      <c r="O315" s="18" t="e">
        <f>'6.ВСР'!#REF!</f>
        <v>#REF!</v>
      </c>
      <c r="P315" s="18" t="e">
        <f>'6.ВСР'!#REF!</f>
        <v>#REF!</v>
      </c>
      <c r="Q315" s="18" t="e">
        <f>'6.ВСР'!#REF!</f>
        <v>#REF!</v>
      </c>
      <c r="R315" s="18">
        <f>'6.ВСР'!L177</f>
        <v>0</v>
      </c>
    </row>
    <row r="316" spans="1:18" ht="45" hidden="1" x14ac:dyDescent="0.25">
      <c r="A316" s="73" t="s">
        <v>329</v>
      </c>
      <c r="B316" s="73"/>
      <c r="C316" s="73"/>
      <c r="D316" s="73"/>
      <c r="E316" s="69">
        <v>851</v>
      </c>
      <c r="F316" s="3" t="s">
        <v>73</v>
      </c>
      <c r="G316" s="3" t="s">
        <v>11</v>
      </c>
      <c r="H316" s="4" t="s">
        <v>330</v>
      </c>
      <c r="I316" s="3"/>
      <c r="J316" s="18">
        <f t="shared" ref="J316:R317" si="128">J317</f>
        <v>0</v>
      </c>
      <c r="K316" s="18" t="e">
        <f t="shared" si="128"/>
        <v>#REF!</v>
      </c>
      <c r="L316" s="18" t="e">
        <f t="shared" si="128"/>
        <v>#REF!</v>
      </c>
      <c r="M316" s="18" t="e">
        <f t="shared" si="128"/>
        <v>#REF!</v>
      </c>
      <c r="N316" s="18">
        <f t="shared" si="128"/>
        <v>0</v>
      </c>
      <c r="O316" s="18" t="e">
        <f t="shared" si="128"/>
        <v>#REF!</v>
      </c>
      <c r="P316" s="18" t="e">
        <f t="shared" si="128"/>
        <v>#REF!</v>
      </c>
      <c r="Q316" s="18" t="e">
        <f t="shared" si="128"/>
        <v>#REF!</v>
      </c>
      <c r="R316" s="18">
        <f t="shared" si="128"/>
        <v>0</v>
      </c>
    </row>
    <row r="317" spans="1:18" ht="60" hidden="1" x14ac:dyDescent="0.25">
      <c r="A317" s="73" t="s">
        <v>22</v>
      </c>
      <c r="B317" s="73"/>
      <c r="C317" s="73"/>
      <c r="D317" s="73"/>
      <c r="E317" s="69">
        <v>851</v>
      </c>
      <c r="F317" s="3" t="s">
        <v>73</v>
      </c>
      <c r="G317" s="3" t="s">
        <v>11</v>
      </c>
      <c r="H317" s="4" t="s">
        <v>330</v>
      </c>
      <c r="I317" s="3" t="s">
        <v>23</v>
      </c>
      <c r="J317" s="18">
        <f t="shared" si="128"/>
        <v>0</v>
      </c>
      <c r="K317" s="18" t="e">
        <f t="shared" si="128"/>
        <v>#REF!</v>
      </c>
      <c r="L317" s="18" t="e">
        <f t="shared" si="128"/>
        <v>#REF!</v>
      </c>
      <c r="M317" s="18" t="e">
        <f t="shared" si="128"/>
        <v>#REF!</v>
      </c>
      <c r="N317" s="18">
        <f t="shared" si="128"/>
        <v>0</v>
      </c>
      <c r="O317" s="18" t="e">
        <f t="shared" si="128"/>
        <v>#REF!</v>
      </c>
      <c r="P317" s="18" t="e">
        <f t="shared" si="128"/>
        <v>#REF!</v>
      </c>
      <c r="Q317" s="18" t="e">
        <f t="shared" si="128"/>
        <v>#REF!</v>
      </c>
      <c r="R317" s="18">
        <f t="shared" si="128"/>
        <v>0</v>
      </c>
    </row>
    <row r="318" spans="1:18" ht="60" hidden="1" x14ac:dyDescent="0.25">
      <c r="A318" s="73" t="s">
        <v>9</v>
      </c>
      <c r="B318" s="73"/>
      <c r="C318" s="73"/>
      <c r="D318" s="73"/>
      <c r="E318" s="69">
        <v>851</v>
      </c>
      <c r="F318" s="3" t="s">
        <v>73</v>
      </c>
      <c r="G318" s="3" t="s">
        <v>11</v>
      </c>
      <c r="H318" s="4" t="s">
        <v>330</v>
      </c>
      <c r="I318" s="3" t="s">
        <v>24</v>
      </c>
      <c r="J318" s="18">
        <f>'6.ВСР'!J180</f>
        <v>0</v>
      </c>
      <c r="K318" s="18" t="e">
        <f>'6.ВСР'!#REF!</f>
        <v>#REF!</v>
      </c>
      <c r="L318" s="18" t="e">
        <f>'6.ВСР'!#REF!</f>
        <v>#REF!</v>
      </c>
      <c r="M318" s="18" t="e">
        <f>'6.ВСР'!#REF!</f>
        <v>#REF!</v>
      </c>
      <c r="N318" s="18">
        <f>'6.ВСР'!K180</f>
        <v>0</v>
      </c>
      <c r="O318" s="18" t="e">
        <f>'6.ВСР'!#REF!</f>
        <v>#REF!</v>
      </c>
      <c r="P318" s="18" t="e">
        <f>'6.ВСР'!#REF!</f>
        <v>#REF!</v>
      </c>
      <c r="Q318" s="18" t="e">
        <f>'6.ВСР'!#REF!</f>
        <v>#REF!</v>
      </c>
      <c r="R318" s="18">
        <f>'6.ВСР'!L180</f>
        <v>0</v>
      </c>
    </row>
    <row r="319" spans="1:18" ht="165" x14ac:dyDescent="0.25">
      <c r="A319" s="72" t="s">
        <v>110</v>
      </c>
      <c r="B319" s="73"/>
      <c r="C319" s="73"/>
      <c r="D319" s="73"/>
      <c r="E319" s="69">
        <v>851</v>
      </c>
      <c r="F319" s="3" t="s">
        <v>73</v>
      </c>
      <c r="G319" s="3" t="s">
        <v>11</v>
      </c>
      <c r="H319" s="4" t="s">
        <v>111</v>
      </c>
      <c r="I319" s="5"/>
      <c r="J319" s="18">
        <f t="shared" ref="J319:R319" si="129">J320+J322</f>
        <v>5600000</v>
      </c>
      <c r="K319" s="18" t="e">
        <f t="shared" si="129"/>
        <v>#REF!</v>
      </c>
      <c r="L319" s="18" t="e">
        <f t="shared" si="129"/>
        <v>#REF!</v>
      </c>
      <c r="M319" s="18" t="e">
        <f t="shared" si="129"/>
        <v>#REF!</v>
      </c>
      <c r="N319" s="18">
        <f t="shared" si="129"/>
        <v>5600000</v>
      </c>
      <c r="O319" s="18" t="e">
        <f t="shared" si="129"/>
        <v>#REF!</v>
      </c>
      <c r="P319" s="18" t="e">
        <f t="shared" si="129"/>
        <v>#REF!</v>
      </c>
      <c r="Q319" s="18" t="e">
        <f t="shared" si="129"/>
        <v>#REF!</v>
      </c>
      <c r="R319" s="18">
        <f t="shared" si="129"/>
        <v>5600000</v>
      </c>
    </row>
    <row r="320" spans="1:18" ht="60" x14ac:dyDescent="0.25">
      <c r="A320" s="73" t="s">
        <v>22</v>
      </c>
      <c r="B320" s="73"/>
      <c r="C320" s="73"/>
      <c r="D320" s="73"/>
      <c r="E320" s="69">
        <v>851</v>
      </c>
      <c r="F320" s="3" t="s">
        <v>73</v>
      </c>
      <c r="G320" s="3" t="s">
        <v>11</v>
      </c>
      <c r="H320" s="4" t="s">
        <v>111</v>
      </c>
      <c r="I320" s="5">
        <v>200</v>
      </c>
      <c r="J320" s="18">
        <f t="shared" ref="J320:R320" si="130">J321</f>
        <v>375000</v>
      </c>
      <c r="K320" s="18" t="e">
        <f t="shared" si="130"/>
        <v>#REF!</v>
      </c>
      <c r="L320" s="18" t="e">
        <f t="shared" si="130"/>
        <v>#REF!</v>
      </c>
      <c r="M320" s="18" t="e">
        <f t="shared" si="130"/>
        <v>#REF!</v>
      </c>
      <c r="N320" s="18">
        <f t="shared" si="130"/>
        <v>375000</v>
      </c>
      <c r="O320" s="18" t="e">
        <f t="shared" si="130"/>
        <v>#REF!</v>
      </c>
      <c r="P320" s="18" t="e">
        <f t="shared" si="130"/>
        <v>#REF!</v>
      </c>
      <c r="Q320" s="18" t="e">
        <f t="shared" si="130"/>
        <v>#REF!</v>
      </c>
      <c r="R320" s="18">
        <f t="shared" si="130"/>
        <v>375000</v>
      </c>
    </row>
    <row r="321" spans="1:18" ht="60" x14ac:dyDescent="0.25">
      <c r="A321" s="73" t="s">
        <v>9</v>
      </c>
      <c r="B321" s="73"/>
      <c r="C321" s="73"/>
      <c r="D321" s="73"/>
      <c r="E321" s="69">
        <v>851</v>
      </c>
      <c r="F321" s="3" t="s">
        <v>73</v>
      </c>
      <c r="G321" s="3" t="s">
        <v>11</v>
      </c>
      <c r="H321" s="4" t="s">
        <v>111</v>
      </c>
      <c r="I321" s="5">
        <v>240</v>
      </c>
      <c r="J321" s="18">
        <f>'6.ВСР'!J183</f>
        <v>375000</v>
      </c>
      <c r="K321" s="18" t="e">
        <f>'6.ВСР'!#REF!</f>
        <v>#REF!</v>
      </c>
      <c r="L321" s="18" t="e">
        <f>'6.ВСР'!#REF!</f>
        <v>#REF!</v>
      </c>
      <c r="M321" s="18" t="e">
        <f>'6.ВСР'!#REF!</f>
        <v>#REF!</v>
      </c>
      <c r="N321" s="18">
        <f>'6.ВСР'!K183</f>
        <v>375000</v>
      </c>
      <c r="O321" s="18" t="e">
        <f>'6.ВСР'!#REF!</f>
        <v>#REF!</v>
      </c>
      <c r="P321" s="18" t="e">
        <f>'6.ВСР'!#REF!</f>
        <v>#REF!</v>
      </c>
      <c r="Q321" s="18" t="e">
        <f>'6.ВСР'!#REF!</f>
        <v>#REF!</v>
      </c>
      <c r="R321" s="18">
        <f>'6.ВСР'!L183</f>
        <v>375000</v>
      </c>
    </row>
    <row r="322" spans="1:18" ht="75" x14ac:dyDescent="0.25">
      <c r="A322" s="73" t="s">
        <v>53</v>
      </c>
      <c r="B322" s="73"/>
      <c r="C322" s="73"/>
      <c r="D322" s="73"/>
      <c r="E322" s="69">
        <v>851</v>
      </c>
      <c r="F322" s="3" t="s">
        <v>73</v>
      </c>
      <c r="G322" s="3" t="s">
        <v>11</v>
      </c>
      <c r="H322" s="4" t="s">
        <v>111</v>
      </c>
      <c r="I322" s="5">
        <v>600</v>
      </c>
      <c r="J322" s="18">
        <f t="shared" ref="J322:R322" si="131">J323</f>
        <v>5225000</v>
      </c>
      <c r="K322" s="18" t="e">
        <f t="shared" si="131"/>
        <v>#REF!</v>
      </c>
      <c r="L322" s="18" t="e">
        <f t="shared" si="131"/>
        <v>#REF!</v>
      </c>
      <c r="M322" s="18" t="e">
        <f t="shared" si="131"/>
        <v>#REF!</v>
      </c>
      <c r="N322" s="18">
        <f t="shared" si="131"/>
        <v>5225000</v>
      </c>
      <c r="O322" s="18" t="e">
        <f t="shared" si="131"/>
        <v>#REF!</v>
      </c>
      <c r="P322" s="18" t="e">
        <f t="shared" si="131"/>
        <v>#REF!</v>
      </c>
      <c r="Q322" s="18" t="e">
        <f t="shared" si="131"/>
        <v>#REF!</v>
      </c>
      <c r="R322" s="18">
        <f t="shared" si="131"/>
        <v>5225000</v>
      </c>
    </row>
    <row r="323" spans="1:18" ht="30" x14ac:dyDescent="0.25">
      <c r="A323" s="73" t="s">
        <v>106</v>
      </c>
      <c r="B323" s="73"/>
      <c r="C323" s="73"/>
      <c r="D323" s="73"/>
      <c r="E323" s="69">
        <v>851</v>
      </c>
      <c r="F323" s="3" t="s">
        <v>73</v>
      </c>
      <c r="G323" s="3" t="s">
        <v>11</v>
      </c>
      <c r="H323" s="4" t="s">
        <v>111</v>
      </c>
      <c r="I323" s="3" t="s">
        <v>107</v>
      </c>
      <c r="J323" s="18">
        <f>'6.ВСР'!J185</f>
        <v>5225000</v>
      </c>
      <c r="K323" s="18" t="e">
        <f>'6.ВСР'!#REF!</f>
        <v>#REF!</v>
      </c>
      <c r="L323" s="18" t="e">
        <f>'6.ВСР'!#REF!</f>
        <v>#REF!</v>
      </c>
      <c r="M323" s="18" t="e">
        <f>'6.ВСР'!#REF!</f>
        <v>#REF!</v>
      </c>
      <c r="N323" s="18">
        <f>'6.ВСР'!K185</f>
        <v>5225000</v>
      </c>
      <c r="O323" s="18" t="e">
        <f>'6.ВСР'!#REF!</f>
        <v>#REF!</v>
      </c>
      <c r="P323" s="18" t="e">
        <f>'6.ВСР'!#REF!</f>
        <v>#REF!</v>
      </c>
      <c r="Q323" s="18" t="e">
        <f>'6.ВСР'!#REF!</f>
        <v>#REF!</v>
      </c>
      <c r="R323" s="18">
        <f>'6.ВСР'!L185</f>
        <v>5225000</v>
      </c>
    </row>
    <row r="324" spans="1:18" ht="90" x14ac:dyDescent="0.25">
      <c r="A324" s="72" t="s">
        <v>341</v>
      </c>
      <c r="B324" s="73"/>
      <c r="C324" s="73"/>
      <c r="D324" s="73"/>
      <c r="E324" s="69">
        <v>851</v>
      </c>
      <c r="F324" s="4" t="s">
        <v>73</v>
      </c>
      <c r="G324" s="4" t="s">
        <v>11</v>
      </c>
      <c r="H324" s="4" t="s">
        <v>332</v>
      </c>
      <c r="I324" s="4"/>
      <c r="J324" s="18">
        <f t="shared" ref="J324:R325" si="132">J325</f>
        <v>1368432</v>
      </c>
      <c r="K324" s="18" t="e">
        <f t="shared" si="132"/>
        <v>#REF!</v>
      </c>
      <c r="L324" s="18" t="e">
        <f t="shared" si="132"/>
        <v>#REF!</v>
      </c>
      <c r="M324" s="18" t="e">
        <f t="shared" si="132"/>
        <v>#REF!</v>
      </c>
      <c r="N324" s="18">
        <f t="shared" si="132"/>
        <v>0</v>
      </c>
      <c r="O324" s="18" t="e">
        <f t="shared" si="132"/>
        <v>#REF!</v>
      </c>
      <c r="P324" s="18" t="e">
        <f t="shared" si="132"/>
        <v>#REF!</v>
      </c>
      <c r="Q324" s="18" t="e">
        <f t="shared" si="132"/>
        <v>#REF!</v>
      </c>
      <c r="R324" s="18">
        <f t="shared" si="132"/>
        <v>2799552</v>
      </c>
    </row>
    <row r="325" spans="1:18" ht="75" x14ac:dyDescent="0.25">
      <c r="A325" s="73" t="s">
        <v>53</v>
      </c>
      <c r="B325" s="73"/>
      <c r="C325" s="73"/>
      <c r="D325" s="73"/>
      <c r="E325" s="69">
        <v>851</v>
      </c>
      <c r="F325" s="3" t="s">
        <v>73</v>
      </c>
      <c r="G325" s="3" t="s">
        <v>11</v>
      </c>
      <c r="H325" s="4" t="s">
        <v>332</v>
      </c>
      <c r="I325" s="3" t="s">
        <v>105</v>
      </c>
      <c r="J325" s="18">
        <f t="shared" si="132"/>
        <v>1368432</v>
      </c>
      <c r="K325" s="18" t="e">
        <f t="shared" si="132"/>
        <v>#REF!</v>
      </c>
      <c r="L325" s="18" t="e">
        <f t="shared" si="132"/>
        <v>#REF!</v>
      </c>
      <c r="M325" s="18" t="e">
        <f t="shared" si="132"/>
        <v>#REF!</v>
      </c>
      <c r="N325" s="18">
        <f t="shared" si="132"/>
        <v>0</v>
      </c>
      <c r="O325" s="18" t="e">
        <f t="shared" si="132"/>
        <v>#REF!</v>
      </c>
      <c r="P325" s="18" t="e">
        <f t="shared" si="132"/>
        <v>#REF!</v>
      </c>
      <c r="Q325" s="18" t="e">
        <f t="shared" si="132"/>
        <v>#REF!</v>
      </c>
      <c r="R325" s="18">
        <f t="shared" si="132"/>
        <v>2799552</v>
      </c>
    </row>
    <row r="326" spans="1:18" ht="30" x14ac:dyDescent="0.25">
      <c r="A326" s="73" t="s">
        <v>54</v>
      </c>
      <c r="B326" s="73"/>
      <c r="C326" s="73"/>
      <c r="D326" s="73"/>
      <c r="E326" s="69">
        <v>851</v>
      </c>
      <c r="F326" s="3" t="s">
        <v>73</v>
      </c>
      <c r="G326" s="3" t="s">
        <v>11</v>
      </c>
      <c r="H326" s="4" t="s">
        <v>332</v>
      </c>
      <c r="I326" s="3" t="s">
        <v>107</v>
      </c>
      <c r="J326" s="18">
        <f>'6.ВСР'!J188</f>
        <v>1368432</v>
      </c>
      <c r="K326" s="18" t="e">
        <f>'6.ВСР'!#REF!</f>
        <v>#REF!</v>
      </c>
      <c r="L326" s="18" t="e">
        <f>'6.ВСР'!#REF!</f>
        <v>#REF!</v>
      </c>
      <c r="M326" s="18" t="e">
        <f>'6.ВСР'!#REF!</f>
        <v>#REF!</v>
      </c>
      <c r="N326" s="18">
        <f>'6.ВСР'!K188</f>
        <v>0</v>
      </c>
      <c r="O326" s="18" t="e">
        <f>'6.ВСР'!#REF!</f>
        <v>#REF!</v>
      </c>
      <c r="P326" s="18" t="e">
        <f>'6.ВСР'!#REF!</f>
        <v>#REF!</v>
      </c>
      <c r="Q326" s="18" t="e">
        <f>'6.ВСР'!#REF!</f>
        <v>#REF!</v>
      </c>
      <c r="R326" s="18">
        <f>'6.ВСР'!L188</f>
        <v>2799552</v>
      </c>
    </row>
    <row r="327" spans="1:18" x14ac:dyDescent="0.25">
      <c r="A327" s="73" t="s">
        <v>343</v>
      </c>
      <c r="B327" s="73"/>
      <c r="C327" s="73"/>
      <c r="D327" s="73"/>
      <c r="E327" s="69">
        <v>851</v>
      </c>
      <c r="F327" s="3" t="s">
        <v>73</v>
      </c>
      <c r="G327" s="3" t="s">
        <v>11</v>
      </c>
      <c r="H327" s="4" t="s">
        <v>339</v>
      </c>
      <c r="I327" s="3"/>
      <c r="J327" s="18">
        <f t="shared" ref="J327:R328" si="133">J328</f>
        <v>5300</v>
      </c>
      <c r="K327" s="18" t="e">
        <f t="shared" si="133"/>
        <v>#REF!</v>
      </c>
      <c r="L327" s="18" t="e">
        <f t="shared" si="133"/>
        <v>#REF!</v>
      </c>
      <c r="M327" s="18" t="e">
        <f t="shared" si="133"/>
        <v>#REF!</v>
      </c>
      <c r="N327" s="18">
        <f t="shared" si="133"/>
        <v>0</v>
      </c>
      <c r="O327" s="18" t="e">
        <f t="shared" si="133"/>
        <v>#REF!</v>
      </c>
      <c r="P327" s="18" t="e">
        <f t="shared" si="133"/>
        <v>#REF!</v>
      </c>
      <c r="Q327" s="18" t="e">
        <f t="shared" si="133"/>
        <v>#REF!</v>
      </c>
      <c r="R327" s="18">
        <f t="shared" si="133"/>
        <v>0</v>
      </c>
    </row>
    <row r="328" spans="1:18" ht="75" x14ac:dyDescent="0.25">
      <c r="A328" s="73" t="s">
        <v>53</v>
      </c>
      <c r="B328" s="73"/>
      <c r="C328" s="73"/>
      <c r="D328" s="73"/>
      <c r="E328" s="69">
        <v>851</v>
      </c>
      <c r="F328" s="3" t="s">
        <v>73</v>
      </c>
      <c r="G328" s="3" t="s">
        <v>11</v>
      </c>
      <c r="H328" s="4" t="s">
        <v>339</v>
      </c>
      <c r="I328" s="3" t="s">
        <v>105</v>
      </c>
      <c r="J328" s="18">
        <f t="shared" si="133"/>
        <v>5300</v>
      </c>
      <c r="K328" s="18" t="e">
        <f t="shared" si="133"/>
        <v>#REF!</v>
      </c>
      <c r="L328" s="18" t="e">
        <f t="shared" si="133"/>
        <v>#REF!</v>
      </c>
      <c r="M328" s="18" t="e">
        <f t="shared" si="133"/>
        <v>#REF!</v>
      </c>
      <c r="N328" s="18">
        <f t="shared" si="133"/>
        <v>0</v>
      </c>
      <c r="O328" s="18" t="e">
        <f t="shared" si="133"/>
        <v>#REF!</v>
      </c>
      <c r="P328" s="18" t="e">
        <f t="shared" si="133"/>
        <v>#REF!</v>
      </c>
      <c r="Q328" s="18" t="e">
        <f t="shared" si="133"/>
        <v>#REF!</v>
      </c>
      <c r="R328" s="18">
        <f t="shared" si="133"/>
        <v>0</v>
      </c>
    </row>
    <row r="329" spans="1:18" ht="30" x14ac:dyDescent="0.25">
      <c r="A329" s="73" t="s">
        <v>54</v>
      </c>
      <c r="B329" s="73"/>
      <c r="C329" s="73"/>
      <c r="D329" s="73"/>
      <c r="E329" s="69">
        <v>851</v>
      </c>
      <c r="F329" s="3" t="s">
        <v>73</v>
      </c>
      <c r="G329" s="3" t="s">
        <v>11</v>
      </c>
      <c r="H329" s="4" t="s">
        <v>339</v>
      </c>
      <c r="I329" s="3" t="s">
        <v>107</v>
      </c>
      <c r="J329" s="18">
        <f>'6.ВСР'!J191</f>
        <v>5300</v>
      </c>
      <c r="K329" s="18" t="e">
        <f>'6.ВСР'!#REF!</f>
        <v>#REF!</v>
      </c>
      <c r="L329" s="18" t="e">
        <f>'6.ВСР'!#REF!</f>
        <v>#REF!</v>
      </c>
      <c r="M329" s="18" t="e">
        <f>'6.ВСР'!#REF!</f>
        <v>#REF!</v>
      </c>
      <c r="N329" s="18">
        <f>'6.ВСР'!K191</f>
        <v>0</v>
      </c>
      <c r="O329" s="18" t="e">
        <f>'6.ВСР'!#REF!</f>
        <v>#REF!</v>
      </c>
      <c r="P329" s="18" t="e">
        <f>'6.ВСР'!#REF!</f>
        <v>#REF!</v>
      </c>
      <c r="Q329" s="18" t="e">
        <f>'6.ВСР'!#REF!</f>
        <v>#REF!</v>
      </c>
      <c r="R329" s="18">
        <f>'6.ВСР'!L191</f>
        <v>0</v>
      </c>
    </row>
    <row r="330" spans="1:18" ht="120" x14ac:dyDescent="0.25">
      <c r="A330" s="73" t="s">
        <v>346</v>
      </c>
      <c r="B330" s="73"/>
      <c r="C330" s="73"/>
      <c r="D330" s="73"/>
      <c r="E330" s="69"/>
      <c r="F330" s="4" t="s">
        <v>73</v>
      </c>
      <c r="G330" s="4" t="s">
        <v>11</v>
      </c>
      <c r="H330" s="4" t="s">
        <v>335</v>
      </c>
      <c r="I330" s="4"/>
      <c r="J330" s="18">
        <f>J331</f>
        <v>1578948</v>
      </c>
      <c r="K330" s="18" t="e">
        <f t="shared" ref="K330:R331" si="134">K331</f>
        <v>#REF!</v>
      </c>
      <c r="L330" s="18" t="e">
        <f t="shared" si="134"/>
        <v>#REF!</v>
      </c>
      <c r="M330" s="18" t="e">
        <f t="shared" si="134"/>
        <v>#REF!</v>
      </c>
      <c r="N330" s="18">
        <f t="shared" si="134"/>
        <v>0</v>
      </c>
      <c r="O330" s="18" t="e">
        <f t="shared" si="134"/>
        <v>#REF!</v>
      </c>
      <c r="P330" s="18" t="e">
        <f t="shared" si="134"/>
        <v>#REF!</v>
      </c>
      <c r="Q330" s="18" t="e">
        <f t="shared" si="134"/>
        <v>#REF!</v>
      </c>
      <c r="R330" s="18">
        <f t="shared" si="134"/>
        <v>0</v>
      </c>
    </row>
    <row r="331" spans="1:18" ht="75" x14ac:dyDescent="0.25">
      <c r="A331" s="73" t="s">
        <v>53</v>
      </c>
      <c r="B331" s="73"/>
      <c r="C331" s="73"/>
      <c r="D331" s="73"/>
      <c r="E331" s="69"/>
      <c r="F331" s="3" t="s">
        <v>73</v>
      </c>
      <c r="G331" s="3" t="s">
        <v>11</v>
      </c>
      <c r="H331" s="4" t="s">
        <v>335</v>
      </c>
      <c r="I331" s="3" t="s">
        <v>105</v>
      </c>
      <c r="J331" s="18">
        <f>J332</f>
        <v>1578948</v>
      </c>
      <c r="K331" s="18" t="e">
        <f t="shared" si="134"/>
        <v>#REF!</v>
      </c>
      <c r="L331" s="18" t="e">
        <f t="shared" si="134"/>
        <v>#REF!</v>
      </c>
      <c r="M331" s="18" t="e">
        <f t="shared" si="134"/>
        <v>#REF!</v>
      </c>
      <c r="N331" s="18">
        <f t="shared" si="134"/>
        <v>0</v>
      </c>
      <c r="O331" s="18" t="e">
        <f t="shared" si="134"/>
        <v>#REF!</v>
      </c>
      <c r="P331" s="18" t="e">
        <f t="shared" si="134"/>
        <v>#REF!</v>
      </c>
      <c r="Q331" s="18" t="e">
        <f t="shared" si="134"/>
        <v>#REF!</v>
      </c>
      <c r="R331" s="18">
        <f t="shared" si="134"/>
        <v>0</v>
      </c>
    </row>
    <row r="332" spans="1:18" ht="30" x14ac:dyDescent="0.25">
      <c r="A332" s="73" t="s">
        <v>106</v>
      </c>
      <c r="B332" s="73"/>
      <c r="C332" s="73"/>
      <c r="D332" s="73"/>
      <c r="E332" s="69"/>
      <c r="F332" s="3" t="s">
        <v>73</v>
      </c>
      <c r="G332" s="3" t="s">
        <v>11</v>
      </c>
      <c r="H332" s="4" t="s">
        <v>335</v>
      </c>
      <c r="I332" s="3" t="s">
        <v>107</v>
      </c>
      <c r="J332" s="18">
        <f>'6.ВСР'!J194</f>
        <v>1578948</v>
      </c>
      <c r="K332" s="18" t="e">
        <f>'6.ВСР'!#REF!</f>
        <v>#REF!</v>
      </c>
      <c r="L332" s="18" t="e">
        <f>'6.ВСР'!#REF!</f>
        <v>#REF!</v>
      </c>
      <c r="M332" s="18" t="e">
        <f>'6.ВСР'!#REF!</f>
        <v>#REF!</v>
      </c>
      <c r="N332" s="18">
        <f>'6.ВСР'!K194</f>
        <v>0</v>
      </c>
      <c r="O332" s="18" t="e">
        <f>'6.ВСР'!#REF!</f>
        <v>#REF!</v>
      </c>
      <c r="P332" s="18" t="e">
        <f>'6.ВСР'!#REF!</f>
        <v>#REF!</v>
      </c>
      <c r="Q332" s="18" t="e">
        <f>'6.ВСР'!#REF!</f>
        <v>#REF!</v>
      </c>
      <c r="R332" s="18">
        <f>'6.ВСР'!L194</f>
        <v>0</v>
      </c>
    </row>
    <row r="333" spans="1:18" ht="42.75" x14ac:dyDescent="0.25">
      <c r="A333" s="6" t="s">
        <v>116</v>
      </c>
      <c r="B333" s="44"/>
      <c r="C333" s="44"/>
      <c r="D333" s="44"/>
      <c r="E333" s="69">
        <v>851</v>
      </c>
      <c r="F333" s="16" t="s">
        <v>73</v>
      </c>
      <c r="G333" s="16" t="s">
        <v>13</v>
      </c>
      <c r="H333" s="21"/>
      <c r="I333" s="16"/>
      <c r="J333" s="35">
        <f t="shared" ref="J333:R335" si="135">J334</f>
        <v>5000</v>
      </c>
      <c r="K333" s="35" t="e">
        <f t="shared" si="135"/>
        <v>#REF!</v>
      </c>
      <c r="L333" s="35" t="e">
        <f t="shared" si="135"/>
        <v>#REF!</v>
      </c>
      <c r="M333" s="35" t="e">
        <f t="shared" si="135"/>
        <v>#REF!</v>
      </c>
      <c r="N333" s="35">
        <f t="shared" si="135"/>
        <v>0</v>
      </c>
      <c r="O333" s="35" t="e">
        <f t="shared" si="135"/>
        <v>#REF!</v>
      </c>
      <c r="P333" s="35" t="e">
        <f t="shared" si="135"/>
        <v>#REF!</v>
      </c>
      <c r="Q333" s="35" t="e">
        <f t="shared" si="135"/>
        <v>#REF!</v>
      </c>
      <c r="R333" s="35">
        <f t="shared" si="135"/>
        <v>0</v>
      </c>
    </row>
    <row r="334" spans="1:18" ht="60" x14ac:dyDescent="0.25">
      <c r="A334" s="72" t="s">
        <v>117</v>
      </c>
      <c r="B334" s="73"/>
      <c r="C334" s="73"/>
      <c r="D334" s="73"/>
      <c r="E334" s="69">
        <v>851</v>
      </c>
      <c r="F334" s="3" t="s">
        <v>73</v>
      </c>
      <c r="G334" s="3" t="s">
        <v>13</v>
      </c>
      <c r="H334" s="4" t="s">
        <v>118</v>
      </c>
      <c r="I334" s="3"/>
      <c r="J334" s="18">
        <f t="shared" si="135"/>
        <v>5000</v>
      </c>
      <c r="K334" s="18" t="e">
        <f t="shared" si="135"/>
        <v>#REF!</v>
      </c>
      <c r="L334" s="18" t="e">
        <f t="shared" si="135"/>
        <v>#REF!</v>
      </c>
      <c r="M334" s="18" t="e">
        <f t="shared" si="135"/>
        <v>#REF!</v>
      </c>
      <c r="N334" s="18">
        <f t="shared" si="135"/>
        <v>0</v>
      </c>
      <c r="O334" s="18" t="e">
        <f t="shared" si="135"/>
        <v>#REF!</v>
      </c>
      <c r="P334" s="18" t="e">
        <f t="shared" si="135"/>
        <v>#REF!</v>
      </c>
      <c r="Q334" s="18" t="e">
        <f t="shared" si="135"/>
        <v>#REF!</v>
      </c>
      <c r="R334" s="18">
        <f t="shared" si="135"/>
        <v>0</v>
      </c>
    </row>
    <row r="335" spans="1:18" ht="60" x14ac:dyDescent="0.25">
      <c r="A335" s="73" t="s">
        <v>22</v>
      </c>
      <c r="B335" s="72"/>
      <c r="C335" s="72"/>
      <c r="D335" s="72"/>
      <c r="E335" s="69">
        <v>851</v>
      </c>
      <c r="F335" s="3" t="s">
        <v>73</v>
      </c>
      <c r="G335" s="3" t="s">
        <v>13</v>
      </c>
      <c r="H335" s="4" t="s">
        <v>118</v>
      </c>
      <c r="I335" s="3" t="s">
        <v>23</v>
      </c>
      <c r="J335" s="18">
        <f t="shared" si="135"/>
        <v>5000</v>
      </c>
      <c r="K335" s="18" t="e">
        <f t="shared" si="135"/>
        <v>#REF!</v>
      </c>
      <c r="L335" s="18" t="e">
        <f t="shared" si="135"/>
        <v>#REF!</v>
      </c>
      <c r="M335" s="18" t="e">
        <f t="shared" si="135"/>
        <v>#REF!</v>
      </c>
      <c r="N335" s="18">
        <f t="shared" si="135"/>
        <v>0</v>
      </c>
      <c r="O335" s="18" t="e">
        <f t="shared" si="135"/>
        <v>#REF!</v>
      </c>
      <c r="P335" s="18" t="e">
        <f t="shared" si="135"/>
        <v>#REF!</v>
      </c>
      <c r="Q335" s="18" t="e">
        <f t="shared" si="135"/>
        <v>#REF!</v>
      </c>
      <c r="R335" s="18">
        <f t="shared" si="135"/>
        <v>0</v>
      </c>
    </row>
    <row r="336" spans="1:18" ht="60" x14ac:dyDescent="0.25">
      <c r="A336" s="73" t="s">
        <v>9</v>
      </c>
      <c r="B336" s="73"/>
      <c r="C336" s="73"/>
      <c r="D336" s="73"/>
      <c r="E336" s="69">
        <v>851</v>
      </c>
      <c r="F336" s="3" t="s">
        <v>73</v>
      </c>
      <c r="G336" s="3" t="s">
        <v>13</v>
      </c>
      <c r="H336" s="4" t="s">
        <v>118</v>
      </c>
      <c r="I336" s="3" t="s">
        <v>24</v>
      </c>
      <c r="J336" s="18">
        <f>'6.ВСР'!J198</f>
        <v>5000</v>
      </c>
      <c r="K336" s="18" t="e">
        <f>'6.ВСР'!#REF!</f>
        <v>#REF!</v>
      </c>
      <c r="L336" s="18" t="e">
        <f>'6.ВСР'!#REF!</f>
        <v>#REF!</v>
      </c>
      <c r="M336" s="18" t="e">
        <f>'6.ВСР'!#REF!</f>
        <v>#REF!</v>
      </c>
      <c r="N336" s="18">
        <f>'6.ВСР'!K198</f>
        <v>0</v>
      </c>
      <c r="O336" s="18" t="e">
        <f>'6.ВСР'!#REF!</f>
        <v>#REF!</v>
      </c>
      <c r="P336" s="18" t="e">
        <f>'6.ВСР'!#REF!</f>
        <v>#REF!</v>
      </c>
      <c r="Q336" s="18" t="e">
        <f>'6.ВСР'!#REF!</f>
        <v>#REF!</v>
      </c>
      <c r="R336" s="18">
        <f>'6.ВСР'!L198</f>
        <v>0</v>
      </c>
    </row>
    <row r="337" spans="1:18" x14ac:dyDescent="0.25">
      <c r="A337" s="41" t="s">
        <v>119</v>
      </c>
      <c r="B337" s="31"/>
      <c r="C337" s="31"/>
      <c r="D337" s="31"/>
      <c r="E337" s="69">
        <v>852</v>
      </c>
      <c r="F337" s="15" t="s">
        <v>120</v>
      </c>
      <c r="G337" s="15"/>
      <c r="H337" s="25"/>
      <c r="I337" s="15"/>
      <c r="J337" s="23">
        <f t="shared" ref="J337:R337" si="136">J338+J342+J349+J366</f>
        <v>26766472.600000001</v>
      </c>
      <c r="K337" s="23" t="e">
        <f t="shared" si="136"/>
        <v>#REF!</v>
      </c>
      <c r="L337" s="23" t="e">
        <f t="shared" si="136"/>
        <v>#REF!</v>
      </c>
      <c r="M337" s="23" t="e">
        <f t="shared" si="136"/>
        <v>#REF!</v>
      </c>
      <c r="N337" s="23">
        <f t="shared" si="136"/>
        <v>26270813.75</v>
      </c>
      <c r="O337" s="23" t="e">
        <f t="shared" si="136"/>
        <v>#REF!</v>
      </c>
      <c r="P337" s="23" t="e">
        <f t="shared" si="136"/>
        <v>#REF!</v>
      </c>
      <c r="Q337" s="23" t="e">
        <f t="shared" si="136"/>
        <v>#REF!</v>
      </c>
      <c r="R337" s="23">
        <f t="shared" si="136"/>
        <v>26192513.75</v>
      </c>
    </row>
    <row r="338" spans="1:18" x14ac:dyDescent="0.25">
      <c r="A338" s="6" t="s">
        <v>121</v>
      </c>
      <c r="B338" s="44"/>
      <c r="C338" s="44"/>
      <c r="D338" s="44"/>
      <c r="E338" s="69">
        <v>851</v>
      </c>
      <c r="F338" s="16" t="s">
        <v>120</v>
      </c>
      <c r="G338" s="16" t="s">
        <v>11</v>
      </c>
      <c r="H338" s="21"/>
      <c r="I338" s="16"/>
      <c r="J338" s="19">
        <f t="shared" ref="J338:R340" si="137">J339</f>
        <v>3209898</v>
      </c>
      <c r="K338" s="19" t="e">
        <f t="shared" si="137"/>
        <v>#REF!</v>
      </c>
      <c r="L338" s="19" t="e">
        <f t="shared" si="137"/>
        <v>#REF!</v>
      </c>
      <c r="M338" s="19" t="e">
        <f t="shared" si="137"/>
        <v>#REF!</v>
      </c>
      <c r="N338" s="19">
        <f t="shared" si="137"/>
        <v>3209898</v>
      </c>
      <c r="O338" s="19" t="e">
        <f t="shared" si="137"/>
        <v>#REF!</v>
      </c>
      <c r="P338" s="19" t="e">
        <f t="shared" si="137"/>
        <v>#REF!</v>
      </c>
      <c r="Q338" s="19" t="e">
        <f t="shared" si="137"/>
        <v>#REF!</v>
      </c>
      <c r="R338" s="19">
        <f t="shared" si="137"/>
        <v>3209898</v>
      </c>
    </row>
    <row r="339" spans="1:18" ht="45" x14ac:dyDescent="0.25">
      <c r="A339" s="72" t="s">
        <v>122</v>
      </c>
      <c r="B339" s="73"/>
      <c r="C339" s="73"/>
      <c r="D339" s="73"/>
      <c r="E339" s="69">
        <v>851</v>
      </c>
      <c r="F339" s="3" t="s">
        <v>120</v>
      </c>
      <c r="G339" s="3" t="s">
        <v>11</v>
      </c>
      <c r="H339" s="4" t="s">
        <v>123</v>
      </c>
      <c r="I339" s="3"/>
      <c r="J339" s="18">
        <f t="shared" si="137"/>
        <v>3209898</v>
      </c>
      <c r="K339" s="18" t="e">
        <f t="shared" si="137"/>
        <v>#REF!</v>
      </c>
      <c r="L339" s="18" t="e">
        <f t="shared" si="137"/>
        <v>#REF!</v>
      </c>
      <c r="M339" s="18" t="e">
        <f t="shared" si="137"/>
        <v>#REF!</v>
      </c>
      <c r="N339" s="18">
        <f t="shared" si="137"/>
        <v>3209898</v>
      </c>
      <c r="O339" s="18" t="e">
        <f t="shared" si="137"/>
        <v>#REF!</v>
      </c>
      <c r="P339" s="18" t="e">
        <f t="shared" si="137"/>
        <v>#REF!</v>
      </c>
      <c r="Q339" s="18" t="e">
        <f t="shared" si="137"/>
        <v>#REF!</v>
      </c>
      <c r="R339" s="18">
        <f t="shared" si="137"/>
        <v>3209898</v>
      </c>
    </row>
    <row r="340" spans="1:18" ht="30" x14ac:dyDescent="0.25">
      <c r="A340" s="72" t="s">
        <v>124</v>
      </c>
      <c r="B340" s="72"/>
      <c r="C340" s="72"/>
      <c r="D340" s="72"/>
      <c r="E340" s="69">
        <v>851</v>
      </c>
      <c r="F340" s="3" t="s">
        <v>120</v>
      </c>
      <c r="G340" s="3" t="s">
        <v>11</v>
      </c>
      <c r="H340" s="4" t="s">
        <v>123</v>
      </c>
      <c r="I340" s="3" t="s">
        <v>125</v>
      </c>
      <c r="J340" s="18">
        <f t="shared" si="137"/>
        <v>3209898</v>
      </c>
      <c r="K340" s="18" t="e">
        <f t="shared" si="137"/>
        <v>#REF!</v>
      </c>
      <c r="L340" s="18" t="e">
        <f t="shared" si="137"/>
        <v>#REF!</v>
      </c>
      <c r="M340" s="18" t="e">
        <f t="shared" si="137"/>
        <v>#REF!</v>
      </c>
      <c r="N340" s="18">
        <f t="shared" si="137"/>
        <v>3209898</v>
      </c>
      <c r="O340" s="18" t="e">
        <f t="shared" si="137"/>
        <v>#REF!</v>
      </c>
      <c r="P340" s="18" t="e">
        <f t="shared" si="137"/>
        <v>#REF!</v>
      </c>
      <c r="Q340" s="18" t="e">
        <f t="shared" si="137"/>
        <v>#REF!</v>
      </c>
      <c r="R340" s="18">
        <f t="shared" si="137"/>
        <v>3209898</v>
      </c>
    </row>
    <row r="341" spans="1:18" ht="60" x14ac:dyDescent="0.25">
      <c r="A341" s="72" t="s">
        <v>126</v>
      </c>
      <c r="B341" s="73"/>
      <c r="C341" s="73"/>
      <c r="D341" s="22"/>
      <c r="E341" s="69">
        <v>851</v>
      </c>
      <c r="F341" s="3" t="s">
        <v>120</v>
      </c>
      <c r="G341" s="3" t="s">
        <v>11</v>
      </c>
      <c r="H341" s="4" t="s">
        <v>123</v>
      </c>
      <c r="I341" s="3" t="s">
        <v>127</v>
      </c>
      <c r="J341" s="18">
        <f>'6.ВСР'!J203</f>
        <v>3209898</v>
      </c>
      <c r="K341" s="18" t="e">
        <f>'6.ВСР'!#REF!</f>
        <v>#REF!</v>
      </c>
      <c r="L341" s="18" t="e">
        <f>'6.ВСР'!#REF!</f>
        <v>#REF!</v>
      </c>
      <c r="M341" s="18" t="e">
        <f>'6.ВСР'!#REF!</f>
        <v>#REF!</v>
      </c>
      <c r="N341" s="18">
        <f>'6.ВСР'!K203</f>
        <v>3209898</v>
      </c>
      <c r="O341" s="18" t="e">
        <f>'6.ВСР'!#REF!</f>
        <v>#REF!</v>
      </c>
      <c r="P341" s="18" t="e">
        <f>'6.ВСР'!#REF!</f>
        <v>#REF!</v>
      </c>
      <c r="Q341" s="18" t="e">
        <f>'6.ВСР'!#REF!</f>
        <v>#REF!</v>
      </c>
      <c r="R341" s="18">
        <f>'6.ВСР'!L203</f>
        <v>3209898</v>
      </c>
    </row>
    <row r="342" spans="1:18" ht="28.5" x14ac:dyDescent="0.25">
      <c r="A342" s="6" t="s">
        <v>128</v>
      </c>
      <c r="B342" s="44"/>
      <c r="C342" s="44"/>
      <c r="D342" s="44"/>
      <c r="E342" s="69">
        <v>852</v>
      </c>
      <c r="F342" s="16" t="s">
        <v>120</v>
      </c>
      <c r="G342" s="16" t="s">
        <v>58</v>
      </c>
      <c r="H342" s="21"/>
      <c r="I342" s="16"/>
      <c r="J342" s="19">
        <f t="shared" ref="J342:R342" si="138">J343+J346</f>
        <v>164800</v>
      </c>
      <c r="K342" s="19" t="e">
        <f t="shared" si="138"/>
        <v>#REF!</v>
      </c>
      <c r="L342" s="19" t="e">
        <f t="shared" si="138"/>
        <v>#REF!</v>
      </c>
      <c r="M342" s="19" t="e">
        <f t="shared" si="138"/>
        <v>#REF!</v>
      </c>
      <c r="N342" s="19">
        <f t="shared" si="138"/>
        <v>150800</v>
      </c>
      <c r="O342" s="19" t="e">
        <f t="shared" si="138"/>
        <v>#REF!</v>
      </c>
      <c r="P342" s="19" t="e">
        <f t="shared" si="138"/>
        <v>#REF!</v>
      </c>
      <c r="Q342" s="19" t="e">
        <f t="shared" si="138"/>
        <v>#REF!</v>
      </c>
      <c r="R342" s="19">
        <f t="shared" si="138"/>
        <v>179200</v>
      </c>
    </row>
    <row r="343" spans="1:18" ht="90" x14ac:dyDescent="0.25">
      <c r="A343" s="72" t="s">
        <v>171</v>
      </c>
      <c r="B343" s="44"/>
      <c r="C343" s="44"/>
      <c r="D343" s="44"/>
      <c r="E343" s="69">
        <v>852</v>
      </c>
      <c r="F343" s="3" t="s">
        <v>120</v>
      </c>
      <c r="G343" s="3" t="s">
        <v>58</v>
      </c>
      <c r="H343" s="4" t="s">
        <v>172</v>
      </c>
      <c r="I343" s="16"/>
      <c r="J343" s="18">
        <f t="shared" ref="J343:R344" si="139">J344</f>
        <v>164800</v>
      </c>
      <c r="K343" s="18" t="e">
        <f t="shared" si="139"/>
        <v>#REF!</v>
      </c>
      <c r="L343" s="18" t="e">
        <f t="shared" si="139"/>
        <v>#REF!</v>
      </c>
      <c r="M343" s="18" t="e">
        <f t="shared" si="139"/>
        <v>#REF!</v>
      </c>
      <c r="N343" s="18">
        <f t="shared" si="139"/>
        <v>150800</v>
      </c>
      <c r="O343" s="18" t="e">
        <f t="shared" si="139"/>
        <v>#REF!</v>
      </c>
      <c r="P343" s="18" t="e">
        <f t="shared" si="139"/>
        <v>#REF!</v>
      </c>
      <c r="Q343" s="18" t="e">
        <f t="shared" si="139"/>
        <v>#REF!</v>
      </c>
      <c r="R343" s="18">
        <f t="shared" si="139"/>
        <v>179200</v>
      </c>
    </row>
    <row r="344" spans="1:18" ht="30" x14ac:dyDescent="0.25">
      <c r="A344" s="72" t="s">
        <v>124</v>
      </c>
      <c r="B344" s="72"/>
      <c r="C344" s="72"/>
      <c r="D344" s="72"/>
      <c r="E344" s="69">
        <v>852</v>
      </c>
      <c r="F344" s="3" t="s">
        <v>120</v>
      </c>
      <c r="G344" s="3" t="s">
        <v>58</v>
      </c>
      <c r="H344" s="4" t="s">
        <v>172</v>
      </c>
      <c r="I344" s="3" t="s">
        <v>125</v>
      </c>
      <c r="J344" s="18">
        <f t="shared" si="139"/>
        <v>164800</v>
      </c>
      <c r="K344" s="18" t="e">
        <f t="shared" si="139"/>
        <v>#REF!</v>
      </c>
      <c r="L344" s="18" t="e">
        <f t="shared" si="139"/>
        <v>#REF!</v>
      </c>
      <c r="M344" s="18" t="e">
        <f t="shared" si="139"/>
        <v>#REF!</v>
      </c>
      <c r="N344" s="18">
        <f t="shared" si="139"/>
        <v>150800</v>
      </c>
      <c r="O344" s="18" t="e">
        <f t="shared" si="139"/>
        <v>#REF!</v>
      </c>
      <c r="P344" s="18" t="e">
        <f t="shared" si="139"/>
        <v>#REF!</v>
      </c>
      <c r="Q344" s="18" t="e">
        <f t="shared" si="139"/>
        <v>#REF!</v>
      </c>
      <c r="R344" s="18">
        <f t="shared" si="139"/>
        <v>179200</v>
      </c>
    </row>
    <row r="345" spans="1:18" ht="60" x14ac:dyDescent="0.25">
      <c r="A345" s="72" t="s">
        <v>126</v>
      </c>
      <c r="B345" s="72"/>
      <c r="C345" s="72"/>
      <c r="D345" s="72"/>
      <c r="E345" s="69">
        <v>852</v>
      </c>
      <c r="F345" s="3" t="s">
        <v>120</v>
      </c>
      <c r="G345" s="3" t="s">
        <v>58</v>
      </c>
      <c r="H345" s="4" t="s">
        <v>172</v>
      </c>
      <c r="I345" s="3" t="s">
        <v>127</v>
      </c>
      <c r="J345" s="18">
        <f>'6.ВСР'!J367</f>
        <v>164800</v>
      </c>
      <c r="K345" s="18" t="e">
        <f>'6.ВСР'!#REF!</f>
        <v>#REF!</v>
      </c>
      <c r="L345" s="18" t="e">
        <f>'6.ВСР'!#REF!</f>
        <v>#REF!</v>
      </c>
      <c r="M345" s="18" t="e">
        <f>'6.ВСР'!#REF!</f>
        <v>#REF!</v>
      </c>
      <c r="N345" s="18">
        <f>'6.ВСР'!K367</f>
        <v>150800</v>
      </c>
      <c r="O345" s="18" t="e">
        <f>'6.ВСР'!#REF!</f>
        <v>#REF!</v>
      </c>
      <c r="P345" s="18" t="e">
        <f>'6.ВСР'!#REF!</f>
        <v>#REF!</v>
      </c>
      <c r="Q345" s="18" t="e">
        <f>'6.ВСР'!#REF!</f>
        <v>#REF!</v>
      </c>
      <c r="R345" s="18">
        <f>'6.ВСР'!L367</f>
        <v>179200</v>
      </c>
    </row>
    <row r="346" spans="1:18" ht="30" hidden="1" x14ac:dyDescent="0.25">
      <c r="A346" s="72" t="s">
        <v>129</v>
      </c>
      <c r="B346" s="73"/>
      <c r="C346" s="73"/>
      <c r="D346" s="22"/>
      <c r="E346" s="69">
        <v>851</v>
      </c>
      <c r="F346" s="3" t="s">
        <v>120</v>
      </c>
      <c r="G346" s="3" t="s">
        <v>58</v>
      </c>
      <c r="H346" s="4" t="s">
        <v>298</v>
      </c>
      <c r="I346" s="3"/>
      <c r="J346" s="18">
        <f t="shared" ref="J346:R347" si="140">J347</f>
        <v>0</v>
      </c>
      <c r="K346" s="18" t="e">
        <f t="shared" si="140"/>
        <v>#REF!</v>
      </c>
      <c r="L346" s="18" t="e">
        <f t="shared" si="140"/>
        <v>#REF!</v>
      </c>
      <c r="M346" s="18" t="e">
        <f t="shared" si="140"/>
        <v>#REF!</v>
      </c>
      <c r="N346" s="18">
        <f t="shared" si="140"/>
        <v>0</v>
      </c>
      <c r="O346" s="18" t="e">
        <f t="shared" si="140"/>
        <v>#REF!</v>
      </c>
      <c r="P346" s="18" t="e">
        <f t="shared" si="140"/>
        <v>#REF!</v>
      </c>
      <c r="Q346" s="18" t="e">
        <f t="shared" si="140"/>
        <v>#REF!</v>
      </c>
      <c r="R346" s="18">
        <f t="shared" si="140"/>
        <v>0</v>
      </c>
    </row>
    <row r="347" spans="1:18" ht="30" hidden="1" x14ac:dyDescent="0.25">
      <c r="A347" s="72" t="s">
        <v>124</v>
      </c>
      <c r="B347" s="73"/>
      <c r="C347" s="73"/>
      <c r="D347" s="22"/>
      <c r="E347" s="69">
        <v>851</v>
      </c>
      <c r="F347" s="3" t="s">
        <v>120</v>
      </c>
      <c r="G347" s="3" t="s">
        <v>58</v>
      </c>
      <c r="H347" s="4" t="s">
        <v>298</v>
      </c>
      <c r="I347" s="3" t="s">
        <v>125</v>
      </c>
      <c r="J347" s="18">
        <f t="shared" si="140"/>
        <v>0</v>
      </c>
      <c r="K347" s="18" t="e">
        <f t="shared" si="140"/>
        <v>#REF!</v>
      </c>
      <c r="L347" s="18" t="e">
        <f t="shared" si="140"/>
        <v>#REF!</v>
      </c>
      <c r="M347" s="18" t="e">
        <f t="shared" si="140"/>
        <v>#REF!</v>
      </c>
      <c r="N347" s="18">
        <f t="shared" si="140"/>
        <v>0</v>
      </c>
      <c r="O347" s="18" t="e">
        <f t="shared" si="140"/>
        <v>#REF!</v>
      </c>
      <c r="P347" s="18" t="e">
        <f t="shared" si="140"/>
        <v>#REF!</v>
      </c>
      <c r="Q347" s="18" t="e">
        <f t="shared" si="140"/>
        <v>#REF!</v>
      </c>
      <c r="R347" s="18">
        <f t="shared" si="140"/>
        <v>0</v>
      </c>
    </row>
    <row r="348" spans="1:18" ht="60" hidden="1" x14ac:dyDescent="0.25">
      <c r="A348" s="72" t="s">
        <v>126</v>
      </c>
      <c r="B348" s="73"/>
      <c r="C348" s="73"/>
      <c r="D348" s="22"/>
      <c r="E348" s="69">
        <v>851</v>
      </c>
      <c r="F348" s="3" t="s">
        <v>120</v>
      </c>
      <c r="G348" s="3" t="s">
        <v>58</v>
      </c>
      <c r="H348" s="4" t="s">
        <v>298</v>
      </c>
      <c r="I348" s="3" t="s">
        <v>127</v>
      </c>
      <c r="J348" s="18">
        <f>'6.ВСР'!J207</f>
        <v>0</v>
      </c>
      <c r="K348" s="18" t="e">
        <f>'6.ВСР'!#REF!</f>
        <v>#REF!</v>
      </c>
      <c r="L348" s="18" t="e">
        <f>'6.ВСР'!#REF!</f>
        <v>#REF!</v>
      </c>
      <c r="M348" s="18" t="e">
        <f>'6.ВСР'!#REF!</f>
        <v>#REF!</v>
      </c>
      <c r="N348" s="18">
        <f>'6.ВСР'!K207</f>
        <v>0</v>
      </c>
      <c r="O348" s="18" t="e">
        <f>'6.ВСР'!#REF!</f>
        <v>#REF!</v>
      </c>
      <c r="P348" s="18" t="e">
        <f>'6.ВСР'!#REF!</f>
        <v>#REF!</v>
      </c>
      <c r="Q348" s="18" t="e">
        <f>'6.ВСР'!#REF!</f>
        <v>#REF!</v>
      </c>
      <c r="R348" s="18">
        <f>'6.ВСР'!L207</f>
        <v>0</v>
      </c>
    </row>
    <row r="349" spans="1:18" x14ac:dyDescent="0.25">
      <c r="A349" s="6" t="s">
        <v>130</v>
      </c>
      <c r="B349" s="44"/>
      <c r="C349" s="44"/>
      <c r="D349" s="44"/>
      <c r="E349" s="69">
        <v>852</v>
      </c>
      <c r="F349" s="16" t="s">
        <v>120</v>
      </c>
      <c r="G349" s="16" t="s">
        <v>13</v>
      </c>
      <c r="H349" s="21"/>
      <c r="I349" s="16"/>
      <c r="J349" s="19">
        <f t="shared" ref="J349:R349" si="141">J353+J350+J356+J359+J363</f>
        <v>21676602.600000001</v>
      </c>
      <c r="K349" s="19" t="e">
        <f t="shared" si="141"/>
        <v>#REF!</v>
      </c>
      <c r="L349" s="19" t="e">
        <f t="shared" si="141"/>
        <v>#REF!</v>
      </c>
      <c r="M349" s="19" t="e">
        <f t="shared" si="141"/>
        <v>#REF!</v>
      </c>
      <c r="N349" s="19">
        <f t="shared" si="141"/>
        <v>21222943.75</v>
      </c>
      <c r="O349" s="19" t="e">
        <f t="shared" si="141"/>
        <v>#REF!</v>
      </c>
      <c r="P349" s="19" t="e">
        <f t="shared" si="141"/>
        <v>#REF!</v>
      </c>
      <c r="Q349" s="19" t="e">
        <f t="shared" si="141"/>
        <v>#REF!</v>
      </c>
      <c r="R349" s="19">
        <f t="shared" si="141"/>
        <v>21116243.75</v>
      </c>
    </row>
    <row r="350" spans="1:18" ht="105" x14ac:dyDescent="0.25">
      <c r="A350" s="72" t="s">
        <v>312</v>
      </c>
      <c r="B350" s="73"/>
      <c r="C350" s="73"/>
      <c r="D350" s="73"/>
      <c r="E350" s="69">
        <v>851</v>
      </c>
      <c r="F350" s="4" t="s">
        <v>120</v>
      </c>
      <c r="G350" s="4" t="s">
        <v>13</v>
      </c>
      <c r="H350" s="4" t="s">
        <v>131</v>
      </c>
      <c r="I350" s="4"/>
      <c r="J350" s="18">
        <f t="shared" ref="J350:R351" si="142">J351</f>
        <v>8108496</v>
      </c>
      <c r="K350" s="18" t="e">
        <f t="shared" si="142"/>
        <v>#REF!</v>
      </c>
      <c r="L350" s="18" t="e">
        <f t="shared" si="142"/>
        <v>#REF!</v>
      </c>
      <c r="M350" s="18" t="e">
        <f t="shared" si="142"/>
        <v>#REF!</v>
      </c>
      <c r="N350" s="18">
        <f t="shared" si="142"/>
        <v>8108496</v>
      </c>
      <c r="O350" s="18" t="e">
        <f t="shared" si="142"/>
        <v>#REF!</v>
      </c>
      <c r="P350" s="18" t="e">
        <f t="shared" si="142"/>
        <v>#REF!</v>
      </c>
      <c r="Q350" s="18" t="e">
        <f t="shared" si="142"/>
        <v>#REF!</v>
      </c>
      <c r="R350" s="18">
        <f t="shared" si="142"/>
        <v>8108496</v>
      </c>
    </row>
    <row r="351" spans="1:18" ht="60" x14ac:dyDescent="0.25">
      <c r="A351" s="73" t="s">
        <v>90</v>
      </c>
      <c r="B351" s="73"/>
      <c r="C351" s="73"/>
      <c r="D351" s="73"/>
      <c r="E351" s="69">
        <v>851</v>
      </c>
      <c r="F351" s="4" t="s">
        <v>120</v>
      </c>
      <c r="G351" s="4" t="s">
        <v>13</v>
      </c>
      <c r="H351" s="4" t="s">
        <v>131</v>
      </c>
      <c r="I351" s="4" t="s">
        <v>91</v>
      </c>
      <c r="J351" s="18">
        <f t="shared" si="142"/>
        <v>8108496</v>
      </c>
      <c r="K351" s="18" t="e">
        <f t="shared" si="142"/>
        <v>#REF!</v>
      </c>
      <c r="L351" s="18" t="e">
        <f t="shared" si="142"/>
        <v>#REF!</v>
      </c>
      <c r="M351" s="18" t="e">
        <f t="shared" si="142"/>
        <v>#REF!</v>
      </c>
      <c r="N351" s="18">
        <f t="shared" si="142"/>
        <v>8108496</v>
      </c>
      <c r="O351" s="18" t="e">
        <f t="shared" si="142"/>
        <v>#REF!</v>
      </c>
      <c r="P351" s="18" t="e">
        <f t="shared" si="142"/>
        <v>#REF!</v>
      </c>
      <c r="Q351" s="18" t="e">
        <f t="shared" si="142"/>
        <v>#REF!</v>
      </c>
      <c r="R351" s="18">
        <f t="shared" si="142"/>
        <v>8108496</v>
      </c>
    </row>
    <row r="352" spans="1:18" x14ac:dyDescent="0.25">
      <c r="A352" s="73" t="s">
        <v>92</v>
      </c>
      <c r="B352" s="73"/>
      <c r="C352" s="73"/>
      <c r="D352" s="73"/>
      <c r="E352" s="69">
        <v>851</v>
      </c>
      <c r="F352" s="4" t="s">
        <v>120</v>
      </c>
      <c r="G352" s="4" t="s">
        <v>13</v>
      </c>
      <c r="H352" s="4" t="s">
        <v>131</v>
      </c>
      <c r="I352" s="4" t="s">
        <v>93</v>
      </c>
      <c r="J352" s="18">
        <f>'6.ВСР'!J211</f>
        <v>8108496</v>
      </c>
      <c r="K352" s="18" t="e">
        <f>'6.ВСР'!#REF!</f>
        <v>#REF!</v>
      </c>
      <c r="L352" s="18" t="e">
        <f>'6.ВСР'!#REF!</f>
        <v>#REF!</v>
      </c>
      <c r="M352" s="18" t="e">
        <f>'6.ВСР'!#REF!</f>
        <v>#REF!</v>
      </c>
      <c r="N352" s="18">
        <f>'6.ВСР'!K211</f>
        <v>8108496</v>
      </c>
      <c r="O352" s="18" t="e">
        <f>'6.ВСР'!#REF!</f>
        <v>#REF!</v>
      </c>
      <c r="P352" s="18" t="e">
        <f>'6.ВСР'!#REF!</f>
        <v>#REF!</v>
      </c>
      <c r="Q352" s="18" t="e">
        <f>'6.ВСР'!#REF!</f>
        <v>#REF!</v>
      </c>
      <c r="R352" s="18">
        <f>'6.ВСР'!L211</f>
        <v>8108496</v>
      </c>
    </row>
    <row r="353" spans="1:18" ht="45" x14ac:dyDescent="0.25">
      <c r="A353" s="72" t="s">
        <v>342</v>
      </c>
      <c r="B353" s="72"/>
      <c r="C353" s="72"/>
      <c r="D353" s="72"/>
      <c r="E353" s="69">
        <v>851</v>
      </c>
      <c r="F353" s="3" t="s">
        <v>120</v>
      </c>
      <c r="G353" s="3" t="s">
        <v>13</v>
      </c>
      <c r="H353" s="4" t="s">
        <v>309</v>
      </c>
      <c r="I353" s="3"/>
      <c r="J353" s="18">
        <f t="shared" ref="J353:R354" si="143">J354</f>
        <v>2902473</v>
      </c>
      <c r="K353" s="18" t="e">
        <f t="shared" si="143"/>
        <v>#REF!</v>
      </c>
      <c r="L353" s="18" t="e">
        <f t="shared" si="143"/>
        <v>#REF!</v>
      </c>
      <c r="M353" s="18" t="e">
        <f t="shared" si="143"/>
        <v>#REF!</v>
      </c>
      <c r="N353" s="18">
        <f t="shared" si="143"/>
        <v>2902473</v>
      </c>
      <c r="O353" s="18" t="e">
        <f t="shared" si="143"/>
        <v>#REF!</v>
      </c>
      <c r="P353" s="18" t="e">
        <f t="shared" si="143"/>
        <v>#REF!</v>
      </c>
      <c r="Q353" s="18" t="e">
        <f t="shared" si="143"/>
        <v>#REF!</v>
      </c>
      <c r="R353" s="18">
        <f t="shared" si="143"/>
        <v>2902473</v>
      </c>
    </row>
    <row r="354" spans="1:18" ht="30" x14ac:dyDescent="0.25">
      <c r="A354" s="72" t="s">
        <v>124</v>
      </c>
      <c r="B354" s="72"/>
      <c r="C354" s="72"/>
      <c r="D354" s="72"/>
      <c r="E354" s="69">
        <v>851</v>
      </c>
      <c r="F354" s="3" t="s">
        <v>120</v>
      </c>
      <c r="G354" s="3" t="s">
        <v>13</v>
      </c>
      <c r="H354" s="4" t="s">
        <v>309</v>
      </c>
      <c r="I354" s="3" t="s">
        <v>125</v>
      </c>
      <c r="J354" s="18">
        <f t="shared" si="143"/>
        <v>2902473</v>
      </c>
      <c r="K354" s="18" t="e">
        <f t="shared" si="143"/>
        <v>#REF!</v>
      </c>
      <c r="L354" s="18" t="e">
        <f t="shared" si="143"/>
        <v>#REF!</v>
      </c>
      <c r="M354" s="18" t="e">
        <f t="shared" si="143"/>
        <v>#REF!</v>
      </c>
      <c r="N354" s="18">
        <f t="shared" si="143"/>
        <v>2902473</v>
      </c>
      <c r="O354" s="18" t="e">
        <f t="shared" si="143"/>
        <v>#REF!</v>
      </c>
      <c r="P354" s="18" t="e">
        <f t="shared" si="143"/>
        <v>#REF!</v>
      </c>
      <c r="Q354" s="18" t="e">
        <f t="shared" si="143"/>
        <v>#REF!</v>
      </c>
      <c r="R354" s="18">
        <f t="shared" si="143"/>
        <v>2902473</v>
      </c>
    </row>
    <row r="355" spans="1:18" ht="60" x14ac:dyDescent="0.25">
      <c r="A355" s="72" t="s">
        <v>126</v>
      </c>
      <c r="B355" s="72"/>
      <c r="C355" s="72"/>
      <c r="D355" s="72"/>
      <c r="E355" s="69">
        <v>851</v>
      </c>
      <c r="F355" s="3" t="s">
        <v>120</v>
      </c>
      <c r="G355" s="3" t="s">
        <v>13</v>
      </c>
      <c r="H355" s="4" t="s">
        <v>309</v>
      </c>
      <c r="I355" s="3" t="s">
        <v>127</v>
      </c>
      <c r="J355" s="18">
        <f>'6.ВСР'!J214</f>
        <v>2902473</v>
      </c>
      <c r="K355" s="18" t="e">
        <f>'6.ВСР'!#REF!</f>
        <v>#REF!</v>
      </c>
      <c r="L355" s="18" t="e">
        <f>'6.ВСР'!#REF!</f>
        <v>#REF!</v>
      </c>
      <c r="M355" s="18" t="e">
        <f>'6.ВСР'!#REF!</f>
        <v>#REF!</v>
      </c>
      <c r="N355" s="18">
        <f>'6.ВСР'!K214</f>
        <v>2902473</v>
      </c>
      <c r="O355" s="18" t="e">
        <f>'6.ВСР'!#REF!</f>
        <v>#REF!</v>
      </c>
      <c r="P355" s="18" t="e">
        <f>'6.ВСР'!#REF!</f>
        <v>#REF!</v>
      </c>
      <c r="Q355" s="18" t="e">
        <f>'6.ВСР'!#REF!</f>
        <v>#REF!</v>
      </c>
      <c r="R355" s="18">
        <f>'6.ВСР'!L214</f>
        <v>2902473</v>
      </c>
    </row>
    <row r="356" spans="1:18" ht="105" x14ac:dyDescent="0.25">
      <c r="A356" s="72" t="s">
        <v>173</v>
      </c>
      <c r="B356" s="44"/>
      <c r="C356" s="44"/>
      <c r="D356" s="44"/>
      <c r="E356" s="69">
        <v>852</v>
      </c>
      <c r="F356" s="3" t="s">
        <v>120</v>
      </c>
      <c r="G356" s="3" t="s">
        <v>13</v>
      </c>
      <c r="H356" s="4" t="s">
        <v>174</v>
      </c>
      <c r="I356" s="16"/>
      <c r="J356" s="18">
        <f t="shared" ref="J356:R357" si="144">J357</f>
        <v>922925</v>
      </c>
      <c r="K356" s="18" t="e">
        <f t="shared" si="144"/>
        <v>#REF!</v>
      </c>
      <c r="L356" s="18" t="e">
        <f t="shared" si="144"/>
        <v>#REF!</v>
      </c>
      <c r="M356" s="18" t="e">
        <f t="shared" si="144"/>
        <v>#REF!</v>
      </c>
      <c r="N356" s="18">
        <f t="shared" si="144"/>
        <v>922925</v>
      </c>
      <c r="O356" s="18" t="e">
        <f t="shared" si="144"/>
        <v>#REF!</v>
      </c>
      <c r="P356" s="18" t="e">
        <f t="shared" si="144"/>
        <v>#REF!</v>
      </c>
      <c r="Q356" s="18" t="e">
        <f t="shared" si="144"/>
        <v>#REF!</v>
      </c>
      <c r="R356" s="18">
        <f t="shared" si="144"/>
        <v>922925</v>
      </c>
    </row>
    <row r="357" spans="1:18" ht="30" x14ac:dyDescent="0.25">
      <c r="A357" s="72" t="s">
        <v>124</v>
      </c>
      <c r="B357" s="72"/>
      <c r="C357" s="72"/>
      <c r="D357" s="72"/>
      <c r="E357" s="69">
        <v>852</v>
      </c>
      <c r="F357" s="3" t="s">
        <v>120</v>
      </c>
      <c r="G357" s="3" t="s">
        <v>13</v>
      </c>
      <c r="H357" s="4" t="s">
        <v>174</v>
      </c>
      <c r="I357" s="3" t="s">
        <v>125</v>
      </c>
      <c r="J357" s="18">
        <f t="shared" si="144"/>
        <v>922925</v>
      </c>
      <c r="K357" s="18" t="e">
        <f t="shared" si="144"/>
        <v>#REF!</v>
      </c>
      <c r="L357" s="18" t="e">
        <f t="shared" si="144"/>
        <v>#REF!</v>
      </c>
      <c r="M357" s="18" t="e">
        <f t="shared" si="144"/>
        <v>#REF!</v>
      </c>
      <c r="N357" s="18">
        <f t="shared" si="144"/>
        <v>922925</v>
      </c>
      <c r="O357" s="18" t="e">
        <f t="shared" si="144"/>
        <v>#REF!</v>
      </c>
      <c r="P357" s="18" t="e">
        <f t="shared" si="144"/>
        <v>#REF!</v>
      </c>
      <c r="Q357" s="18" t="e">
        <f t="shared" si="144"/>
        <v>#REF!</v>
      </c>
      <c r="R357" s="18">
        <f t="shared" si="144"/>
        <v>922925</v>
      </c>
    </row>
    <row r="358" spans="1:18" ht="60" x14ac:dyDescent="0.25">
      <c r="A358" s="72" t="s">
        <v>126</v>
      </c>
      <c r="B358" s="72"/>
      <c r="C358" s="72"/>
      <c r="D358" s="72"/>
      <c r="E358" s="69">
        <v>852</v>
      </c>
      <c r="F358" s="3" t="s">
        <v>120</v>
      </c>
      <c r="G358" s="3" t="s">
        <v>13</v>
      </c>
      <c r="H358" s="4" t="s">
        <v>174</v>
      </c>
      <c r="I358" s="3" t="s">
        <v>127</v>
      </c>
      <c r="J358" s="18">
        <f>'6.ВСР'!J371</f>
        <v>922925</v>
      </c>
      <c r="K358" s="18" t="e">
        <f>'6.ВСР'!#REF!</f>
        <v>#REF!</v>
      </c>
      <c r="L358" s="18" t="e">
        <f>'6.ВСР'!#REF!</f>
        <v>#REF!</v>
      </c>
      <c r="M358" s="18" t="e">
        <f>'6.ВСР'!#REF!</f>
        <v>#REF!</v>
      </c>
      <c r="N358" s="18">
        <f>'6.ВСР'!K371</f>
        <v>922925</v>
      </c>
      <c r="O358" s="18" t="e">
        <f>'6.ВСР'!#REF!</f>
        <v>#REF!</v>
      </c>
      <c r="P358" s="18" t="e">
        <f>'6.ВСР'!#REF!</f>
        <v>#REF!</v>
      </c>
      <c r="Q358" s="18" t="e">
        <f>'6.ВСР'!#REF!</f>
        <v>#REF!</v>
      </c>
      <c r="R358" s="18">
        <f>'6.ВСР'!L371</f>
        <v>922925</v>
      </c>
    </row>
    <row r="359" spans="1:18" ht="345" x14ac:dyDescent="0.25">
      <c r="A359" s="73" t="s">
        <v>321</v>
      </c>
      <c r="B359" s="72"/>
      <c r="C359" s="72"/>
      <c r="D359" s="72"/>
      <c r="E359" s="69"/>
      <c r="F359" s="3" t="s">
        <v>120</v>
      </c>
      <c r="G359" s="3" t="s">
        <v>13</v>
      </c>
      <c r="H359" s="4" t="s">
        <v>313</v>
      </c>
      <c r="I359" s="3"/>
      <c r="J359" s="18">
        <f t="shared" ref="J359:R359" si="145">J360</f>
        <v>9504180</v>
      </c>
      <c r="K359" s="18" t="e">
        <f t="shared" si="145"/>
        <v>#REF!</v>
      </c>
      <c r="L359" s="18" t="e">
        <f t="shared" si="145"/>
        <v>#REF!</v>
      </c>
      <c r="M359" s="18" t="e">
        <f t="shared" si="145"/>
        <v>#REF!</v>
      </c>
      <c r="N359" s="18">
        <f t="shared" si="145"/>
        <v>9040980</v>
      </c>
      <c r="O359" s="18" t="e">
        <f t="shared" si="145"/>
        <v>#REF!</v>
      </c>
      <c r="P359" s="18" t="e">
        <f t="shared" si="145"/>
        <v>#REF!</v>
      </c>
      <c r="Q359" s="18" t="e">
        <f t="shared" si="145"/>
        <v>#REF!</v>
      </c>
      <c r="R359" s="18">
        <f t="shared" si="145"/>
        <v>8934280</v>
      </c>
    </row>
    <row r="360" spans="1:18" ht="30" x14ac:dyDescent="0.25">
      <c r="A360" s="72" t="s">
        <v>124</v>
      </c>
      <c r="B360" s="72"/>
      <c r="C360" s="72"/>
      <c r="D360" s="72"/>
      <c r="E360" s="69">
        <v>852</v>
      </c>
      <c r="F360" s="3" t="s">
        <v>120</v>
      </c>
      <c r="G360" s="3" t="s">
        <v>13</v>
      </c>
      <c r="H360" s="4" t="s">
        <v>313</v>
      </c>
      <c r="I360" s="3" t="s">
        <v>125</v>
      </c>
      <c r="J360" s="18">
        <f t="shared" ref="J360:R360" si="146">J361+J362</f>
        <v>9504180</v>
      </c>
      <c r="K360" s="18" t="e">
        <f t="shared" si="146"/>
        <v>#REF!</v>
      </c>
      <c r="L360" s="18" t="e">
        <f t="shared" si="146"/>
        <v>#REF!</v>
      </c>
      <c r="M360" s="18" t="e">
        <f t="shared" si="146"/>
        <v>#REF!</v>
      </c>
      <c r="N360" s="18">
        <f t="shared" si="146"/>
        <v>9040980</v>
      </c>
      <c r="O360" s="18" t="e">
        <f t="shared" si="146"/>
        <v>#REF!</v>
      </c>
      <c r="P360" s="18" t="e">
        <f t="shared" si="146"/>
        <v>#REF!</v>
      </c>
      <c r="Q360" s="18" t="e">
        <f t="shared" si="146"/>
        <v>#REF!</v>
      </c>
      <c r="R360" s="18">
        <f t="shared" si="146"/>
        <v>8934280</v>
      </c>
    </row>
    <row r="361" spans="1:18" ht="45" x14ac:dyDescent="0.25">
      <c r="A361" s="72" t="s">
        <v>134</v>
      </c>
      <c r="B361" s="72"/>
      <c r="C361" s="72"/>
      <c r="D361" s="72"/>
      <c r="E361" s="69">
        <v>852</v>
      </c>
      <c r="F361" s="3" t="s">
        <v>120</v>
      </c>
      <c r="G361" s="3" t="s">
        <v>13</v>
      </c>
      <c r="H361" s="4" t="s">
        <v>313</v>
      </c>
      <c r="I361" s="3" t="s">
        <v>135</v>
      </c>
      <c r="J361" s="18">
        <f>'6.ВСР'!J374</f>
        <v>7539180</v>
      </c>
      <c r="K361" s="18" t="e">
        <f>'6.ВСР'!#REF!</f>
        <v>#REF!</v>
      </c>
      <c r="L361" s="18" t="e">
        <f>'6.ВСР'!#REF!</f>
        <v>#REF!</v>
      </c>
      <c r="M361" s="18" t="e">
        <f>'6.ВСР'!#REF!</f>
        <v>#REF!</v>
      </c>
      <c r="N361" s="18">
        <f>'6.ВСР'!K374</f>
        <v>7522350</v>
      </c>
      <c r="O361" s="18" t="e">
        <f>'6.ВСР'!#REF!</f>
        <v>#REF!</v>
      </c>
      <c r="P361" s="18" t="e">
        <f>'6.ВСР'!#REF!</f>
        <v>#REF!</v>
      </c>
      <c r="Q361" s="18" t="e">
        <f>'6.ВСР'!#REF!</f>
        <v>#REF!</v>
      </c>
      <c r="R361" s="18">
        <f>'6.ВСР'!L374</f>
        <v>7356579</v>
      </c>
    </row>
    <row r="362" spans="1:18" ht="60" x14ac:dyDescent="0.25">
      <c r="A362" s="72" t="s">
        <v>126</v>
      </c>
      <c r="B362" s="72"/>
      <c r="C362" s="72"/>
      <c r="D362" s="72"/>
      <c r="E362" s="69">
        <v>852</v>
      </c>
      <c r="F362" s="3" t="s">
        <v>120</v>
      </c>
      <c r="G362" s="3" t="s">
        <v>13</v>
      </c>
      <c r="H362" s="4" t="s">
        <v>313</v>
      </c>
      <c r="I362" s="3" t="s">
        <v>127</v>
      </c>
      <c r="J362" s="18">
        <f>'6.ВСР'!J375</f>
        <v>1965000</v>
      </c>
      <c r="K362" s="18" t="e">
        <f>'6.ВСР'!#REF!</f>
        <v>#REF!</v>
      </c>
      <c r="L362" s="18" t="e">
        <f>'6.ВСР'!#REF!</f>
        <v>#REF!</v>
      </c>
      <c r="M362" s="18" t="e">
        <f>'6.ВСР'!#REF!</f>
        <v>#REF!</v>
      </c>
      <c r="N362" s="18">
        <f>'6.ВСР'!K375</f>
        <v>1518630</v>
      </c>
      <c r="O362" s="18" t="e">
        <f>'6.ВСР'!#REF!</f>
        <v>#REF!</v>
      </c>
      <c r="P362" s="18" t="e">
        <f>'6.ВСР'!#REF!</f>
        <v>#REF!</v>
      </c>
      <c r="Q362" s="18" t="e">
        <f>'6.ВСР'!#REF!</f>
        <v>#REF!</v>
      </c>
      <c r="R362" s="18">
        <f>'6.ВСР'!L375</f>
        <v>1577701</v>
      </c>
    </row>
    <row r="363" spans="1:18" ht="75" x14ac:dyDescent="0.25">
      <c r="A363" s="72" t="s">
        <v>175</v>
      </c>
      <c r="B363" s="72"/>
      <c r="C363" s="72"/>
      <c r="D363" s="72"/>
      <c r="E363" s="69">
        <v>852</v>
      </c>
      <c r="F363" s="3" t="s">
        <v>120</v>
      </c>
      <c r="G363" s="3" t="s">
        <v>13</v>
      </c>
      <c r="H363" s="4" t="s">
        <v>176</v>
      </c>
      <c r="I363" s="3"/>
      <c r="J363" s="18">
        <f t="shared" ref="J363:R364" si="147">J364</f>
        <v>238528.6</v>
      </c>
      <c r="K363" s="18" t="e">
        <f t="shared" si="147"/>
        <v>#REF!</v>
      </c>
      <c r="L363" s="18" t="e">
        <f t="shared" si="147"/>
        <v>#REF!</v>
      </c>
      <c r="M363" s="18" t="e">
        <f t="shared" si="147"/>
        <v>#REF!</v>
      </c>
      <c r="N363" s="18">
        <f t="shared" si="147"/>
        <v>248069.75</v>
      </c>
      <c r="O363" s="18" t="e">
        <f t="shared" si="147"/>
        <v>#REF!</v>
      </c>
      <c r="P363" s="18" t="e">
        <f t="shared" si="147"/>
        <v>#REF!</v>
      </c>
      <c r="Q363" s="18" t="e">
        <f t="shared" si="147"/>
        <v>#REF!</v>
      </c>
      <c r="R363" s="18">
        <f t="shared" si="147"/>
        <v>248069.75</v>
      </c>
    </row>
    <row r="364" spans="1:18" ht="30" x14ac:dyDescent="0.25">
      <c r="A364" s="72" t="s">
        <v>124</v>
      </c>
      <c r="B364" s="72"/>
      <c r="C364" s="72"/>
      <c r="D364" s="72"/>
      <c r="E364" s="69">
        <v>852</v>
      </c>
      <c r="F364" s="3" t="s">
        <v>120</v>
      </c>
      <c r="G364" s="3" t="s">
        <v>13</v>
      </c>
      <c r="H364" s="4" t="s">
        <v>176</v>
      </c>
      <c r="I364" s="3" t="s">
        <v>125</v>
      </c>
      <c r="J364" s="18">
        <f t="shared" si="147"/>
        <v>238528.6</v>
      </c>
      <c r="K364" s="18" t="e">
        <f t="shared" si="147"/>
        <v>#REF!</v>
      </c>
      <c r="L364" s="18" t="e">
        <f t="shared" si="147"/>
        <v>#REF!</v>
      </c>
      <c r="M364" s="18" t="e">
        <f t="shared" si="147"/>
        <v>#REF!</v>
      </c>
      <c r="N364" s="18">
        <f t="shared" si="147"/>
        <v>248069.75</v>
      </c>
      <c r="O364" s="18" t="e">
        <f t="shared" si="147"/>
        <v>#REF!</v>
      </c>
      <c r="P364" s="18" t="e">
        <f t="shared" si="147"/>
        <v>#REF!</v>
      </c>
      <c r="Q364" s="18" t="e">
        <f t="shared" si="147"/>
        <v>#REF!</v>
      </c>
      <c r="R364" s="18">
        <f t="shared" si="147"/>
        <v>248069.75</v>
      </c>
    </row>
    <row r="365" spans="1:18" ht="45" x14ac:dyDescent="0.25">
      <c r="A365" s="72" t="s">
        <v>134</v>
      </c>
      <c r="B365" s="72"/>
      <c r="C365" s="72"/>
      <c r="D365" s="72"/>
      <c r="E365" s="69">
        <v>852</v>
      </c>
      <c r="F365" s="3" t="s">
        <v>120</v>
      </c>
      <c r="G365" s="3" t="s">
        <v>13</v>
      </c>
      <c r="H365" s="4" t="s">
        <v>176</v>
      </c>
      <c r="I365" s="3" t="s">
        <v>135</v>
      </c>
      <c r="J365" s="18">
        <f>'6.ВСР'!J378</f>
        <v>238528.6</v>
      </c>
      <c r="K365" s="18" t="e">
        <f>'6.ВСР'!#REF!</f>
        <v>#REF!</v>
      </c>
      <c r="L365" s="18" t="e">
        <f>'6.ВСР'!#REF!</f>
        <v>#REF!</v>
      </c>
      <c r="M365" s="18" t="e">
        <f>'6.ВСР'!#REF!</f>
        <v>#REF!</v>
      </c>
      <c r="N365" s="18">
        <f>'6.ВСР'!K378</f>
        <v>248069.75</v>
      </c>
      <c r="O365" s="18" t="e">
        <f>'6.ВСР'!#REF!</f>
        <v>#REF!</v>
      </c>
      <c r="P365" s="18" t="e">
        <f>'6.ВСР'!#REF!</f>
        <v>#REF!</v>
      </c>
      <c r="Q365" s="18" t="e">
        <f>'6.ВСР'!#REF!</f>
        <v>#REF!</v>
      </c>
      <c r="R365" s="18">
        <f>'6.ВСР'!L378</f>
        <v>248069.75</v>
      </c>
    </row>
    <row r="366" spans="1:18" ht="28.5" x14ac:dyDescent="0.25">
      <c r="A366" s="6" t="s">
        <v>132</v>
      </c>
      <c r="B366" s="44"/>
      <c r="C366" s="44"/>
      <c r="D366" s="44"/>
      <c r="E366" s="69">
        <v>852</v>
      </c>
      <c r="F366" s="16" t="s">
        <v>120</v>
      </c>
      <c r="G366" s="16" t="s">
        <v>133</v>
      </c>
      <c r="H366" s="21"/>
      <c r="I366" s="16"/>
      <c r="J366" s="19">
        <f t="shared" ref="J366:R366" si="148">J367+J372+J377+J380</f>
        <v>1715172</v>
      </c>
      <c r="K366" s="19" t="e">
        <f t="shared" si="148"/>
        <v>#REF!</v>
      </c>
      <c r="L366" s="19" t="e">
        <f t="shared" si="148"/>
        <v>#REF!</v>
      </c>
      <c r="M366" s="19" t="e">
        <f t="shared" si="148"/>
        <v>#REF!</v>
      </c>
      <c r="N366" s="19">
        <f t="shared" si="148"/>
        <v>1687172</v>
      </c>
      <c r="O366" s="19" t="e">
        <f t="shared" si="148"/>
        <v>#REF!</v>
      </c>
      <c r="P366" s="19" t="e">
        <f t="shared" si="148"/>
        <v>#REF!</v>
      </c>
      <c r="Q366" s="19" t="e">
        <f t="shared" si="148"/>
        <v>#REF!</v>
      </c>
      <c r="R366" s="19">
        <f t="shared" si="148"/>
        <v>1687172</v>
      </c>
    </row>
    <row r="367" spans="1:18" ht="180" x14ac:dyDescent="0.25">
      <c r="A367" s="72" t="s">
        <v>40</v>
      </c>
      <c r="B367" s="69"/>
      <c r="C367" s="69"/>
      <c r="D367" s="69"/>
      <c r="E367" s="69">
        <v>851</v>
      </c>
      <c r="F367" s="3" t="s">
        <v>120</v>
      </c>
      <c r="G367" s="3" t="s">
        <v>133</v>
      </c>
      <c r="H367" s="4" t="s">
        <v>41</v>
      </c>
      <c r="I367" s="3"/>
      <c r="J367" s="18">
        <f t="shared" ref="J367:R367" si="149">J368+J370</f>
        <v>716652</v>
      </c>
      <c r="K367" s="18" t="e">
        <f t="shared" si="149"/>
        <v>#REF!</v>
      </c>
      <c r="L367" s="18" t="e">
        <f t="shared" si="149"/>
        <v>#REF!</v>
      </c>
      <c r="M367" s="18" t="e">
        <f t="shared" si="149"/>
        <v>#REF!</v>
      </c>
      <c r="N367" s="18">
        <f t="shared" si="149"/>
        <v>716652</v>
      </c>
      <c r="O367" s="18" t="e">
        <f t="shared" si="149"/>
        <v>#REF!</v>
      </c>
      <c r="P367" s="18" t="e">
        <f t="shared" si="149"/>
        <v>#REF!</v>
      </c>
      <c r="Q367" s="18" t="e">
        <f t="shared" si="149"/>
        <v>#REF!</v>
      </c>
      <c r="R367" s="18">
        <f t="shared" si="149"/>
        <v>716652</v>
      </c>
    </row>
    <row r="368" spans="1:18" ht="135" x14ac:dyDescent="0.25">
      <c r="A368" s="72" t="s">
        <v>16</v>
      </c>
      <c r="B368" s="69"/>
      <c r="C368" s="69"/>
      <c r="D368" s="69"/>
      <c r="E368" s="69">
        <v>851</v>
      </c>
      <c r="F368" s="4" t="s">
        <v>120</v>
      </c>
      <c r="G368" s="4" t="s">
        <v>133</v>
      </c>
      <c r="H368" s="4" t="s">
        <v>41</v>
      </c>
      <c r="I368" s="3" t="s">
        <v>18</v>
      </c>
      <c r="J368" s="18">
        <f t="shared" ref="J368:R368" si="150">J369</f>
        <v>426400</v>
      </c>
      <c r="K368" s="18" t="e">
        <f t="shared" si="150"/>
        <v>#REF!</v>
      </c>
      <c r="L368" s="18" t="e">
        <f t="shared" si="150"/>
        <v>#REF!</v>
      </c>
      <c r="M368" s="18" t="e">
        <f t="shared" si="150"/>
        <v>#REF!</v>
      </c>
      <c r="N368" s="18">
        <f t="shared" si="150"/>
        <v>426400</v>
      </c>
      <c r="O368" s="18" t="e">
        <f t="shared" si="150"/>
        <v>#REF!</v>
      </c>
      <c r="P368" s="18" t="e">
        <f t="shared" si="150"/>
        <v>#REF!</v>
      </c>
      <c r="Q368" s="18" t="e">
        <f t="shared" si="150"/>
        <v>#REF!</v>
      </c>
      <c r="R368" s="18">
        <f t="shared" si="150"/>
        <v>426400</v>
      </c>
    </row>
    <row r="369" spans="1:18" ht="45" x14ac:dyDescent="0.25">
      <c r="A369" s="72" t="s">
        <v>8</v>
      </c>
      <c r="B369" s="69"/>
      <c r="C369" s="69"/>
      <c r="D369" s="69"/>
      <c r="E369" s="69">
        <v>851</v>
      </c>
      <c r="F369" s="4" t="s">
        <v>120</v>
      </c>
      <c r="G369" s="4" t="s">
        <v>133</v>
      </c>
      <c r="H369" s="4" t="s">
        <v>41</v>
      </c>
      <c r="I369" s="3" t="s">
        <v>19</v>
      </c>
      <c r="J369" s="18">
        <f>'6.ВСР'!J218</f>
        <v>426400</v>
      </c>
      <c r="K369" s="18" t="e">
        <f>'6.ВСР'!#REF!</f>
        <v>#REF!</v>
      </c>
      <c r="L369" s="18" t="e">
        <f>'6.ВСР'!#REF!</f>
        <v>#REF!</v>
      </c>
      <c r="M369" s="18" t="e">
        <f>'6.ВСР'!#REF!</f>
        <v>#REF!</v>
      </c>
      <c r="N369" s="18">
        <f>'6.ВСР'!K218</f>
        <v>426400</v>
      </c>
      <c r="O369" s="18" t="e">
        <f>'6.ВСР'!#REF!</f>
        <v>#REF!</v>
      </c>
      <c r="P369" s="18" t="e">
        <f>'6.ВСР'!#REF!</f>
        <v>#REF!</v>
      </c>
      <c r="Q369" s="18" t="e">
        <f>'6.ВСР'!#REF!</f>
        <v>#REF!</v>
      </c>
      <c r="R369" s="18">
        <f>'6.ВСР'!L218</f>
        <v>426400</v>
      </c>
    </row>
    <row r="370" spans="1:18" ht="60" x14ac:dyDescent="0.25">
      <c r="A370" s="73" t="s">
        <v>22</v>
      </c>
      <c r="B370" s="69"/>
      <c r="C370" s="69"/>
      <c r="D370" s="69"/>
      <c r="E370" s="69">
        <v>851</v>
      </c>
      <c r="F370" s="4" t="s">
        <v>120</v>
      </c>
      <c r="G370" s="4" t="s">
        <v>133</v>
      </c>
      <c r="H370" s="4" t="s">
        <v>41</v>
      </c>
      <c r="I370" s="3" t="s">
        <v>23</v>
      </c>
      <c r="J370" s="18">
        <f t="shared" ref="J370:R370" si="151">J371</f>
        <v>290252</v>
      </c>
      <c r="K370" s="18" t="e">
        <f t="shared" si="151"/>
        <v>#REF!</v>
      </c>
      <c r="L370" s="18" t="e">
        <f t="shared" si="151"/>
        <v>#REF!</v>
      </c>
      <c r="M370" s="18" t="e">
        <f t="shared" si="151"/>
        <v>#REF!</v>
      </c>
      <c r="N370" s="18">
        <f t="shared" si="151"/>
        <v>290252</v>
      </c>
      <c r="O370" s="18" t="e">
        <f t="shared" si="151"/>
        <v>#REF!</v>
      </c>
      <c r="P370" s="18" t="e">
        <f t="shared" si="151"/>
        <v>#REF!</v>
      </c>
      <c r="Q370" s="18" t="e">
        <f t="shared" si="151"/>
        <v>#REF!</v>
      </c>
      <c r="R370" s="18">
        <f t="shared" si="151"/>
        <v>290252</v>
      </c>
    </row>
    <row r="371" spans="1:18" ht="60" x14ac:dyDescent="0.25">
      <c r="A371" s="73" t="s">
        <v>9</v>
      </c>
      <c r="B371" s="69"/>
      <c r="C371" s="69"/>
      <c r="D371" s="69"/>
      <c r="E371" s="69">
        <v>851</v>
      </c>
      <c r="F371" s="4" t="s">
        <v>120</v>
      </c>
      <c r="G371" s="4" t="s">
        <v>133</v>
      </c>
      <c r="H371" s="4" t="s">
        <v>41</v>
      </c>
      <c r="I371" s="3" t="s">
        <v>24</v>
      </c>
      <c r="J371" s="18">
        <f>'6.ВСР'!J220</f>
        <v>290252</v>
      </c>
      <c r="K371" s="18" t="e">
        <f>'6.ВСР'!#REF!</f>
        <v>#REF!</v>
      </c>
      <c r="L371" s="18" t="e">
        <f>'6.ВСР'!#REF!</f>
        <v>#REF!</v>
      </c>
      <c r="M371" s="18" t="e">
        <f>'6.ВСР'!#REF!</f>
        <v>#REF!</v>
      </c>
      <c r="N371" s="18">
        <f>'6.ВСР'!K220</f>
        <v>290252</v>
      </c>
      <c r="O371" s="18" t="e">
        <f>'6.ВСР'!#REF!</f>
        <v>#REF!</v>
      </c>
      <c r="P371" s="18" t="e">
        <f>'6.ВСР'!#REF!</f>
        <v>#REF!</v>
      </c>
      <c r="Q371" s="18" t="e">
        <f>'6.ВСР'!#REF!</f>
        <v>#REF!</v>
      </c>
      <c r="R371" s="18">
        <f>'6.ВСР'!L220</f>
        <v>290252</v>
      </c>
    </row>
    <row r="372" spans="1:18" ht="270" x14ac:dyDescent="0.25">
      <c r="A372" s="72" t="s">
        <v>311</v>
      </c>
      <c r="B372" s="72"/>
      <c r="C372" s="72"/>
      <c r="D372" s="72"/>
      <c r="E372" s="69">
        <v>852</v>
      </c>
      <c r="F372" s="3" t="s">
        <v>120</v>
      </c>
      <c r="G372" s="3" t="s">
        <v>133</v>
      </c>
      <c r="H372" s="4" t="s">
        <v>314</v>
      </c>
      <c r="I372" s="3"/>
      <c r="J372" s="18">
        <f t="shared" ref="J372:R372" si="152">J373+J375</f>
        <v>955520</v>
      </c>
      <c r="K372" s="18" t="e">
        <f t="shared" si="152"/>
        <v>#REF!</v>
      </c>
      <c r="L372" s="18" t="e">
        <f t="shared" si="152"/>
        <v>#REF!</v>
      </c>
      <c r="M372" s="18" t="e">
        <f t="shared" si="152"/>
        <v>#REF!</v>
      </c>
      <c r="N372" s="18">
        <f t="shared" si="152"/>
        <v>955520</v>
      </c>
      <c r="O372" s="18" t="e">
        <f t="shared" si="152"/>
        <v>#REF!</v>
      </c>
      <c r="P372" s="18" t="e">
        <f t="shared" si="152"/>
        <v>#REF!</v>
      </c>
      <c r="Q372" s="18" t="e">
        <f t="shared" si="152"/>
        <v>#REF!</v>
      </c>
      <c r="R372" s="18">
        <f t="shared" si="152"/>
        <v>955520</v>
      </c>
    </row>
    <row r="373" spans="1:18" ht="135" x14ac:dyDescent="0.25">
      <c r="A373" s="72" t="s">
        <v>16</v>
      </c>
      <c r="B373" s="73"/>
      <c r="C373" s="73"/>
      <c r="D373" s="73"/>
      <c r="E373" s="69">
        <v>852</v>
      </c>
      <c r="F373" s="4" t="s">
        <v>120</v>
      </c>
      <c r="G373" s="4" t="s">
        <v>133</v>
      </c>
      <c r="H373" s="4" t="s">
        <v>314</v>
      </c>
      <c r="I373" s="3" t="s">
        <v>18</v>
      </c>
      <c r="J373" s="18">
        <f t="shared" ref="J373:R373" si="153">J374</f>
        <v>566900</v>
      </c>
      <c r="K373" s="18" t="e">
        <f t="shared" si="153"/>
        <v>#REF!</v>
      </c>
      <c r="L373" s="18" t="e">
        <f t="shared" si="153"/>
        <v>#REF!</v>
      </c>
      <c r="M373" s="18" t="e">
        <f t="shared" si="153"/>
        <v>#REF!</v>
      </c>
      <c r="N373" s="18">
        <f t="shared" si="153"/>
        <v>566900</v>
      </c>
      <c r="O373" s="18" t="e">
        <f t="shared" si="153"/>
        <v>#REF!</v>
      </c>
      <c r="P373" s="18" t="e">
        <f t="shared" si="153"/>
        <v>#REF!</v>
      </c>
      <c r="Q373" s="18" t="e">
        <f t="shared" si="153"/>
        <v>#REF!</v>
      </c>
      <c r="R373" s="18">
        <f t="shared" si="153"/>
        <v>566900</v>
      </c>
    </row>
    <row r="374" spans="1:18" ht="45" x14ac:dyDescent="0.25">
      <c r="A374" s="72" t="s">
        <v>8</v>
      </c>
      <c r="B374" s="72"/>
      <c r="C374" s="72"/>
      <c r="D374" s="72"/>
      <c r="E374" s="69">
        <v>852</v>
      </c>
      <c r="F374" s="4" t="s">
        <v>120</v>
      </c>
      <c r="G374" s="4" t="s">
        <v>133</v>
      </c>
      <c r="H374" s="4" t="s">
        <v>314</v>
      </c>
      <c r="I374" s="3" t="s">
        <v>19</v>
      </c>
      <c r="J374" s="18">
        <f>'6.ВСР'!J382</f>
        <v>566900</v>
      </c>
      <c r="K374" s="18" t="e">
        <f>'6.ВСР'!#REF!</f>
        <v>#REF!</v>
      </c>
      <c r="L374" s="18" t="e">
        <f>'6.ВСР'!#REF!</f>
        <v>#REF!</v>
      </c>
      <c r="M374" s="18" t="e">
        <f>'6.ВСР'!#REF!</f>
        <v>#REF!</v>
      </c>
      <c r="N374" s="18">
        <f>'6.ВСР'!K382</f>
        <v>566900</v>
      </c>
      <c r="O374" s="18" t="e">
        <f>'6.ВСР'!#REF!</f>
        <v>#REF!</v>
      </c>
      <c r="P374" s="18" t="e">
        <f>'6.ВСР'!#REF!</f>
        <v>#REF!</v>
      </c>
      <c r="Q374" s="18" t="e">
        <f>'6.ВСР'!#REF!</f>
        <v>#REF!</v>
      </c>
      <c r="R374" s="18">
        <f>'6.ВСР'!L382</f>
        <v>566900</v>
      </c>
    </row>
    <row r="375" spans="1:18" ht="60" x14ac:dyDescent="0.25">
      <c r="A375" s="73" t="s">
        <v>22</v>
      </c>
      <c r="B375" s="72"/>
      <c r="C375" s="72"/>
      <c r="D375" s="72"/>
      <c r="E375" s="69">
        <v>852</v>
      </c>
      <c r="F375" s="4" t="s">
        <v>120</v>
      </c>
      <c r="G375" s="4" t="s">
        <v>133</v>
      </c>
      <c r="H375" s="4" t="s">
        <v>314</v>
      </c>
      <c r="I375" s="3" t="s">
        <v>23</v>
      </c>
      <c r="J375" s="18">
        <f t="shared" ref="J375:R375" si="154">J376</f>
        <v>388620</v>
      </c>
      <c r="K375" s="18" t="e">
        <f t="shared" si="154"/>
        <v>#REF!</v>
      </c>
      <c r="L375" s="18" t="e">
        <f t="shared" si="154"/>
        <v>#REF!</v>
      </c>
      <c r="M375" s="18" t="e">
        <f t="shared" si="154"/>
        <v>#REF!</v>
      </c>
      <c r="N375" s="18">
        <f t="shared" si="154"/>
        <v>388620</v>
      </c>
      <c r="O375" s="18" t="e">
        <f t="shared" si="154"/>
        <v>#REF!</v>
      </c>
      <c r="P375" s="18" t="e">
        <f t="shared" si="154"/>
        <v>#REF!</v>
      </c>
      <c r="Q375" s="18" t="e">
        <f t="shared" si="154"/>
        <v>#REF!</v>
      </c>
      <c r="R375" s="18">
        <f t="shared" si="154"/>
        <v>388620</v>
      </c>
    </row>
    <row r="376" spans="1:18" ht="60" x14ac:dyDescent="0.25">
      <c r="A376" s="73" t="s">
        <v>9</v>
      </c>
      <c r="B376" s="73"/>
      <c r="C376" s="73"/>
      <c r="D376" s="73"/>
      <c r="E376" s="69">
        <v>852</v>
      </c>
      <c r="F376" s="4" t="s">
        <v>120</v>
      </c>
      <c r="G376" s="4" t="s">
        <v>133</v>
      </c>
      <c r="H376" s="4" t="s">
        <v>314</v>
      </c>
      <c r="I376" s="3" t="s">
        <v>24</v>
      </c>
      <c r="J376" s="18">
        <f>'6.ВСР'!J384</f>
        <v>388620</v>
      </c>
      <c r="K376" s="18" t="e">
        <f>'6.ВСР'!#REF!</f>
        <v>#REF!</v>
      </c>
      <c r="L376" s="18" t="e">
        <f>'6.ВСР'!#REF!</f>
        <v>#REF!</v>
      </c>
      <c r="M376" s="18" t="e">
        <f>'6.ВСР'!#REF!</f>
        <v>#REF!</v>
      </c>
      <c r="N376" s="18">
        <f>'6.ВСР'!K384</f>
        <v>388620</v>
      </c>
      <c r="O376" s="18" t="e">
        <f>'6.ВСР'!#REF!</f>
        <v>#REF!</v>
      </c>
      <c r="P376" s="18" t="e">
        <f>'6.ВСР'!#REF!</f>
        <v>#REF!</v>
      </c>
      <c r="Q376" s="18" t="e">
        <f>'6.ВСР'!#REF!</f>
        <v>#REF!</v>
      </c>
      <c r="R376" s="18">
        <f>'6.ВСР'!L384</f>
        <v>388620</v>
      </c>
    </row>
    <row r="377" spans="1:18" ht="285" x14ac:dyDescent="0.25">
      <c r="A377" s="72" t="s">
        <v>322</v>
      </c>
      <c r="B377" s="73"/>
      <c r="C377" s="73"/>
      <c r="D377" s="73"/>
      <c r="E377" s="69">
        <v>852</v>
      </c>
      <c r="F377" s="4" t="s">
        <v>120</v>
      </c>
      <c r="G377" s="4" t="s">
        <v>133</v>
      </c>
      <c r="H377" s="4" t="s">
        <v>315</v>
      </c>
      <c r="I377" s="3"/>
      <c r="J377" s="18">
        <f t="shared" ref="J377:R378" si="155">J378</f>
        <v>43000</v>
      </c>
      <c r="K377" s="18" t="e">
        <f t="shared" si="155"/>
        <v>#REF!</v>
      </c>
      <c r="L377" s="18" t="e">
        <f t="shared" si="155"/>
        <v>#REF!</v>
      </c>
      <c r="M377" s="18" t="e">
        <f t="shared" si="155"/>
        <v>#REF!</v>
      </c>
      <c r="N377" s="18">
        <f t="shared" si="155"/>
        <v>15000</v>
      </c>
      <c r="O377" s="18" t="e">
        <f t="shared" si="155"/>
        <v>#REF!</v>
      </c>
      <c r="P377" s="18" t="e">
        <f t="shared" si="155"/>
        <v>#REF!</v>
      </c>
      <c r="Q377" s="18" t="e">
        <f t="shared" si="155"/>
        <v>#REF!</v>
      </c>
      <c r="R377" s="18">
        <f t="shared" si="155"/>
        <v>15000</v>
      </c>
    </row>
    <row r="378" spans="1:18" ht="60" x14ac:dyDescent="0.25">
      <c r="A378" s="73" t="s">
        <v>22</v>
      </c>
      <c r="B378" s="73"/>
      <c r="C378" s="73"/>
      <c r="D378" s="73"/>
      <c r="E378" s="69">
        <v>852</v>
      </c>
      <c r="F378" s="4" t="s">
        <v>120</v>
      </c>
      <c r="G378" s="4" t="s">
        <v>133</v>
      </c>
      <c r="H378" s="4" t="s">
        <v>315</v>
      </c>
      <c r="I378" s="3" t="s">
        <v>23</v>
      </c>
      <c r="J378" s="18">
        <f t="shared" si="155"/>
        <v>43000</v>
      </c>
      <c r="K378" s="18" t="e">
        <f t="shared" si="155"/>
        <v>#REF!</v>
      </c>
      <c r="L378" s="18" t="e">
        <f t="shared" si="155"/>
        <v>#REF!</v>
      </c>
      <c r="M378" s="18" t="e">
        <f t="shared" si="155"/>
        <v>#REF!</v>
      </c>
      <c r="N378" s="18">
        <f t="shared" si="155"/>
        <v>15000</v>
      </c>
      <c r="O378" s="18" t="e">
        <f t="shared" si="155"/>
        <v>#REF!</v>
      </c>
      <c r="P378" s="18" t="e">
        <f t="shared" si="155"/>
        <v>#REF!</v>
      </c>
      <c r="Q378" s="18" t="e">
        <f t="shared" si="155"/>
        <v>#REF!</v>
      </c>
      <c r="R378" s="18">
        <f t="shared" si="155"/>
        <v>15000</v>
      </c>
    </row>
    <row r="379" spans="1:18" ht="60" x14ac:dyDescent="0.25">
      <c r="A379" s="73" t="s">
        <v>9</v>
      </c>
      <c r="B379" s="73"/>
      <c r="C379" s="73"/>
      <c r="D379" s="73"/>
      <c r="E379" s="69">
        <v>852</v>
      </c>
      <c r="F379" s="4" t="s">
        <v>120</v>
      </c>
      <c r="G379" s="4" t="s">
        <v>133</v>
      </c>
      <c r="H379" s="4" t="s">
        <v>315</v>
      </c>
      <c r="I379" s="3" t="s">
        <v>24</v>
      </c>
      <c r="J379" s="18">
        <f>'6.ВСР'!J387</f>
        <v>43000</v>
      </c>
      <c r="K379" s="18" t="e">
        <f>'6.ВСР'!#REF!</f>
        <v>#REF!</v>
      </c>
      <c r="L379" s="18" t="e">
        <f>'6.ВСР'!#REF!</f>
        <v>#REF!</v>
      </c>
      <c r="M379" s="18" t="e">
        <f>'6.ВСР'!#REF!</f>
        <v>#REF!</v>
      </c>
      <c r="N379" s="18">
        <f>'6.ВСР'!K387</f>
        <v>15000</v>
      </c>
      <c r="O379" s="18" t="e">
        <f>'6.ВСР'!#REF!</f>
        <v>#REF!</v>
      </c>
      <c r="P379" s="18" t="e">
        <f>'6.ВСР'!#REF!</f>
        <v>#REF!</v>
      </c>
      <c r="Q379" s="18" t="e">
        <f>'6.ВСР'!#REF!</f>
        <v>#REF!</v>
      </c>
      <c r="R379" s="18">
        <f>'6.ВСР'!L387</f>
        <v>15000</v>
      </c>
    </row>
    <row r="380" spans="1:18" ht="30" hidden="1" x14ac:dyDescent="0.25">
      <c r="A380" s="72" t="s">
        <v>129</v>
      </c>
      <c r="B380" s="73"/>
      <c r="C380" s="73"/>
      <c r="D380" s="22"/>
      <c r="E380" s="69">
        <v>851</v>
      </c>
      <c r="F380" s="3" t="s">
        <v>120</v>
      </c>
      <c r="G380" s="3" t="s">
        <v>133</v>
      </c>
      <c r="H380" s="4" t="s">
        <v>298</v>
      </c>
      <c r="I380" s="3"/>
      <c r="J380" s="18">
        <f t="shared" ref="J380:R381" si="156">J381</f>
        <v>0</v>
      </c>
      <c r="K380" s="18" t="e">
        <f t="shared" si="156"/>
        <v>#REF!</v>
      </c>
      <c r="L380" s="18" t="e">
        <f t="shared" si="156"/>
        <v>#REF!</v>
      </c>
      <c r="M380" s="18" t="e">
        <f t="shared" si="156"/>
        <v>#REF!</v>
      </c>
      <c r="N380" s="18">
        <f t="shared" si="156"/>
        <v>0</v>
      </c>
      <c r="O380" s="18" t="e">
        <f t="shared" si="156"/>
        <v>#REF!</v>
      </c>
      <c r="P380" s="18" t="e">
        <f t="shared" si="156"/>
        <v>#REF!</v>
      </c>
      <c r="Q380" s="18" t="e">
        <f t="shared" si="156"/>
        <v>#REF!</v>
      </c>
      <c r="R380" s="18">
        <f t="shared" si="156"/>
        <v>0</v>
      </c>
    </row>
    <row r="381" spans="1:18" ht="30" hidden="1" x14ac:dyDescent="0.25">
      <c r="A381" s="72" t="s">
        <v>124</v>
      </c>
      <c r="B381" s="73"/>
      <c r="C381" s="73"/>
      <c r="D381" s="22"/>
      <c r="E381" s="69">
        <v>851</v>
      </c>
      <c r="F381" s="3" t="s">
        <v>120</v>
      </c>
      <c r="G381" s="3" t="s">
        <v>133</v>
      </c>
      <c r="H381" s="4" t="s">
        <v>298</v>
      </c>
      <c r="I381" s="3" t="s">
        <v>125</v>
      </c>
      <c r="J381" s="18">
        <f t="shared" si="156"/>
        <v>0</v>
      </c>
      <c r="K381" s="18" t="e">
        <f t="shared" si="156"/>
        <v>#REF!</v>
      </c>
      <c r="L381" s="18" t="e">
        <f t="shared" si="156"/>
        <v>#REF!</v>
      </c>
      <c r="M381" s="18" t="e">
        <f t="shared" si="156"/>
        <v>#REF!</v>
      </c>
      <c r="N381" s="18">
        <f t="shared" si="156"/>
        <v>0</v>
      </c>
      <c r="O381" s="18" t="e">
        <f t="shared" si="156"/>
        <v>#REF!</v>
      </c>
      <c r="P381" s="18" t="e">
        <f t="shared" si="156"/>
        <v>#REF!</v>
      </c>
      <c r="Q381" s="18" t="e">
        <f t="shared" si="156"/>
        <v>#REF!</v>
      </c>
      <c r="R381" s="18">
        <f t="shared" si="156"/>
        <v>0</v>
      </c>
    </row>
    <row r="382" spans="1:18" ht="60" hidden="1" x14ac:dyDescent="0.25">
      <c r="A382" s="72" t="s">
        <v>126</v>
      </c>
      <c r="B382" s="73"/>
      <c r="C382" s="73"/>
      <c r="D382" s="22"/>
      <c r="E382" s="69">
        <v>851</v>
      </c>
      <c r="F382" s="3" t="s">
        <v>120</v>
      </c>
      <c r="G382" s="3" t="s">
        <v>133</v>
      </c>
      <c r="H382" s="4" t="s">
        <v>298</v>
      </c>
      <c r="I382" s="3" t="s">
        <v>127</v>
      </c>
      <c r="J382" s="18">
        <f>'6.ВСР'!J223</f>
        <v>0</v>
      </c>
      <c r="K382" s="18" t="e">
        <f>'6.ВСР'!#REF!</f>
        <v>#REF!</v>
      </c>
      <c r="L382" s="18" t="e">
        <f>'6.ВСР'!#REF!</f>
        <v>#REF!</v>
      </c>
      <c r="M382" s="18" t="e">
        <f>'6.ВСР'!#REF!</f>
        <v>#REF!</v>
      </c>
      <c r="N382" s="18">
        <f>'6.ВСР'!K223</f>
        <v>0</v>
      </c>
      <c r="O382" s="18" t="e">
        <f>'6.ВСР'!#REF!</f>
        <v>#REF!</v>
      </c>
      <c r="P382" s="18" t="e">
        <f>'6.ВСР'!#REF!</f>
        <v>#REF!</v>
      </c>
      <c r="Q382" s="18" t="e">
        <f>'6.ВСР'!#REF!</f>
        <v>#REF!</v>
      </c>
      <c r="R382" s="18">
        <f>'6.ВСР'!L223</f>
        <v>0</v>
      </c>
    </row>
    <row r="383" spans="1:18" ht="28.5" x14ac:dyDescent="0.25">
      <c r="A383" s="41" t="s">
        <v>136</v>
      </c>
      <c r="B383" s="31"/>
      <c r="C383" s="31"/>
      <c r="D383" s="31"/>
      <c r="E383" s="69">
        <v>851</v>
      </c>
      <c r="F383" s="15" t="s">
        <v>137</v>
      </c>
      <c r="G383" s="15"/>
      <c r="H383" s="25"/>
      <c r="I383" s="15"/>
      <c r="J383" s="23">
        <f t="shared" ref="J383:R383" si="157">J384+J388</f>
        <v>3240016</v>
      </c>
      <c r="K383" s="23" t="e">
        <f t="shared" si="157"/>
        <v>#REF!</v>
      </c>
      <c r="L383" s="23" t="e">
        <f t="shared" si="157"/>
        <v>#REF!</v>
      </c>
      <c r="M383" s="23" t="e">
        <f t="shared" si="157"/>
        <v>#REF!</v>
      </c>
      <c r="N383" s="23">
        <f t="shared" si="157"/>
        <v>268000</v>
      </c>
      <c r="O383" s="23" t="e">
        <f t="shared" si="157"/>
        <v>#REF!</v>
      </c>
      <c r="P383" s="23" t="e">
        <f t="shared" si="157"/>
        <v>#REF!</v>
      </c>
      <c r="Q383" s="23" t="e">
        <f t="shared" si="157"/>
        <v>#REF!</v>
      </c>
      <c r="R383" s="23">
        <f t="shared" si="157"/>
        <v>268000</v>
      </c>
    </row>
    <row r="384" spans="1:18" hidden="1" x14ac:dyDescent="0.25">
      <c r="A384" s="51" t="s">
        <v>383</v>
      </c>
      <c r="B384" s="31"/>
      <c r="C384" s="31"/>
      <c r="D384" s="31"/>
      <c r="E384" s="69"/>
      <c r="F384" s="3" t="s">
        <v>137</v>
      </c>
      <c r="G384" s="3" t="s">
        <v>11</v>
      </c>
      <c r="H384" s="25"/>
      <c r="I384" s="15"/>
      <c r="J384" s="18">
        <f t="shared" ref="J384:R386" si="158">J385</f>
        <v>0</v>
      </c>
      <c r="K384" s="18" t="e">
        <f t="shared" si="158"/>
        <v>#REF!</v>
      </c>
      <c r="L384" s="18" t="e">
        <f t="shared" si="158"/>
        <v>#REF!</v>
      </c>
      <c r="M384" s="18" t="e">
        <f t="shared" si="158"/>
        <v>#REF!</v>
      </c>
      <c r="N384" s="18">
        <f t="shared" si="158"/>
        <v>0</v>
      </c>
      <c r="O384" s="18" t="e">
        <f t="shared" si="158"/>
        <v>#REF!</v>
      </c>
      <c r="P384" s="18" t="e">
        <f t="shared" si="158"/>
        <v>#REF!</v>
      </c>
      <c r="Q384" s="18" t="e">
        <f t="shared" si="158"/>
        <v>#REF!</v>
      </c>
      <c r="R384" s="18">
        <f t="shared" si="158"/>
        <v>0</v>
      </c>
    </row>
    <row r="385" spans="1:18" ht="30" hidden="1" x14ac:dyDescent="0.25">
      <c r="A385" s="72" t="s">
        <v>384</v>
      </c>
      <c r="B385" s="73"/>
      <c r="C385" s="73"/>
      <c r="D385" s="73"/>
      <c r="E385" s="69">
        <v>851</v>
      </c>
      <c r="F385" s="3" t="s">
        <v>137</v>
      </c>
      <c r="G385" s="3" t="s">
        <v>11</v>
      </c>
      <c r="H385" s="4" t="s">
        <v>385</v>
      </c>
      <c r="I385" s="3"/>
      <c r="J385" s="18">
        <f t="shared" si="158"/>
        <v>0</v>
      </c>
      <c r="K385" s="18" t="e">
        <f t="shared" si="158"/>
        <v>#REF!</v>
      </c>
      <c r="L385" s="18" t="e">
        <f t="shared" si="158"/>
        <v>#REF!</v>
      </c>
      <c r="M385" s="18" t="e">
        <f t="shared" si="158"/>
        <v>#REF!</v>
      </c>
      <c r="N385" s="18">
        <f t="shared" si="158"/>
        <v>0</v>
      </c>
      <c r="O385" s="18" t="e">
        <f t="shared" si="158"/>
        <v>#REF!</v>
      </c>
      <c r="P385" s="18" t="e">
        <f t="shared" si="158"/>
        <v>#REF!</v>
      </c>
      <c r="Q385" s="18" t="e">
        <f t="shared" si="158"/>
        <v>#REF!</v>
      </c>
      <c r="R385" s="18">
        <f t="shared" si="158"/>
        <v>0</v>
      </c>
    </row>
    <row r="386" spans="1:18" ht="60" hidden="1" x14ac:dyDescent="0.25">
      <c r="A386" s="73" t="s">
        <v>22</v>
      </c>
      <c r="B386" s="73"/>
      <c r="C386" s="73"/>
      <c r="D386" s="73"/>
      <c r="E386" s="69">
        <v>851</v>
      </c>
      <c r="F386" s="3" t="s">
        <v>137</v>
      </c>
      <c r="G386" s="3" t="s">
        <v>11</v>
      </c>
      <c r="H386" s="4" t="s">
        <v>385</v>
      </c>
      <c r="I386" s="3" t="s">
        <v>23</v>
      </c>
      <c r="J386" s="18">
        <f t="shared" si="158"/>
        <v>0</v>
      </c>
      <c r="K386" s="18" t="e">
        <f t="shared" si="158"/>
        <v>#REF!</v>
      </c>
      <c r="L386" s="18" t="e">
        <f t="shared" si="158"/>
        <v>#REF!</v>
      </c>
      <c r="M386" s="18" t="e">
        <f t="shared" si="158"/>
        <v>#REF!</v>
      </c>
      <c r="N386" s="18">
        <f t="shared" si="158"/>
        <v>0</v>
      </c>
      <c r="O386" s="18" t="e">
        <f t="shared" si="158"/>
        <v>#REF!</v>
      </c>
      <c r="P386" s="18" t="e">
        <f t="shared" si="158"/>
        <v>#REF!</v>
      </c>
      <c r="Q386" s="18" t="e">
        <f t="shared" si="158"/>
        <v>#REF!</v>
      </c>
      <c r="R386" s="18">
        <f t="shared" si="158"/>
        <v>0</v>
      </c>
    </row>
    <row r="387" spans="1:18" ht="60" hidden="1" x14ac:dyDescent="0.25">
      <c r="A387" s="73" t="s">
        <v>9</v>
      </c>
      <c r="B387" s="73"/>
      <c r="C387" s="73"/>
      <c r="D387" s="73"/>
      <c r="E387" s="69">
        <v>851</v>
      </c>
      <c r="F387" s="3" t="s">
        <v>137</v>
      </c>
      <c r="G387" s="3" t="s">
        <v>11</v>
      </c>
      <c r="H387" s="4" t="s">
        <v>385</v>
      </c>
      <c r="I387" s="3" t="s">
        <v>24</v>
      </c>
      <c r="J387" s="18">
        <f>'6.ВСР'!J228</f>
        <v>0</v>
      </c>
      <c r="K387" s="18" t="e">
        <f>'6.ВСР'!#REF!</f>
        <v>#REF!</v>
      </c>
      <c r="L387" s="18" t="e">
        <f>'6.ВСР'!#REF!</f>
        <v>#REF!</v>
      </c>
      <c r="M387" s="18" t="e">
        <f>'6.ВСР'!#REF!</f>
        <v>#REF!</v>
      </c>
      <c r="N387" s="18">
        <f>'6.ВСР'!K228</f>
        <v>0</v>
      </c>
      <c r="O387" s="18" t="e">
        <f>'6.ВСР'!#REF!</f>
        <v>#REF!</v>
      </c>
      <c r="P387" s="18" t="e">
        <f>'6.ВСР'!#REF!</f>
        <v>#REF!</v>
      </c>
      <c r="Q387" s="18" t="e">
        <f>'6.ВСР'!#REF!</f>
        <v>#REF!</v>
      </c>
      <c r="R387" s="18">
        <f>'6.ВСР'!L228</f>
        <v>0</v>
      </c>
    </row>
    <row r="388" spans="1:18" x14ac:dyDescent="0.25">
      <c r="A388" s="24" t="s">
        <v>138</v>
      </c>
      <c r="B388" s="24"/>
      <c r="C388" s="24"/>
      <c r="D388" s="24"/>
      <c r="E388" s="69">
        <v>851</v>
      </c>
      <c r="F388" s="16" t="s">
        <v>137</v>
      </c>
      <c r="G388" s="16" t="s">
        <v>56</v>
      </c>
      <c r="H388" s="21"/>
      <c r="I388" s="16"/>
      <c r="J388" s="19">
        <f t="shared" ref="J388:R388" si="159">J389+J394+J402+J399+J407</f>
        <v>3240016</v>
      </c>
      <c r="K388" s="19" t="e">
        <f t="shared" si="159"/>
        <v>#REF!</v>
      </c>
      <c r="L388" s="19" t="e">
        <f t="shared" si="159"/>
        <v>#REF!</v>
      </c>
      <c r="M388" s="19" t="e">
        <f t="shared" si="159"/>
        <v>#REF!</v>
      </c>
      <c r="N388" s="19">
        <f t="shared" si="159"/>
        <v>268000</v>
      </c>
      <c r="O388" s="19" t="e">
        <f t="shared" si="159"/>
        <v>#REF!</v>
      </c>
      <c r="P388" s="19" t="e">
        <f t="shared" si="159"/>
        <v>#REF!</v>
      </c>
      <c r="Q388" s="19" t="e">
        <f t="shared" si="159"/>
        <v>#REF!</v>
      </c>
      <c r="R388" s="19">
        <f t="shared" si="159"/>
        <v>268000</v>
      </c>
    </row>
    <row r="389" spans="1:18" s="36" customFormat="1" ht="30" x14ac:dyDescent="0.25">
      <c r="A389" s="72" t="s">
        <v>139</v>
      </c>
      <c r="B389" s="73"/>
      <c r="C389" s="73"/>
      <c r="D389" s="73"/>
      <c r="E389" s="69">
        <v>851</v>
      </c>
      <c r="F389" s="3" t="s">
        <v>137</v>
      </c>
      <c r="G389" s="3" t="s">
        <v>56</v>
      </c>
      <c r="H389" s="4" t="s">
        <v>140</v>
      </c>
      <c r="I389" s="3"/>
      <c r="J389" s="18">
        <f t="shared" ref="J389:R389" si="160">J390+J392</f>
        <v>99900</v>
      </c>
      <c r="K389" s="18" t="e">
        <f t="shared" si="160"/>
        <v>#REF!</v>
      </c>
      <c r="L389" s="18" t="e">
        <f t="shared" si="160"/>
        <v>#REF!</v>
      </c>
      <c r="M389" s="18" t="e">
        <f t="shared" si="160"/>
        <v>#REF!</v>
      </c>
      <c r="N389" s="18">
        <f t="shared" si="160"/>
        <v>0</v>
      </c>
      <c r="O389" s="18" t="e">
        <f t="shared" si="160"/>
        <v>#REF!</v>
      </c>
      <c r="P389" s="18" t="e">
        <f t="shared" si="160"/>
        <v>#REF!</v>
      </c>
      <c r="Q389" s="18" t="e">
        <f t="shared" si="160"/>
        <v>#REF!</v>
      </c>
      <c r="R389" s="18">
        <f t="shared" si="160"/>
        <v>0</v>
      </c>
    </row>
    <row r="390" spans="1:18" s="36" customFormat="1" ht="135" x14ac:dyDescent="0.25">
      <c r="A390" s="72" t="s">
        <v>16</v>
      </c>
      <c r="B390" s="73"/>
      <c r="C390" s="73"/>
      <c r="D390" s="73"/>
      <c r="E390" s="69">
        <v>851</v>
      </c>
      <c r="F390" s="3" t="s">
        <v>137</v>
      </c>
      <c r="G390" s="3" t="s">
        <v>56</v>
      </c>
      <c r="H390" s="4" t="s">
        <v>140</v>
      </c>
      <c r="I390" s="3" t="s">
        <v>18</v>
      </c>
      <c r="J390" s="18">
        <f t="shared" ref="J390:R390" si="161">J391</f>
        <v>26000</v>
      </c>
      <c r="K390" s="18" t="e">
        <f t="shared" si="161"/>
        <v>#REF!</v>
      </c>
      <c r="L390" s="18" t="e">
        <f t="shared" si="161"/>
        <v>#REF!</v>
      </c>
      <c r="M390" s="18" t="e">
        <f t="shared" si="161"/>
        <v>#REF!</v>
      </c>
      <c r="N390" s="18">
        <f t="shared" si="161"/>
        <v>0</v>
      </c>
      <c r="O390" s="18" t="e">
        <f t="shared" si="161"/>
        <v>#REF!</v>
      </c>
      <c r="P390" s="18" t="e">
        <f t="shared" si="161"/>
        <v>#REF!</v>
      </c>
      <c r="Q390" s="18" t="e">
        <f t="shared" si="161"/>
        <v>#REF!</v>
      </c>
      <c r="R390" s="18">
        <f t="shared" si="161"/>
        <v>0</v>
      </c>
    </row>
    <row r="391" spans="1:18" s="36" customFormat="1" ht="45" x14ac:dyDescent="0.25">
      <c r="A391" s="73" t="s">
        <v>7</v>
      </c>
      <c r="B391" s="73"/>
      <c r="C391" s="73"/>
      <c r="D391" s="73"/>
      <c r="E391" s="69">
        <v>851</v>
      </c>
      <c r="F391" s="3" t="s">
        <v>137</v>
      </c>
      <c r="G391" s="3" t="s">
        <v>56</v>
      </c>
      <c r="H391" s="4" t="s">
        <v>140</v>
      </c>
      <c r="I391" s="3" t="s">
        <v>66</v>
      </c>
      <c r="J391" s="18">
        <f>'6.ВСР'!J232</f>
        <v>26000</v>
      </c>
      <c r="K391" s="18" t="e">
        <f>'6.ВСР'!#REF!</f>
        <v>#REF!</v>
      </c>
      <c r="L391" s="18" t="e">
        <f>'6.ВСР'!#REF!</f>
        <v>#REF!</v>
      </c>
      <c r="M391" s="18" t="e">
        <f>'6.ВСР'!#REF!</f>
        <v>#REF!</v>
      </c>
      <c r="N391" s="18">
        <f>'6.ВСР'!K232</f>
        <v>0</v>
      </c>
      <c r="O391" s="18" t="e">
        <f>'6.ВСР'!#REF!</f>
        <v>#REF!</v>
      </c>
      <c r="P391" s="18" t="e">
        <f>'6.ВСР'!#REF!</f>
        <v>#REF!</v>
      </c>
      <c r="Q391" s="18" t="e">
        <f>'6.ВСР'!#REF!</f>
        <v>#REF!</v>
      </c>
      <c r="R391" s="18">
        <f>'6.ВСР'!L232</f>
        <v>0</v>
      </c>
    </row>
    <row r="392" spans="1:18" ht="60" x14ac:dyDescent="0.25">
      <c r="A392" s="73" t="s">
        <v>22</v>
      </c>
      <c r="B392" s="72"/>
      <c r="C392" s="72"/>
      <c r="D392" s="72"/>
      <c r="E392" s="69">
        <v>851</v>
      </c>
      <c r="F392" s="3" t="s">
        <v>137</v>
      </c>
      <c r="G392" s="3" t="s">
        <v>56</v>
      </c>
      <c r="H392" s="4" t="s">
        <v>140</v>
      </c>
      <c r="I392" s="3" t="s">
        <v>23</v>
      </c>
      <c r="J392" s="18">
        <f t="shared" ref="J392:R392" si="162">J393</f>
        <v>73900</v>
      </c>
      <c r="K392" s="18" t="e">
        <f t="shared" si="162"/>
        <v>#REF!</v>
      </c>
      <c r="L392" s="18" t="e">
        <f t="shared" si="162"/>
        <v>#REF!</v>
      </c>
      <c r="M392" s="18" t="e">
        <f t="shared" si="162"/>
        <v>#REF!</v>
      </c>
      <c r="N392" s="18">
        <f t="shared" si="162"/>
        <v>0</v>
      </c>
      <c r="O392" s="18" t="e">
        <f t="shared" si="162"/>
        <v>#REF!</v>
      </c>
      <c r="P392" s="18" t="e">
        <f t="shared" si="162"/>
        <v>#REF!</v>
      </c>
      <c r="Q392" s="18" t="e">
        <f t="shared" si="162"/>
        <v>#REF!</v>
      </c>
      <c r="R392" s="18">
        <f t="shared" si="162"/>
        <v>0</v>
      </c>
    </row>
    <row r="393" spans="1:18" ht="60" x14ac:dyDescent="0.25">
      <c r="A393" s="73" t="s">
        <v>9</v>
      </c>
      <c r="B393" s="73"/>
      <c r="C393" s="73"/>
      <c r="D393" s="73"/>
      <c r="E393" s="69">
        <v>851</v>
      </c>
      <c r="F393" s="3" t="s">
        <v>137</v>
      </c>
      <c r="G393" s="3" t="s">
        <v>56</v>
      </c>
      <c r="H393" s="4" t="s">
        <v>140</v>
      </c>
      <c r="I393" s="3" t="s">
        <v>24</v>
      </c>
      <c r="J393" s="18">
        <f>'6.ВСР'!J234</f>
        <v>73900</v>
      </c>
      <c r="K393" s="18" t="e">
        <f>'6.ВСР'!#REF!</f>
        <v>#REF!</v>
      </c>
      <c r="L393" s="18" t="e">
        <f>'6.ВСР'!#REF!</f>
        <v>#REF!</v>
      </c>
      <c r="M393" s="18" t="e">
        <f>'6.ВСР'!#REF!</f>
        <v>#REF!</v>
      </c>
      <c r="N393" s="18">
        <f>'6.ВСР'!K234</f>
        <v>0</v>
      </c>
      <c r="O393" s="18" t="e">
        <f>'6.ВСР'!#REF!</f>
        <v>#REF!</v>
      </c>
      <c r="P393" s="18" t="e">
        <f>'6.ВСР'!#REF!</f>
        <v>#REF!</v>
      </c>
      <c r="Q393" s="18" t="e">
        <f>'6.ВСР'!#REF!</f>
        <v>#REF!</v>
      </c>
      <c r="R393" s="18">
        <f>'6.ВСР'!L234</f>
        <v>0</v>
      </c>
    </row>
    <row r="394" spans="1:18" ht="45" x14ac:dyDescent="0.25">
      <c r="A394" s="72" t="s">
        <v>141</v>
      </c>
      <c r="B394" s="24"/>
      <c r="C394" s="24"/>
      <c r="D394" s="24"/>
      <c r="E394" s="69">
        <v>851</v>
      </c>
      <c r="F394" s="3" t="s">
        <v>137</v>
      </c>
      <c r="G394" s="3" t="s">
        <v>56</v>
      </c>
      <c r="H394" s="4" t="s">
        <v>142</v>
      </c>
      <c r="I394" s="3"/>
      <c r="J394" s="18">
        <f t="shared" ref="J394:R394" si="163">J397+J395</f>
        <v>410600</v>
      </c>
      <c r="K394" s="18" t="e">
        <f t="shared" si="163"/>
        <v>#REF!</v>
      </c>
      <c r="L394" s="18" t="e">
        <f t="shared" si="163"/>
        <v>#REF!</v>
      </c>
      <c r="M394" s="18" t="e">
        <f t="shared" si="163"/>
        <v>#REF!</v>
      </c>
      <c r="N394" s="18">
        <f t="shared" si="163"/>
        <v>0</v>
      </c>
      <c r="O394" s="18" t="e">
        <f t="shared" si="163"/>
        <v>#REF!</v>
      </c>
      <c r="P394" s="18" t="e">
        <f t="shared" si="163"/>
        <v>#REF!</v>
      </c>
      <c r="Q394" s="18" t="e">
        <f t="shared" si="163"/>
        <v>#REF!</v>
      </c>
      <c r="R394" s="18">
        <f t="shared" si="163"/>
        <v>0</v>
      </c>
    </row>
    <row r="395" spans="1:18" ht="135" x14ac:dyDescent="0.25">
      <c r="A395" s="72" t="s">
        <v>16</v>
      </c>
      <c r="B395" s="73"/>
      <c r="C395" s="73"/>
      <c r="D395" s="73"/>
      <c r="E395" s="69">
        <v>851</v>
      </c>
      <c r="F395" s="3" t="s">
        <v>137</v>
      </c>
      <c r="G395" s="3" t="s">
        <v>56</v>
      </c>
      <c r="H395" s="4" t="s">
        <v>142</v>
      </c>
      <c r="I395" s="3" t="s">
        <v>18</v>
      </c>
      <c r="J395" s="18">
        <f t="shared" ref="J395:R395" si="164">J396</f>
        <v>211200</v>
      </c>
      <c r="K395" s="18" t="e">
        <f t="shared" si="164"/>
        <v>#REF!</v>
      </c>
      <c r="L395" s="18" t="e">
        <f t="shared" si="164"/>
        <v>#REF!</v>
      </c>
      <c r="M395" s="18" t="e">
        <f t="shared" si="164"/>
        <v>#REF!</v>
      </c>
      <c r="N395" s="18">
        <f t="shared" si="164"/>
        <v>0</v>
      </c>
      <c r="O395" s="18" t="e">
        <f t="shared" si="164"/>
        <v>#REF!</v>
      </c>
      <c r="P395" s="18" t="e">
        <f t="shared" si="164"/>
        <v>#REF!</v>
      </c>
      <c r="Q395" s="18" t="e">
        <f t="shared" si="164"/>
        <v>#REF!</v>
      </c>
      <c r="R395" s="18">
        <f t="shared" si="164"/>
        <v>0</v>
      </c>
    </row>
    <row r="396" spans="1:18" ht="45" x14ac:dyDescent="0.25">
      <c r="A396" s="73" t="s">
        <v>7</v>
      </c>
      <c r="B396" s="73"/>
      <c r="C396" s="73"/>
      <c r="D396" s="73"/>
      <c r="E396" s="69">
        <v>851</v>
      </c>
      <c r="F396" s="3" t="s">
        <v>137</v>
      </c>
      <c r="G396" s="3" t="s">
        <v>56</v>
      </c>
      <c r="H396" s="4" t="s">
        <v>142</v>
      </c>
      <c r="I396" s="3" t="s">
        <v>66</v>
      </c>
      <c r="J396" s="18">
        <f>'6.ВСР'!J237</f>
        <v>211200</v>
      </c>
      <c r="K396" s="18" t="e">
        <f>'6.ВСР'!#REF!</f>
        <v>#REF!</v>
      </c>
      <c r="L396" s="18" t="e">
        <f>'6.ВСР'!#REF!</f>
        <v>#REF!</v>
      </c>
      <c r="M396" s="18" t="e">
        <f>'6.ВСР'!#REF!</f>
        <v>#REF!</v>
      </c>
      <c r="N396" s="18">
        <f>'6.ВСР'!K237</f>
        <v>0</v>
      </c>
      <c r="O396" s="18" t="e">
        <f>'6.ВСР'!#REF!</f>
        <v>#REF!</v>
      </c>
      <c r="P396" s="18" t="e">
        <f>'6.ВСР'!#REF!</f>
        <v>#REF!</v>
      </c>
      <c r="Q396" s="18" t="e">
        <f>'6.ВСР'!#REF!</f>
        <v>#REF!</v>
      </c>
      <c r="R396" s="18">
        <f>'6.ВСР'!L237</f>
        <v>0</v>
      </c>
    </row>
    <row r="397" spans="1:18" ht="60" x14ac:dyDescent="0.25">
      <c r="A397" s="73" t="s">
        <v>22</v>
      </c>
      <c r="B397" s="24"/>
      <c r="C397" s="24"/>
      <c r="D397" s="24"/>
      <c r="E397" s="69">
        <v>851</v>
      </c>
      <c r="F397" s="3" t="s">
        <v>137</v>
      </c>
      <c r="G397" s="3" t="s">
        <v>56</v>
      </c>
      <c r="H397" s="4" t="s">
        <v>142</v>
      </c>
      <c r="I397" s="3" t="s">
        <v>23</v>
      </c>
      <c r="J397" s="18">
        <f t="shared" ref="J397:R397" si="165">J398</f>
        <v>199400</v>
      </c>
      <c r="K397" s="18" t="e">
        <f t="shared" si="165"/>
        <v>#REF!</v>
      </c>
      <c r="L397" s="18" t="e">
        <f t="shared" si="165"/>
        <v>#REF!</v>
      </c>
      <c r="M397" s="18" t="e">
        <f t="shared" si="165"/>
        <v>#REF!</v>
      </c>
      <c r="N397" s="18">
        <f t="shared" si="165"/>
        <v>0</v>
      </c>
      <c r="O397" s="18" t="e">
        <f t="shared" si="165"/>
        <v>#REF!</v>
      </c>
      <c r="P397" s="18" t="e">
        <f t="shared" si="165"/>
        <v>#REF!</v>
      </c>
      <c r="Q397" s="18" t="e">
        <f t="shared" si="165"/>
        <v>#REF!</v>
      </c>
      <c r="R397" s="18">
        <f t="shared" si="165"/>
        <v>0</v>
      </c>
    </row>
    <row r="398" spans="1:18" ht="60" x14ac:dyDescent="0.25">
      <c r="A398" s="73" t="s">
        <v>9</v>
      </c>
      <c r="B398" s="24"/>
      <c r="C398" s="24"/>
      <c r="D398" s="24"/>
      <c r="E398" s="69">
        <v>851</v>
      </c>
      <c r="F398" s="3" t="s">
        <v>137</v>
      </c>
      <c r="G398" s="3" t="s">
        <v>56</v>
      </c>
      <c r="H398" s="4" t="s">
        <v>142</v>
      </c>
      <c r="I398" s="3" t="s">
        <v>24</v>
      </c>
      <c r="J398" s="18">
        <f>'6.ВСР'!J239</f>
        <v>199400</v>
      </c>
      <c r="K398" s="18" t="e">
        <f>'6.ВСР'!#REF!</f>
        <v>#REF!</v>
      </c>
      <c r="L398" s="18" t="e">
        <f>'6.ВСР'!#REF!</f>
        <v>#REF!</v>
      </c>
      <c r="M398" s="18" t="e">
        <f>'6.ВСР'!#REF!</f>
        <v>#REF!</v>
      </c>
      <c r="N398" s="18">
        <f>'6.ВСР'!K239</f>
        <v>0</v>
      </c>
      <c r="O398" s="18" t="e">
        <f>'6.ВСР'!#REF!</f>
        <v>#REF!</v>
      </c>
      <c r="P398" s="18" t="e">
        <f>'6.ВСР'!#REF!</f>
        <v>#REF!</v>
      </c>
      <c r="Q398" s="18" t="e">
        <f>'6.ВСР'!#REF!</f>
        <v>#REF!</v>
      </c>
      <c r="R398" s="18">
        <f>'6.ВСР'!L239</f>
        <v>0</v>
      </c>
    </row>
    <row r="399" spans="1:18" ht="90" x14ac:dyDescent="0.25">
      <c r="A399" s="72" t="s">
        <v>145</v>
      </c>
      <c r="B399" s="24"/>
      <c r="C399" s="24"/>
      <c r="D399" s="24"/>
      <c r="E399" s="69">
        <v>851</v>
      </c>
      <c r="F399" s="3" t="s">
        <v>137</v>
      </c>
      <c r="G399" s="3" t="s">
        <v>56</v>
      </c>
      <c r="H399" s="4" t="s">
        <v>146</v>
      </c>
      <c r="I399" s="3"/>
      <c r="J399" s="18">
        <f t="shared" ref="J399:R400" si="166">J400</f>
        <v>10000</v>
      </c>
      <c r="K399" s="18" t="e">
        <f t="shared" si="166"/>
        <v>#REF!</v>
      </c>
      <c r="L399" s="18" t="e">
        <f t="shared" si="166"/>
        <v>#REF!</v>
      </c>
      <c r="M399" s="18" t="e">
        <f t="shared" si="166"/>
        <v>#REF!</v>
      </c>
      <c r="N399" s="18">
        <f t="shared" si="166"/>
        <v>0</v>
      </c>
      <c r="O399" s="18" t="e">
        <f t="shared" si="166"/>
        <v>#REF!</v>
      </c>
      <c r="P399" s="18" t="e">
        <f t="shared" si="166"/>
        <v>#REF!</v>
      </c>
      <c r="Q399" s="18" t="e">
        <f t="shared" si="166"/>
        <v>#REF!</v>
      </c>
      <c r="R399" s="18">
        <f t="shared" si="166"/>
        <v>0</v>
      </c>
    </row>
    <row r="400" spans="1:18" ht="60" x14ac:dyDescent="0.25">
      <c r="A400" s="73" t="s">
        <v>22</v>
      </c>
      <c r="B400" s="24"/>
      <c r="C400" s="24"/>
      <c r="D400" s="24"/>
      <c r="E400" s="69">
        <v>851</v>
      </c>
      <c r="F400" s="3" t="s">
        <v>137</v>
      </c>
      <c r="G400" s="3" t="s">
        <v>56</v>
      </c>
      <c r="H400" s="4" t="s">
        <v>146</v>
      </c>
      <c r="I400" s="3" t="s">
        <v>23</v>
      </c>
      <c r="J400" s="18">
        <f t="shared" si="166"/>
        <v>10000</v>
      </c>
      <c r="K400" s="18" t="e">
        <f t="shared" si="166"/>
        <v>#REF!</v>
      </c>
      <c r="L400" s="18" t="e">
        <f t="shared" si="166"/>
        <v>#REF!</v>
      </c>
      <c r="M400" s="18" t="e">
        <f t="shared" si="166"/>
        <v>#REF!</v>
      </c>
      <c r="N400" s="18">
        <f t="shared" si="166"/>
        <v>0</v>
      </c>
      <c r="O400" s="18" t="e">
        <f t="shared" si="166"/>
        <v>#REF!</v>
      </c>
      <c r="P400" s="18" t="e">
        <f t="shared" si="166"/>
        <v>#REF!</v>
      </c>
      <c r="Q400" s="18" t="e">
        <f t="shared" si="166"/>
        <v>#REF!</v>
      </c>
      <c r="R400" s="18">
        <f t="shared" si="166"/>
        <v>0</v>
      </c>
    </row>
    <row r="401" spans="1:18" ht="60" x14ac:dyDescent="0.25">
      <c r="A401" s="73" t="s">
        <v>9</v>
      </c>
      <c r="B401" s="24"/>
      <c r="C401" s="24"/>
      <c r="D401" s="24"/>
      <c r="E401" s="69">
        <v>851</v>
      </c>
      <c r="F401" s="3" t="s">
        <v>137</v>
      </c>
      <c r="G401" s="3" t="s">
        <v>56</v>
      </c>
      <c r="H401" s="4" t="s">
        <v>146</v>
      </c>
      <c r="I401" s="3" t="s">
        <v>24</v>
      </c>
      <c r="J401" s="18">
        <f>'6.ВСР'!J242</f>
        <v>10000</v>
      </c>
      <c r="K401" s="18" t="e">
        <f>'6.ВСР'!#REF!</f>
        <v>#REF!</v>
      </c>
      <c r="L401" s="18" t="e">
        <f>'6.ВСР'!#REF!</f>
        <v>#REF!</v>
      </c>
      <c r="M401" s="18" t="e">
        <f>'6.ВСР'!#REF!</f>
        <v>#REF!</v>
      </c>
      <c r="N401" s="18">
        <f>'6.ВСР'!K242</f>
        <v>0</v>
      </c>
      <c r="O401" s="18" t="e">
        <f>'6.ВСР'!#REF!</f>
        <v>#REF!</v>
      </c>
      <c r="P401" s="18" t="e">
        <f>'6.ВСР'!#REF!</f>
        <v>#REF!</v>
      </c>
      <c r="Q401" s="18" t="e">
        <f>'6.ВСР'!#REF!</f>
        <v>#REF!</v>
      </c>
      <c r="R401" s="18">
        <f>'6.ВСР'!L242</f>
        <v>0</v>
      </c>
    </row>
    <row r="402" spans="1:18" ht="240" x14ac:dyDescent="0.25">
      <c r="A402" s="72" t="s">
        <v>143</v>
      </c>
      <c r="B402" s="24"/>
      <c r="C402" s="24"/>
      <c r="D402" s="24"/>
      <c r="E402" s="69">
        <v>851</v>
      </c>
      <c r="F402" s="3" t="s">
        <v>137</v>
      </c>
      <c r="G402" s="3" t="s">
        <v>56</v>
      </c>
      <c r="H402" s="4" t="s">
        <v>144</v>
      </c>
      <c r="I402" s="3"/>
      <c r="J402" s="18">
        <f t="shared" ref="J402:R402" si="167">J405+J403</f>
        <v>268000</v>
      </c>
      <c r="K402" s="18" t="e">
        <f t="shared" si="167"/>
        <v>#REF!</v>
      </c>
      <c r="L402" s="18" t="e">
        <f t="shared" si="167"/>
        <v>#REF!</v>
      </c>
      <c r="M402" s="18" t="e">
        <f t="shared" si="167"/>
        <v>#REF!</v>
      </c>
      <c r="N402" s="18">
        <f t="shared" si="167"/>
        <v>268000</v>
      </c>
      <c r="O402" s="18" t="e">
        <f t="shared" si="167"/>
        <v>#REF!</v>
      </c>
      <c r="P402" s="18" t="e">
        <f t="shared" si="167"/>
        <v>#REF!</v>
      </c>
      <c r="Q402" s="18" t="e">
        <f t="shared" si="167"/>
        <v>#REF!</v>
      </c>
      <c r="R402" s="18">
        <f t="shared" si="167"/>
        <v>268000</v>
      </c>
    </row>
    <row r="403" spans="1:18" ht="135" x14ac:dyDescent="0.25">
      <c r="A403" s="72" t="s">
        <v>16</v>
      </c>
      <c r="B403" s="73"/>
      <c r="C403" s="73"/>
      <c r="D403" s="73"/>
      <c r="E403" s="69">
        <v>851</v>
      </c>
      <c r="F403" s="3" t="s">
        <v>137</v>
      </c>
      <c r="G403" s="3" t="s">
        <v>56</v>
      </c>
      <c r="H403" s="4" t="s">
        <v>144</v>
      </c>
      <c r="I403" s="3" t="s">
        <v>18</v>
      </c>
      <c r="J403" s="18">
        <f t="shared" ref="J403:R403" si="168">J404</f>
        <v>71000</v>
      </c>
      <c r="K403" s="18" t="e">
        <f t="shared" si="168"/>
        <v>#REF!</v>
      </c>
      <c r="L403" s="18" t="e">
        <f t="shared" si="168"/>
        <v>#REF!</v>
      </c>
      <c r="M403" s="18" t="e">
        <f t="shared" si="168"/>
        <v>#REF!</v>
      </c>
      <c r="N403" s="18">
        <f t="shared" si="168"/>
        <v>71000</v>
      </c>
      <c r="O403" s="18" t="e">
        <f t="shared" si="168"/>
        <v>#REF!</v>
      </c>
      <c r="P403" s="18" t="e">
        <f t="shared" si="168"/>
        <v>#REF!</v>
      </c>
      <c r="Q403" s="18" t="e">
        <f t="shared" si="168"/>
        <v>#REF!</v>
      </c>
      <c r="R403" s="18">
        <f t="shared" si="168"/>
        <v>71000</v>
      </c>
    </row>
    <row r="404" spans="1:18" ht="45" x14ac:dyDescent="0.25">
      <c r="A404" s="73" t="s">
        <v>7</v>
      </c>
      <c r="B404" s="73"/>
      <c r="C404" s="73"/>
      <c r="D404" s="73"/>
      <c r="E404" s="69">
        <v>851</v>
      </c>
      <c r="F404" s="3" t="s">
        <v>137</v>
      </c>
      <c r="G404" s="3" t="s">
        <v>56</v>
      </c>
      <c r="H404" s="4" t="s">
        <v>144</v>
      </c>
      <c r="I404" s="3" t="s">
        <v>66</v>
      </c>
      <c r="J404" s="18">
        <f>'6.ВСР'!J245</f>
        <v>71000</v>
      </c>
      <c r="K404" s="18" t="e">
        <f>'6.ВСР'!#REF!</f>
        <v>#REF!</v>
      </c>
      <c r="L404" s="18" t="e">
        <f>'6.ВСР'!#REF!</f>
        <v>#REF!</v>
      </c>
      <c r="M404" s="18" t="e">
        <f>'6.ВСР'!#REF!</f>
        <v>#REF!</v>
      </c>
      <c r="N404" s="18">
        <f>'6.ВСР'!K245</f>
        <v>71000</v>
      </c>
      <c r="O404" s="18" t="e">
        <f>'6.ВСР'!#REF!</f>
        <v>#REF!</v>
      </c>
      <c r="P404" s="18" t="e">
        <f>'6.ВСР'!#REF!</f>
        <v>#REF!</v>
      </c>
      <c r="Q404" s="18" t="e">
        <f>'6.ВСР'!#REF!</f>
        <v>#REF!</v>
      </c>
      <c r="R404" s="18">
        <f>'6.ВСР'!L245</f>
        <v>71000</v>
      </c>
    </row>
    <row r="405" spans="1:18" ht="60" x14ac:dyDescent="0.25">
      <c r="A405" s="73" t="s">
        <v>22</v>
      </c>
      <c r="B405" s="24"/>
      <c r="C405" s="24"/>
      <c r="D405" s="24"/>
      <c r="E405" s="69">
        <v>851</v>
      </c>
      <c r="F405" s="3" t="s">
        <v>137</v>
      </c>
      <c r="G405" s="3" t="s">
        <v>56</v>
      </c>
      <c r="H405" s="4" t="s">
        <v>144</v>
      </c>
      <c r="I405" s="3" t="s">
        <v>23</v>
      </c>
      <c r="J405" s="18">
        <f t="shared" ref="J405:R405" si="169">J406</f>
        <v>197000</v>
      </c>
      <c r="K405" s="18" t="e">
        <f t="shared" si="169"/>
        <v>#REF!</v>
      </c>
      <c r="L405" s="18" t="e">
        <f t="shared" si="169"/>
        <v>#REF!</v>
      </c>
      <c r="M405" s="18" t="e">
        <f t="shared" si="169"/>
        <v>#REF!</v>
      </c>
      <c r="N405" s="18">
        <f t="shared" si="169"/>
        <v>197000</v>
      </c>
      <c r="O405" s="18" t="e">
        <f t="shared" si="169"/>
        <v>#REF!</v>
      </c>
      <c r="P405" s="18" t="e">
        <f t="shared" si="169"/>
        <v>#REF!</v>
      </c>
      <c r="Q405" s="18" t="e">
        <f t="shared" si="169"/>
        <v>#REF!</v>
      </c>
      <c r="R405" s="18">
        <f t="shared" si="169"/>
        <v>197000</v>
      </c>
    </row>
    <row r="406" spans="1:18" ht="60" x14ac:dyDescent="0.25">
      <c r="A406" s="73" t="s">
        <v>9</v>
      </c>
      <c r="B406" s="24"/>
      <c r="C406" s="24"/>
      <c r="D406" s="24"/>
      <c r="E406" s="69">
        <v>851</v>
      </c>
      <c r="F406" s="3" t="s">
        <v>137</v>
      </c>
      <c r="G406" s="3" t="s">
        <v>56</v>
      </c>
      <c r="H406" s="4" t="s">
        <v>144</v>
      </c>
      <c r="I406" s="3" t="s">
        <v>24</v>
      </c>
      <c r="J406" s="18">
        <f>'6.ВСР'!J247</f>
        <v>197000</v>
      </c>
      <c r="K406" s="18" t="e">
        <f>'6.ВСР'!#REF!</f>
        <v>#REF!</v>
      </c>
      <c r="L406" s="18" t="e">
        <f>'6.ВСР'!#REF!</f>
        <v>#REF!</v>
      </c>
      <c r="M406" s="18" t="e">
        <f>'6.ВСР'!#REF!</f>
        <v>#REF!</v>
      </c>
      <c r="N406" s="18">
        <f>'6.ВСР'!K247</f>
        <v>197000</v>
      </c>
      <c r="O406" s="18" t="e">
        <f>'6.ВСР'!#REF!</f>
        <v>#REF!</v>
      </c>
      <c r="P406" s="18" t="e">
        <f>'6.ВСР'!#REF!</f>
        <v>#REF!</v>
      </c>
      <c r="Q406" s="18" t="e">
        <f>'6.ВСР'!#REF!</f>
        <v>#REF!</v>
      </c>
      <c r="R406" s="18">
        <f>'6.ВСР'!L247</f>
        <v>197000</v>
      </c>
    </row>
    <row r="407" spans="1:18" ht="60" x14ac:dyDescent="0.25">
      <c r="A407" s="73" t="s">
        <v>376</v>
      </c>
      <c r="B407" s="24"/>
      <c r="C407" s="24"/>
      <c r="D407" s="24"/>
      <c r="E407" s="45" t="s">
        <v>377</v>
      </c>
      <c r="F407" s="3" t="s">
        <v>137</v>
      </c>
      <c r="G407" s="3" t="s">
        <v>56</v>
      </c>
      <c r="H407" s="4" t="s">
        <v>378</v>
      </c>
      <c r="I407" s="3"/>
      <c r="J407" s="18">
        <f t="shared" ref="J407:R408" si="170">J408</f>
        <v>2451516</v>
      </c>
      <c r="K407" s="18" t="e">
        <f t="shared" si="170"/>
        <v>#REF!</v>
      </c>
      <c r="L407" s="18" t="e">
        <f t="shared" si="170"/>
        <v>#REF!</v>
      </c>
      <c r="M407" s="18" t="e">
        <f t="shared" si="170"/>
        <v>#REF!</v>
      </c>
      <c r="N407" s="18">
        <f t="shared" si="170"/>
        <v>0</v>
      </c>
      <c r="O407" s="18" t="e">
        <f t="shared" si="170"/>
        <v>#REF!</v>
      </c>
      <c r="P407" s="18" t="e">
        <f t="shared" si="170"/>
        <v>#REF!</v>
      </c>
      <c r="Q407" s="18" t="e">
        <f t="shared" si="170"/>
        <v>#REF!</v>
      </c>
      <c r="R407" s="18">
        <f t="shared" si="170"/>
        <v>0</v>
      </c>
    </row>
    <row r="408" spans="1:18" ht="60" x14ac:dyDescent="0.25">
      <c r="A408" s="73" t="s">
        <v>22</v>
      </c>
      <c r="B408" s="24"/>
      <c r="C408" s="24"/>
      <c r="D408" s="24"/>
      <c r="E408" s="45" t="s">
        <v>377</v>
      </c>
      <c r="F408" s="3" t="s">
        <v>137</v>
      </c>
      <c r="G408" s="3" t="s">
        <v>56</v>
      </c>
      <c r="H408" s="4" t="s">
        <v>378</v>
      </c>
      <c r="I408" s="3" t="s">
        <v>23</v>
      </c>
      <c r="J408" s="18">
        <f t="shared" si="170"/>
        <v>2451516</v>
      </c>
      <c r="K408" s="18" t="e">
        <f t="shared" si="170"/>
        <v>#REF!</v>
      </c>
      <c r="L408" s="18" t="e">
        <f t="shared" si="170"/>
        <v>#REF!</v>
      </c>
      <c r="M408" s="18" t="e">
        <f t="shared" si="170"/>
        <v>#REF!</v>
      </c>
      <c r="N408" s="18">
        <f t="shared" si="170"/>
        <v>0</v>
      </c>
      <c r="O408" s="18" t="e">
        <f t="shared" si="170"/>
        <v>#REF!</v>
      </c>
      <c r="P408" s="18" t="e">
        <f t="shared" si="170"/>
        <v>#REF!</v>
      </c>
      <c r="Q408" s="18" t="e">
        <f t="shared" si="170"/>
        <v>#REF!</v>
      </c>
      <c r="R408" s="18">
        <f t="shared" si="170"/>
        <v>0</v>
      </c>
    </row>
    <row r="409" spans="1:18" ht="60" x14ac:dyDescent="0.25">
      <c r="A409" s="73" t="s">
        <v>9</v>
      </c>
      <c r="B409" s="24"/>
      <c r="C409" s="24"/>
      <c r="D409" s="24"/>
      <c r="E409" s="45" t="s">
        <v>377</v>
      </c>
      <c r="F409" s="3" t="s">
        <v>137</v>
      </c>
      <c r="G409" s="3" t="s">
        <v>56</v>
      </c>
      <c r="H409" s="4" t="s">
        <v>378</v>
      </c>
      <c r="I409" s="3" t="s">
        <v>24</v>
      </c>
      <c r="J409" s="18">
        <f>'6.ВСР'!J250</f>
        <v>2451516</v>
      </c>
      <c r="K409" s="18" t="e">
        <f>'6.ВСР'!#REF!</f>
        <v>#REF!</v>
      </c>
      <c r="L409" s="18" t="e">
        <f>'6.ВСР'!#REF!</f>
        <v>#REF!</v>
      </c>
      <c r="M409" s="18" t="e">
        <f>'6.ВСР'!#REF!</f>
        <v>#REF!</v>
      </c>
      <c r="N409" s="18">
        <f>'6.ВСР'!K250</f>
        <v>0</v>
      </c>
      <c r="O409" s="18" t="e">
        <f>'6.ВСР'!#REF!</f>
        <v>#REF!</v>
      </c>
      <c r="P409" s="18" t="e">
        <f>'6.ВСР'!#REF!</f>
        <v>#REF!</v>
      </c>
      <c r="Q409" s="18" t="e">
        <f>'6.ВСР'!#REF!</f>
        <v>#REF!</v>
      </c>
      <c r="R409" s="18">
        <f>'6.ВСР'!L250</f>
        <v>0</v>
      </c>
    </row>
    <row r="410" spans="1:18" ht="71.25" x14ac:dyDescent="0.25">
      <c r="A410" s="41" t="s">
        <v>183</v>
      </c>
      <c r="B410" s="31"/>
      <c r="C410" s="31"/>
      <c r="D410" s="31"/>
      <c r="E410" s="5">
        <v>853</v>
      </c>
      <c r="F410" s="25" t="s">
        <v>184</v>
      </c>
      <c r="G410" s="25"/>
      <c r="H410" s="25"/>
      <c r="I410" s="25"/>
      <c r="J410" s="7">
        <f t="shared" ref="J410:R410" si="171">J411+J415</f>
        <v>2333000</v>
      </c>
      <c r="K410" s="7" t="e">
        <f t="shared" si="171"/>
        <v>#REF!</v>
      </c>
      <c r="L410" s="7" t="e">
        <f t="shared" si="171"/>
        <v>#REF!</v>
      </c>
      <c r="M410" s="7" t="e">
        <f t="shared" si="171"/>
        <v>#REF!</v>
      </c>
      <c r="N410" s="7">
        <f t="shared" si="171"/>
        <v>2333000</v>
      </c>
      <c r="O410" s="7" t="e">
        <f t="shared" si="171"/>
        <v>#REF!</v>
      </c>
      <c r="P410" s="7" t="e">
        <f t="shared" si="171"/>
        <v>#REF!</v>
      </c>
      <c r="Q410" s="7" t="e">
        <f t="shared" si="171"/>
        <v>#REF!</v>
      </c>
      <c r="R410" s="7">
        <f t="shared" si="171"/>
        <v>2333000</v>
      </c>
    </row>
    <row r="411" spans="1:18" ht="85.5" x14ac:dyDescent="0.25">
      <c r="A411" s="6" t="s">
        <v>185</v>
      </c>
      <c r="B411" s="44"/>
      <c r="C411" s="44"/>
      <c r="D411" s="44"/>
      <c r="E411" s="5">
        <v>853</v>
      </c>
      <c r="F411" s="21" t="s">
        <v>184</v>
      </c>
      <c r="G411" s="21" t="s">
        <v>11</v>
      </c>
      <c r="H411" s="37"/>
      <c r="I411" s="21"/>
      <c r="J411" s="17">
        <f t="shared" ref="J411:R413" si="172">J412</f>
        <v>833000</v>
      </c>
      <c r="K411" s="17" t="e">
        <f t="shared" si="172"/>
        <v>#REF!</v>
      </c>
      <c r="L411" s="17" t="e">
        <f t="shared" si="172"/>
        <v>#REF!</v>
      </c>
      <c r="M411" s="17" t="e">
        <f t="shared" si="172"/>
        <v>#REF!</v>
      </c>
      <c r="N411" s="17">
        <f t="shared" si="172"/>
        <v>833000</v>
      </c>
      <c r="O411" s="17" t="e">
        <f t="shared" si="172"/>
        <v>#REF!</v>
      </c>
      <c r="P411" s="17" t="e">
        <f t="shared" si="172"/>
        <v>#REF!</v>
      </c>
      <c r="Q411" s="17" t="e">
        <f t="shared" si="172"/>
        <v>#REF!</v>
      </c>
      <c r="R411" s="17">
        <f t="shared" si="172"/>
        <v>833000</v>
      </c>
    </row>
    <row r="412" spans="1:18" ht="30" x14ac:dyDescent="0.25">
      <c r="A412" s="72" t="s">
        <v>305</v>
      </c>
      <c r="B412" s="44"/>
      <c r="C412" s="44"/>
      <c r="D412" s="44"/>
      <c r="E412" s="5">
        <v>853</v>
      </c>
      <c r="F412" s="21" t="s">
        <v>184</v>
      </c>
      <c r="G412" s="21" t="s">
        <v>11</v>
      </c>
      <c r="H412" s="4" t="s">
        <v>297</v>
      </c>
      <c r="I412" s="21"/>
      <c r="J412" s="18">
        <f t="shared" si="172"/>
        <v>833000</v>
      </c>
      <c r="K412" s="18" t="e">
        <f t="shared" si="172"/>
        <v>#REF!</v>
      </c>
      <c r="L412" s="18" t="e">
        <f t="shared" si="172"/>
        <v>#REF!</v>
      </c>
      <c r="M412" s="18" t="e">
        <f t="shared" si="172"/>
        <v>#REF!</v>
      </c>
      <c r="N412" s="18">
        <f t="shared" si="172"/>
        <v>833000</v>
      </c>
      <c r="O412" s="18" t="e">
        <f t="shared" si="172"/>
        <v>#REF!</v>
      </c>
      <c r="P412" s="18" t="e">
        <f t="shared" si="172"/>
        <v>#REF!</v>
      </c>
      <c r="Q412" s="18" t="e">
        <f t="shared" si="172"/>
        <v>#REF!</v>
      </c>
      <c r="R412" s="18">
        <f t="shared" si="172"/>
        <v>833000</v>
      </c>
    </row>
    <row r="413" spans="1:18" x14ac:dyDescent="0.25">
      <c r="A413" s="72" t="s">
        <v>42</v>
      </c>
      <c r="B413" s="72"/>
      <c r="C413" s="72"/>
      <c r="D413" s="72"/>
      <c r="E413" s="5">
        <v>853</v>
      </c>
      <c r="F413" s="3" t="s">
        <v>184</v>
      </c>
      <c r="G413" s="3" t="s">
        <v>11</v>
      </c>
      <c r="H413" s="4" t="s">
        <v>297</v>
      </c>
      <c r="I413" s="3" t="s">
        <v>43</v>
      </c>
      <c r="J413" s="18">
        <f t="shared" si="172"/>
        <v>833000</v>
      </c>
      <c r="K413" s="18" t="e">
        <f t="shared" si="172"/>
        <v>#REF!</v>
      </c>
      <c r="L413" s="18" t="e">
        <f t="shared" si="172"/>
        <v>#REF!</v>
      </c>
      <c r="M413" s="18" t="e">
        <f t="shared" si="172"/>
        <v>#REF!</v>
      </c>
      <c r="N413" s="18">
        <f t="shared" si="172"/>
        <v>833000</v>
      </c>
      <c r="O413" s="18" t="e">
        <f t="shared" si="172"/>
        <v>#REF!</v>
      </c>
      <c r="P413" s="18" t="e">
        <f t="shared" si="172"/>
        <v>#REF!</v>
      </c>
      <c r="Q413" s="18" t="e">
        <f t="shared" si="172"/>
        <v>#REF!</v>
      </c>
      <c r="R413" s="18">
        <f t="shared" si="172"/>
        <v>833000</v>
      </c>
    </row>
    <row r="414" spans="1:18" x14ac:dyDescent="0.25">
      <c r="A414" s="72" t="s">
        <v>187</v>
      </c>
      <c r="B414" s="72"/>
      <c r="C414" s="72"/>
      <c r="D414" s="72"/>
      <c r="E414" s="5">
        <v>853</v>
      </c>
      <c r="F414" s="3" t="s">
        <v>184</v>
      </c>
      <c r="G414" s="3" t="s">
        <v>11</v>
      </c>
      <c r="H414" s="4" t="s">
        <v>297</v>
      </c>
      <c r="I414" s="3" t="s">
        <v>188</v>
      </c>
      <c r="J414" s="18">
        <f>'6.ВСР'!J411</f>
        <v>833000</v>
      </c>
      <c r="K414" s="18" t="e">
        <f>'6.ВСР'!#REF!</f>
        <v>#REF!</v>
      </c>
      <c r="L414" s="18" t="e">
        <f>'6.ВСР'!#REF!</f>
        <v>#REF!</v>
      </c>
      <c r="M414" s="18" t="e">
        <f>'6.ВСР'!#REF!</f>
        <v>#REF!</v>
      </c>
      <c r="N414" s="18">
        <f>'6.ВСР'!K411</f>
        <v>833000</v>
      </c>
      <c r="O414" s="18" t="e">
        <f>'6.ВСР'!#REF!</f>
        <v>#REF!</v>
      </c>
      <c r="P414" s="18" t="e">
        <f>'6.ВСР'!#REF!</f>
        <v>#REF!</v>
      </c>
      <c r="Q414" s="18" t="e">
        <f>'6.ВСР'!#REF!</f>
        <v>#REF!</v>
      </c>
      <c r="R414" s="18">
        <f>'6.ВСР'!L411</f>
        <v>833000</v>
      </c>
    </row>
    <row r="415" spans="1:18" x14ac:dyDescent="0.25">
      <c r="A415" s="24" t="s">
        <v>189</v>
      </c>
      <c r="B415" s="38"/>
      <c r="C415" s="38"/>
      <c r="D415" s="38"/>
      <c r="E415" s="5">
        <v>853</v>
      </c>
      <c r="F415" s="16" t="s">
        <v>184</v>
      </c>
      <c r="G415" s="16" t="s">
        <v>56</v>
      </c>
      <c r="H415" s="21"/>
      <c r="I415" s="16"/>
      <c r="J415" s="19">
        <f t="shared" ref="J415:R417" si="173">J416</f>
        <v>1500000</v>
      </c>
      <c r="K415" s="19" t="e">
        <f t="shared" si="173"/>
        <v>#REF!</v>
      </c>
      <c r="L415" s="19" t="e">
        <f t="shared" si="173"/>
        <v>#REF!</v>
      </c>
      <c r="M415" s="19" t="e">
        <f t="shared" si="173"/>
        <v>#REF!</v>
      </c>
      <c r="N415" s="19">
        <f t="shared" si="173"/>
        <v>1500000</v>
      </c>
      <c r="O415" s="19" t="e">
        <f t="shared" si="173"/>
        <v>#REF!</v>
      </c>
      <c r="P415" s="19" t="e">
        <f t="shared" si="173"/>
        <v>#REF!</v>
      </c>
      <c r="Q415" s="19" t="e">
        <f t="shared" si="173"/>
        <v>#REF!</v>
      </c>
      <c r="R415" s="19">
        <f t="shared" si="173"/>
        <v>1500000</v>
      </c>
    </row>
    <row r="416" spans="1:18" ht="60" x14ac:dyDescent="0.25">
      <c r="A416" s="72" t="s">
        <v>190</v>
      </c>
      <c r="B416" s="73"/>
      <c r="C416" s="73"/>
      <c r="D416" s="73"/>
      <c r="E416" s="5">
        <v>853</v>
      </c>
      <c r="F416" s="3" t="s">
        <v>184</v>
      </c>
      <c r="G416" s="3" t="s">
        <v>56</v>
      </c>
      <c r="H416" s="4" t="s">
        <v>186</v>
      </c>
      <c r="I416" s="3"/>
      <c r="J416" s="18">
        <f t="shared" si="173"/>
        <v>1500000</v>
      </c>
      <c r="K416" s="18" t="e">
        <f t="shared" si="173"/>
        <v>#REF!</v>
      </c>
      <c r="L416" s="18" t="e">
        <f t="shared" si="173"/>
        <v>#REF!</v>
      </c>
      <c r="M416" s="18" t="e">
        <f t="shared" si="173"/>
        <v>#REF!</v>
      </c>
      <c r="N416" s="18">
        <f t="shared" si="173"/>
        <v>1500000</v>
      </c>
      <c r="O416" s="18" t="e">
        <f t="shared" si="173"/>
        <v>#REF!</v>
      </c>
      <c r="P416" s="18" t="e">
        <f t="shared" si="173"/>
        <v>#REF!</v>
      </c>
      <c r="Q416" s="18" t="e">
        <f t="shared" si="173"/>
        <v>#REF!</v>
      </c>
      <c r="R416" s="18">
        <f t="shared" si="173"/>
        <v>1500000</v>
      </c>
    </row>
    <row r="417" spans="1:18" x14ac:dyDescent="0.25">
      <c r="A417" s="72" t="s">
        <v>42</v>
      </c>
      <c r="B417" s="73"/>
      <c r="C417" s="73"/>
      <c r="D417" s="73"/>
      <c r="E417" s="5">
        <v>853</v>
      </c>
      <c r="F417" s="3" t="s">
        <v>184</v>
      </c>
      <c r="G417" s="3" t="s">
        <v>56</v>
      </c>
      <c r="H417" s="4" t="s">
        <v>186</v>
      </c>
      <c r="I417" s="3" t="s">
        <v>43</v>
      </c>
      <c r="J417" s="18">
        <f t="shared" si="173"/>
        <v>1500000</v>
      </c>
      <c r="K417" s="18" t="e">
        <f t="shared" si="173"/>
        <v>#REF!</v>
      </c>
      <c r="L417" s="18" t="e">
        <f t="shared" si="173"/>
        <v>#REF!</v>
      </c>
      <c r="M417" s="18" t="e">
        <f t="shared" si="173"/>
        <v>#REF!</v>
      </c>
      <c r="N417" s="18">
        <f t="shared" si="173"/>
        <v>1500000</v>
      </c>
      <c r="O417" s="18" t="e">
        <f t="shared" si="173"/>
        <v>#REF!</v>
      </c>
      <c r="P417" s="18" t="e">
        <f t="shared" si="173"/>
        <v>#REF!</v>
      </c>
      <c r="Q417" s="18" t="e">
        <f t="shared" si="173"/>
        <v>#REF!</v>
      </c>
      <c r="R417" s="18">
        <f t="shared" si="173"/>
        <v>1500000</v>
      </c>
    </row>
    <row r="418" spans="1:18" x14ac:dyDescent="0.25">
      <c r="A418" s="72" t="s">
        <v>191</v>
      </c>
      <c r="B418" s="73"/>
      <c r="C418" s="73"/>
      <c r="D418" s="73"/>
      <c r="E418" s="5">
        <v>853</v>
      </c>
      <c r="F418" s="3" t="s">
        <v>184</v>
      </c>
      <c r="G418" s="3" t="s">
        <v>56</v>
      </c>
      <c r="H418" s="4" t="s">
        <v>186</v>
      </c>
      <c r="I418" s="3" t="s">
        <v>188</v>
      </c>
      <c r="J418" s="18">
        <f>'6.ВСР'!J415</f>
        <v>1500000</v>
      </c>
      <c r="K418" s="18" t="e">
        <f>'6.ВСР'!#REF!</f>
        <v>#REF!</v>
      </c>
      <c r="L418" s="18" t="e">
        <f>'6.ВСР'!#REF!</f>
        <v>#REF!</v>
      </c>
      <c r="M418" s="18" t="e">
        <f>'6.ВСР'!#REF!</f>
        <v>#REF!</v>
      </c>
      <c r="N418" s="18">
        <f>'6.ВСР'!K415</f>
        <v>1500000</v>
      </c>
      <c r="O418" s="18" t="e">
        <f>'6.ВСР'!#REF!</f>
        <v>#REF!</v>
      </c>
      <c r="P418" s="18" t="e">
        <f>'6.ВСР'!#REF!</f>
        <v>#REF!</v>
      </c>
      <c r="Q418" s="18" t="e">
        <f>'6.ВСР'!#REF!</f>
        <v>#REF!</v>
      </c>
      <c r="R418" s="18">
        <f>'6.ВСР'!L415</f>
        <v>1500000</v>
      </c>
    </row>
    <row r="419" spans="1:18" s="13" customFormat="1" ht="21.75" customHeight="1" x14ac:dyDescent="0.25">
      <c r="A419" s="6" t="s">
        <v>200</v>
      </c>
      <c r="B419" s="39"/>
      <c r="C419" s="39"/>
      <c r="D419" s="39"/>
      <c r="E419" s="12"/>
      <c r="F419" s="42"/>
      <c r="G419" s="42"/>
      <c r="H419" s="58"/>
      <c r="I419" s="42"/>
      <c r="J419" s="43">
        <f t="shared" ref="J419:R419" si="174">J8+J96+J105+J117+J139+J177+J300+J337+J383+J410</f>
        <v>298692613.03000003</v>
      </c>
      <c r="K419" s="43" t="e">
        <f t="shared" si="174"/>
        <v>#REF!</v>
      </c>
      <c r="L419" s="43" t="e">
        <f t="shared" si="174"/>
        <v>#REF!</v>
      </c>
      <c r="M419" s="43" t="e">
        <f t="shared" si="174"/>
        <v>#REF!</v>
      </c>
      <c r="N419" s="43">
        <f t="shared" si="174"/>
        <v>276746211.35000002</v>
      </c>
      <c r="O419" s="43" t="e">
        <f t="shared" si="174"/>
        <v>#REF!</v>
      </c>
      <c r="P419" s="43" t="e">
        <f t="shared" si="174"/>
        <v>#REF!</v>
      </c>
      <c r="Q419" s="43" t="e">
        <f t="shared" si="174"/>
        <v>#REF!</v>
      </c>
      <c r="R419" s="43">
        <f t="shared" si="174"/>
        <v>258495999.19999999</v>
      </c>
    </row>
    <row r="420" spans="1:18" x14ac:dyDescent="0.25">
      <c r="J420" s="26">
        <f>J419-'6.ВСР'!J436</f>
        <v>0</v>
      </c>
      <c r="K420" s="26" t="e">
        <f>K419-'6.ВСР'!#REF!</f>
        <v>#REF!</v>
      </c>
      <c r="L420" s="26" t="e">
        <f>L419-'6.ВСР'!#REF!</f>
        <v>#REF!</v>
      </c>
      <c r="M420" s="26" t="e">
        <f>M419-'6.ВСР'!#REF!</f>
        <v>#REF!</v>
      </c>
      <c r="N420" s="26">
        <f>N419-'6.ВСР'!K436</f>
        <v>0</v>
      </c>
      <c r="O420" s="26" t="e">
        <f>O419-'6.ВСР'!#REF!</f>
        <v>#REF!</v>
      </c>
      <c r="P420" s="26" t="e">
        <f>P419-'6.ВСР'!#REF!</f>
        <v>#REF!</v>
      </c>
      <c r="Q420" s="26" t="e">
        <f>Q419-'6.ВСР'!#REF!</f>
        <v>#REF!</v>
      </c>
      <c r="R420" s="26">
        <f>R419-'6.ВСР'!L436</f>
        <v>0</v>
      </c>
    </row>
  </sheetData>
  <mergeCells count="4">
    <mergeCell ref="F2:I2"/>
    <mergeCell ref="A5:R5"/>
    <mergeCell ref="J3:R3"/>
    <mergeCell ref="J4:R4"/>
  </mergeCells>
  <pageMargins left="0.62992125984251968" right="0.51181102362204722" top="0.27559055118110237" bottom="0.11811023622047245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B426"/>
  <sheetViews>
    <sheetView zoomScale="90" zoomScaleNormal="90" workbookViewId="0">
      <pane xSplit="9" ySplit="5" topLeftCell="J278" activePane="bottomRight" state="frozen"/>
      <selection activeCell="U13" sqref="U13"/>
      <selection pane="topRight" activeCell="U13" sqref="U13"/>
      <selection pane="bottomLeft" activeCell="U13" sqref="U13"/>
      <selection pane="bottomRight" activeCell="U13" sqref="U13"/>
    </sheetView>
  </sheetViews>
  <sheetFormatPr defaultRowHeight="15" x14ac:dyDescent="0.25"/>
  <cols>
    <col min="1" max="1" width="30.7109375" style="2" customWidth="1"/>
    <col min="2" max="2" width="4" style="9" customWidth="1"/>
    <col min="3" max="3" width="4.85546875" style="9" customWidth="1"/>
    <col min="4" max="4" width="4.28515625" style="8" customWidth="1"/>
    <col min="5" max="5" width="5.140625" style="8" customWidth="1"/>
    <col min="6" max="7" width="3.5703125" style="8" hidden="1" customWidth="1"/>
    <col min="8" max="8" width="7.5703125" style="8" customWidth="1"/>
    <col min="9" max="9" width="4.85546875" style="9" customWidth="1"/>
    <col min="10" max="10" width="14.7109375" style="9" customWidth="1"/>
    <col min="11" max="13" width="14.7109375" style="9" hidden="1" customWidth="1"/>
    <col min="14" max="14" width="14.85546875" style="9" customWidth="1"/>
    <col min="15" max="17" width="14.7109375" style="9" hidden="1" customWidth="1"/>
    <col min="18" max="18" width="16" style="9" customWidth="1"/>
    <col min="19" max="21" width="14.7109375" style="9" hidden="1" customWidth="1"/>
    <col min="22" max="28" width="15.7109375" style="9" hidden="1" customWidth="1"/>
    <col min="29" max="179" width="9.140625" style="9"/>
    <col min="180" max="180" width="1.42578125" style="9" customWidth="1"/>
    <col min="181" max="181" width="59.5703125" style="9" customWidth="1"/>
    <col min="182" max="182" width="9.140625" style="9" customWidth="1"/>
    <col min="183" max="184" width="3.85546875" style="9" customWidth="1"/>
    <col min="185" max="185" width="10.5703125" style="9" customWidth="1"/>
    <col min="186" max="186" width="3.85546875" style="9" customWidth="1"/>
    <col min="187" max="189" width="14.42578125" style="9" customWidth="1"/>
    <col min="190" max="190" width="4.140625" style="9" customWidth="1"/>
    <col min="191" max="191" width="15" style="9" customWidth="1"/>
    <col min="192" max="193" width="9.140625" style="9" customWidth="1"/>
    <col min="194" max="194" width="11.5703125" style="9" customWidth="1"/>
    <col min="195" max="195" width="18.140625" style="9" customWidth="1"/>
    <col min="196" max="196" width="13.140625" style="9" customWidth="1"/>
    <col min="197" max="197" width="12.28515625" style="9" customWidth="1"/>
    <col min="198" max="435" width="9.140625" style="9"/>
    <col min="436" max="436" width="1.42578125" style="9" customWidth="1"/>
    <col min="437" max="437" width="59.5703125" style="9" customWidth="1"/>
    <col min="438" max="438" width="9.140625" style="9" customWidth="1"/>
    <col min="439" max="440" width="3.85546875" style="9" customWidth="1"/>
    <col min="441" max="441" width="10.5703125" style="9" customWidth="1"/>
    <col min="442" max="442" width="3.85546875" style="9" customWidth="1"/>
    <col min="443" max="445" width="14.42578125" style="9" customWidth="1"/>
    <col min="446" max="446" width="4.140625" style="9" customWidth="1"/>
    <col min="447" max="447" width="15" style="9" customWidth="1"/>
    <col min="448" max="449" width="9.140625" style="9" customWidth="1"/>
    <col min="450" max="450" width="11.5703125" style="9" customWidth="1"/>
    <col min="451" max="451" width="18.140625" style="9" customWidth="1"/>
    <col min="452" max="452" width="13.140625" style="9" customWidth="1"/>
    <col min="453" max="453" width="12.28515625" style="9" customWidth="1"/>
    <col min="454" max="691" width="9.140625" style="9"/>
    <col min="692" max="692" width="1.42578125" style="9" customWidth="1"/>
    <col min="693" max="693" width="59.5703125" style="9" customWidth="1"/>
    <col min="694" max="694" width="9.140625" style="9" customWidth="1"/>
    <col min="695" max="696" width="3.85546875" style="9" customWidth="1"/>
    <col min="697" max="697" width="10.5703125" style="9" customWidth="1"/>
    <col min="698" max="698" width="3.85546875" style="9" customWidth="1"/>
    <col min="699" max="701" width="14.42578125" style="9" customWidth="1"/>
    <col min="702" max="702" width="4.140625" style="9" customWidth="1"/>
    <col min="703" max="703" width="15" style="9" customWidth="1"/>
    <col min="704" max="705" width="9.140625" style="9" customWidth="1"/>
    <col min="706" max="706" width="11.5703125" style="9" customWidth="1"/>
    <col min="707" max="707" width="18.140625" style="9" customWidth="1"/>
    <col min="708" max="708" width="13.140625" style="9" customWidth="1"/>
    <col min="709" max="709" width="12.28515625" style="9" customWidth="1"/>
    <col min="710" max="947" width="9.140625" style="9"/>
    <col min="948" max="948" width="1.42578125" style="9" customWidth="1"/>
    <col min="949" max="949" width="59.5703125" style="9" customWidth="1"/>
    <col min="950" max="950" width="9.140625" style="9" customWidth="1"/>
    <col min="951" max="952" width="3.85546875" style="9" customWidth="1"/>
    <col min="953" max="953" width="10.5703125" style="9" customWidth="1"/>
    <col min="954" max="954" width="3.85546875" style="9" customWidth="1"/>
    <col min="955" max="957" width="14.42578125" style="9" customWidth="1"/>
    <col min="958" max="958" width="4.140625" style="9" customWidth="1"/>
    <col min="959" max="959" width="15" style="9" customWidth="1"/>
    <col min="960" max="961" width="9.140625" style="9" customWidth="1"/>
    <col min="962" max="962" width="11.5703125" style="9" customWidth="1"/>
    <col min="963" max="963" width="18.140625" style="9" customWidth="1"/>
    <col min="964" max="964" width="13.140625" style="9" customWidth="1"/>
    <col min="965" max="965" width="12.28515625" style="9" customWidth="1"/>
    <col min="966" max="1203" width="9.140625" style="9"/>
    <col min="1204" max="1204" width="1.42578125" style="9" customWidth="1"/>
    <col min="1205" max="1205" width="59.5703125" style="9" customWidth="1"/>
    <col min="1206" max="1206" width="9.140625" style="9" customWidth="1"/>
    <col min="1207" max="1208" width="3.85546875" style="9" customWidth="1"/>
    <col min="1209" max="1209" width="10.5703125" style="9" customWidth="1"/>
    <col min="1210" max="1210" width="3.85546875" style="9" customWidth="1"/>
    <col min="1211" max="1213" width="14.42578125" style="9" customWidth="1"/>
    <col min="1214" max="1214" width="4.140625" style="9" customWidth="1"/>
    <col min="1215" max="1215" width="15" style="9" customWidth="1"/>
    <col min="1216" max="1217" width="9.140625" style="9" customWidth="1"/>
    <col min="1218" max="1218" width="11.5703125" style="9" customWidth="1"/>
    <col min="1219" max="1219" width="18.140625" style="9" customWidth="1"/>
    <col min="1220" max="1220" width="13.140625" style="9" customWidth="1"/>
    <col min="1221" max="1221" width="12.28515625" style="9" customWidth="1"/>
    <col min="1222" max="1459" width="9.140625" style="9"/>
    <col min="1460" max="1460" width="1.42578125" style="9" customWidth="1"/>
    <col min="1461" max="1461" width="59.5703125" style="9" customWidth="1"/>
    <col min="1462" max="1462" width="9.140625" style="9" customWidth="1"/>
    <col min="1463" max="1464" width="3.85546875" style="9" customWidth="1"/>
    <col min="1465" max="1465" width="10.5703125" style="9" customWidth="1"/>
    <col min="1466" max="1466" width="3.85546875" style="9" customWidth="1"/>
    <col min="1467" max="1469" width="14.42578125" style="9" customWidth="1"/>
    <col min="1470" max="1470" width="4.140625" style="9" customWidth="1"/>
    <col min="1471" max="1471" width="15" style="9" customWidth="1"/>
    <col min="1472" max="1473" width="9.140625" style="9" customWidth="1"/>
    <col min="1474" max="1474" width="11.5703125" style="9" customWidth="1"/>
    <col min="1475" max="1475" width="18.140625" style="9" customWidth="1"/>
    <col min="1476" max="1476" width="13.140625" style="9" customWidth="1"/>
    <col min="1477" max="1477" width="12.28515625" style="9" customWidth="1"/>
    <col min="1478" max="1715" width="9.140625" style="9"/>
    <col min="1716" max="1716" width="1.42578125" style="9" customWidth="1"/>
    <col min="1717" max="1717" width="59.5703125" style="9" customWidth="1"/>
    <col min="1718" max="1718" width="9.140625" style="9" customWidth="1"/>
    <col min="1719" max="1720" width="3.85546875" style="9" customWidth="1"/>
    <col min="1721" max="1721" width="10.5703125" style="9" customWidth="1"/>
    <col min="1722" max="1722" width="3.85546875" style="9" customWidth="1"/>
    <col min="1723" max="1725" width="14.42578125" style="9" customWidth="1"/>
    <col min="1726" max="1726" width="4.140625" style="9" customWidth="1"/>
    <col min="1727" max="1727" width="15" style="9" customWidth="1"/>
    <col min="1728" max="1729" width="9.140625" style="9" customWidth="1"/>
    <col min="1730" max="1730" width="11.5703125" style="9" customWidth="1"/>
    <col min="1731" max="1731" width="18.140625" style="9" customWidth="1"/>
    <col min="1732" max="1732" width="13.140625" style="9" customWidth="1"/>
    <col min="1733" max="1733" width="12.28515625" style="9" customWidth="1"/>
    <col min="1734" max="1971" width="9.140625" style="9"/>
    <col min="1972" max="1972" width="1.42578125" style="9" customWidth="1"/>
    <col min="1973" max="1973" width="59.5703125" style="9" customWidth="1"/>
    <col min="1974" max="1974" width="9.140625" style="9" customWidth="1"/>
    <col min="1975" max="1976" width="3.85546875" style="9" customWidth="1"/>
    <col min="1977" max="1977" width="10.5703125" style="9" customWidth="1"/>
    <col min="1978" max="1978" width="3.85546875" style="9" customWidth="1"/>
    <col min="1979" max="1981" width="14.42578125" style="9" customWidth="1"/>
    <col min="1982" max="1982" width="4.140625" style="9" customWidth="1"/>
    <col min="1983" max="1983" width="15" style="9" customWidth="1"/>
    <col min="1984" max="1985" width="9.140625" style="9" customWidth="1"/>
    <col min="1986" max="1986" width="11.5703125" style="9" customWidth="1"/>
    <col min="1987" max="1987" width="18.140625" style="9" customWidth="1"/>
    <col min="1988" max="1988" width="13.140625" style="9" customWidth="1"/>
    <col min="1989" max="1989" width="12.28515625" style="9" customWidth="1"/>
    <col min="1990" max="2227" width="9.140625" style="9"/>
    <col min="2228" max="2228" width="1.42578125" style="9" customWidth="1"/>
    <col min="2229" max="2229" width="59.5703125" style="9" customWidth="1"/>
    <col min="2230" max="2230" width="9.140625" style="9" customWidth="1"/>
    <col min="2231" max="2232" width="3.85546875" style="9" customWidth="1"/>
    <col min="2233" max="2233" width="10.5703125" style="9" customWidth="1"/>
    <col min="2234" max="2234" width="3.85546875" style="9" customWidth="1"/>
    <col min="2235" max="2237" width="14.42578125" style="9" customWidth="1"/>
    <col min="2238" max="2238" width="4.140625" style="9" customWidth="1"/>
    <col min="2239" max="2239" width="15" style="9" customWidth="1"/>
    <col min="2240" max="2241" width="9.140625" style="9" customWidth="1"/>
    <col min="2242" max="2242" width="11.5703125" style="9" customWidth="1"/>
    <col min="2243" max="2243" width="18.140625" style="9" customWidth="1"/>
    <col min="2244" max="2244" width="13.140625" style="9" customWidth="1"/>
    <col min="2245" max="2245" width="12.28515625" style="9" customWidth="1"/>
    <col min="2246" max="2483" width="9.140625" style="9"/>
    <col min="2484" max="2484" width="1.42578125" style="9" customWidth="1"/>
    <col min="2485" max="2485" width="59.5703125" style="9" customWidth="1"/>
    <col min="2486" max="2486" width="9.140625" style="9" customWidth="1"/>
    <col min="2487" max="2488" width="3.85546875" style="9" customWidth="1"/>
    <col min="2489" max="2489" width="10.5703125" style="9" customWidth="1"/>
    <col min="2490" max="2490" width="3.85546875" style="9" customWidth="1"/>
    <col min="2491" max="2493" width="14.42578125" style="9" customWidth="1"/>
    <col min="2494" max="2494" width="4.140625" style="9" customWidth="1"/>
    <col min="2495" max="2495" width="15" style="9" customWidth="1"/>
    <col min="2496" max="2497" width="9.140625" style="9" customWidth="1"/>
    <col min="2498" max="2498" width="11.5703125" style="9" customWidth="1"/>
    <col min="2499" max="2499" width="18.140625" style="9" customWidth="1"/>
    <col min="2500" max="2500" width="13.140625" style="9" customWidth="1"/>
    <col min="2501" max="2501" width="12.28515625" style="9" customWidth="1"/>
    <col min="2502" max="2739" width="9.140625" style="9"/>
    <col min="2740" max="2740" width="1.42578125" style="9" customWidth="1"/>
    <col min="2741" max="2741" width="59.5703125" style="9" customWidth="1"/>
    <col min="2742" max="2742" width="9.140625" style="9" customWidth="1"/>
    <col min="2743" max="2744" width="3.85546875" style="9" customWidth="1"/>
    <col min="2745" max="2745" width="10.5703125" style="9" customWidth="1"/>
    <col min="2746" max="2746" width="3.85546875" style="9" customWidth="1"/>
    <col min="2747" max="2749" width="14.42578125" style="9" customWidth="1"/>
    <col min="2750" max="2750" width="4.140625" style="9" customWidth="1"/>
    <col min="2751" max="2751" width="15" style="9" customWidth="1"/>
    <col min="2752" max="2753" width="9.140625" style="9" customWidth="1"/>
    <col min="2754" max="2754" width="11.5703125" style="9" customWidth="1"/>
    <col min="2755" max="2755" width="18.140625" style="9" customWidth="1"/>
    <col min="2756" max="2756" width="13.140625" style="9" customWidth="1"/>
    <col min="2757" max="2757" width="12.28515625" style="9" customWidth="1"/>
    <col min="2758" max="2995" width="9.140625" style="9"/>
    <col min="2996" max="2996" width="1.42578125" style="9" customWidth="1"/>
    <col min="2997" max="2997" width="59.5703125" style="9" customWidth="1"/>
    <col min="2998" max="2998" width="9.140625" style="9" customWidth="1"/>
    <col min="2999" max="3000" width="3.85546875" style="9" customWidth="1"/>
    <col min="3001" max="3001" width="10.5703125" style="9" customWidth="1"/>
    <col min="3002" max="3002" width="3.85546875" style="9" customWidth="1"/>
    <col min="3003" max="3005" width="14.42578125" style="9" customWidth="1"/>
    <col min="3006" max="3006" width="4.140625" style="9" customWidth="1"/>
    <col min="3007" max="3007" width="15" style="9" customWidth="1"/>
    <col min="3008" max="3009" width="9.140625" style="9" customWidth="1"/>
    <col min="3010" max="3010" width="11.5703125" style="9" customWidth="1"/>
    <col min="3011" max="3011" width="18.140625" style="9" customWidth="1"/>
    <col min="3012" max="3012" width="13.140625" style="9" customWidth="1"/>
    <col min="3013" max="3013" width="12.28515625" style="9" customWidth="1"/>
    <col min="3014" max="3251" width="9.140625" style="9"/>
    <col min="3252" max="3252" width="1.42578125" style="9" customWidth="1"/>
    <col min="3253" max="3253" width="59.5703125" style="9" customWidth="1"/>
    <col min="3254" max="3254" width="9.140625" style="9" customWidth="1"/>
    <col min="3255" max="3256" width="3.85546875" style="9" customWidth="1"/>
    <col min="3257" max="3257" width="10.5703125" style="9" customWidth="1"/>
    <col min="3258" max="3258" width="3.85546875" style="9" customWidth="1"/>
    <col min="3259" max="3261" width="14.42578125" style="9" customWidth="1"/>
    <col min="3262" max="3262" width="4.140625" style="9" customWidth="1"/>
    <col min="3263" max="3263" width="15" style="9" customWidth="1"/>
    <col min="3264" max="3265" width="9.140625" style="9" customWidth="1"/>
    <col min="3266" max="3266" width="11.5703125" style="9" customWidth="1"/>
    <col min="3267" max="3267" width="18.140625" style="9" customWidth="1"/>
    <col min="3268" max="3268" width="13.140625" style="9" customWidth="1"/>
    <col min="3269" max="3269" width="12.28515625" style="9" customWidth="1"/>
    <col min="3270" max="3507" width="9.140625" style="9"/>
    <col min="3508" max="3508" width="1.42578125" style="9" customWidth="1"/>
    <col min="3509" max="3509" width="59.5703125" style="9" customWidth="1"/>
    <col min="3510" max="3510" width="9.140625" style="9" customWidth="1"/>
    <col min="3511" max="3512" width="3.85546875" style="9" customWidth="1"/>
    <col min="3513" max="3513" width="10.5703125" style="9" customWidth="1"/>
    <col min="3514" max="3514" width="3.85546875" style="9" customWidth="1"/>
    <col min="3515" max="3517" width="14.42578125" style="9" customWidth="1"/>
    <col min="3518" max="3518" width="4.140625" style="9" customWidth="1"/>
    <col min="3519" max="3519" width="15" style="9" customWidth="1"/>
    <col min="3520" max="3521" width="9.140625" style="9" customWidth="1"/>
    <col min="3522" max="3522" width="11.5703125" style="9" customWidth="1"/>
    <col min="3523" max="3523" width="18.140625" style="9" customWidth="1"/>
    <col min="3524" max="3524" width="13.140625" style="9" customWidth="1"/>
    <col min="3525" max="3525" width="12.28515625" style="9" customWidth="1"/>
    <col min="3526" max="3763" width="9.140625" style="9"/>
    <col min="3764" max="3764" width="1.42578125" style="9" customWidth="1"/>
    <col min="3765" max="3765" width="59.5703125" style="9" customWidth="1"/>
    <col min="3766" max="3766" width="9.140625" style="9" customWidth="1"/>
    <col min="3767" max="3768" width="3.85546875" style="9" customWidth="1"/>
    <col min="3769" max="3769" width="10.5703125" style="9" customWidth="1"/>
    <col min="3770" max="3770" width="3.85546875" style="9" customWidth="1"/>
    <col min="3771" max="3773" width="14.42578125" style="9" customWidth="1"/>
    <col min="3774" max="3774" width="4.140625" style="9" customWidth="1"/>
    <col min="3775" max="3775" width="15" style="9" customWidth="1"/>
    <col min="3776" max="3777" width="9.140625" style="9" customWidth="1"/>
    <col min="3778" max="3778" width="11.5703125" style="9" customWidth="1"/>
    <col min="3779" max="3779" width="18.140625" style="9" customWidth="1"/>
    <col min="3780" max="3780" width="13.140625" style="9" customWidth="1"/>
    <col min="3781" max="3781" width="12.28515625" style="9" customWidth="1"/>
    <col min="3782" max="4019" width="9.140625" style="9"/>
    <col min="4020" max="4020" width="1.42578125" style="9" customWidth="1"/>
    <col min="4021" max="4021" width="59.5703125" style="9" customWidth="1"/>
    <col min="4022" max="4022" width="9.140625" style="9" customWidth="1"/>
    <col min="4023" max="4024" width="3.85546875" style="9" customWidth="1"/>
    <col min="4025" max="4025" width="10.5703125" style="9" customWidth="1"/>
    <col min="4026" max="4026" width="3.85546875" style="9" customWidth="1"/>
    <col min="4027" max="4029" width="14.42578125" style="9" customWidth="1"/>
    <col min="4030" max="4030" width="4.140625" style="9" customWidth="1"/>
    <col min="4031" max="4031" width="15" style="9" customWidth="1"/>
    <col min="4032" max="4033" width="9.140625" style="9" customWidth="1"/>
    <col min="4034" max="4034" width="11.5703125" style="9" customWidth="1"/>
    <col min="4035" max="4035" width="18.140625" style="9" customWidth="1"/>
    <col min="4036" max="4036" width="13.140625" style="9" customWidth="1"/>
    <col min="4037" max="4037" width="12.28515625" style="9" customWidth="1"/>
    <col min="4038" max="4275" width="9.140625" style="9"/>
    <col min="4276" max="4276" width="1.42578125" style="9" customWidth="1"/>
    <col min="4277" max="4277" width="59.5703125" style="9" customWidth="1"/>
    <col min="4278" max="4278" width="9.140625" style="9" customWidth="1"/>
    <col min="4279" max="4280" width="3.85546875" style="9" customWidth="1"/>
    <col min="4281" max="4281" width="10.5703125" style="9" customWidth="1"/>
    <col min="4282" max="4282" width="3.85546875" style="9" customWidth="1"/>
    <col min="4283" max="4285" width="14.42578125" style="9" customWidth="1"/>
    <col min="4286" max="4286" width="4.140625" style="9" customWidth="1"/>
    <col min="4287" max="4287" width="15" style="9" customWidth="1"/>
    <col min="4288" max="4289" width="9.140625" style="9" customWidth="1"/>
    <col min="4290" max="4290" width="11.5703125" style="9" customWidth="1"/>
    <col min="4291" max="4291" width="18.140625" style="9" customWidth="1"/>
    <col min="4292" max="4292" width="13.140625" style="9" customWidth="1"/>
    <col min="4293" max="4293" width="12.28515625" style="9" customWidth="1"/>
    <col min="4294" max="4531" width="9.140625" style="9"/>
    <col min="4532" max="4532" width="1.42578125" style="9" customWidth="1"/>
    <col min="4533" max="4533" width="59.5703125" style="9" customWidth="1"/>
    <col min="4534" max="4534" width="9.140625" style="9" customWidth="1"/>
    <col min="4535" max="4536" width="3.85546875" style="9" customWidth="1"/>
    <col min="4537" max="4537" width="10.5703125" style="9" customWidth="1"/>
    <col min="4538" max="4538" width="3.85546875" style="9" customWidth="1"/>
    <col min="4539" max="4541" width="14.42578125" style="9" customWidth="1"/>
    <col min="4542" max="4542" width="4.140625" style="9" customWidth="1"/>
    <col min="4543" max="4543" width="15" style="9" customWidth="1"/>
    <col min="4544" max="4545" width="9.140625" style="9" customWidth="1"/>
    <col min="4546" max="4546" width="11.5703125" style="9" customWidth="1"/>
    <col min="4547" max="4547" width="18.140625" style="9" customWidth="1"/>
    <col min="4548" max="4548" width="13.140625" style="9" customWidth="1"/>
    <col min="4549" max="4549" width="12.28515625" style="9" customWidth="1"/>
    <col min="4550" max="4787" width="9.140625" style="9"/>
    <col min="4788" max="4788" width="1.42578125" style="9" customWidth="1"/>
    <col min="4789" max="4789" width="59.5703125" style="9" customWidth="1"/>
    <col min="4790" max="4790" width="9.140625" style="9" customWidth="1"/>
    <col min="4791" max="4792" width="3.85546875" style="9" customWidth="1"/>
    <col min="4793" max="4793" width="10.5703125" style="9" customWidth="1"/>
    <col min="4794" max="4794" width="3.85546875" style="9" customWidth="1"/>
    <col min="4795" max="4797" width="14.42578125" style="9" customWidth="1"/>
    <col min="4798" max="4798" width="4.140625" style="9" customWidth="1"/>
    <col min="4799" max="4799" width="15" style="9" customWidth="1"/>
    <col min="4800" max="4801" width="9.140625" style="9" customWidth="1"/>
    <col min="4802" max="4802" width="11.5703125" style="9" customWidth="1"/>
    <col min="4803" max="4803" width="18.140625" style="9" customWidth="1"/>
    <col min="4804" max="4804" width="13.140625" style="9" customWidth="1"/>
    <col min="4805" max="4805" width="12.28515625" style="9" customWidth="1"/>
    <col min="4806" max="5043" width="9.140625" style="9"/>
    <col min="5044" max="5044" width="1.42578125" style="9" customWidth="1"/>
    <col min="5045" max="5045" width="59.5703125" style="9" customWidth="1"/>
    <col min="5046" max="5046" width="9.140625" style="9" customWidth="1"/>
    <col min="5047" max="5048" width="3.85546875" style="9" customWidth="1"/>
    <col min="5049" max="5049" width="10.5703125" style="9" customWidth="1"/>
    <col min="5050" max="5050" width="3.85546875" style="9" customWidth="1"/>
    <col min="5051" max="5053" width="14.42578125" style="9" customWidth="1"/>
    <col min="5054" max="5054" width="4.140625" style="9" customWidth="1"/>
    <col min="5055" max="5055" width="15" style="9" customWidth="1"/>
    <col min="5056" max="5057" width="9.140625" style="9" customWidth="1"/>
    <col min="5058" max="5058" width="11.5703125" style="9" customWidth="1"/>
    <col min="5059" max="5059" width="18.140625" style="9" customWidth="1"/>
    <col min="5060" max="5060" width="13.140625" style="9" customWidth="1"/>
    <col min="5061" max="5061" width="12.28515625" style="9" customWidth="1"/>
    <col min="5062" max="5299" width="9.140625" style="9"/>
    <col min="5300" max="5300" width="1.42578125" style="9" customWidth="1"/>
    <col min="5301" max="5301" width="59.5703125" style="9" customWidth="1"/>
    <col min="5302" max="5302" width="9.140625" style="9" customWidth="1"/>
    <col min="5303" max="5304" width="3.85546875" style="9" customWidth="1"/>
    <col min="5305" max="5305" width="10.5703125" style="9" customWidth="1"/>
    <col min="5306" max="5306" width="3.85546875" style="9" customWidth="1"/>
    <col min="5307" max="5309" width="14.42578125" style="9" customWidth="1"/>
    <col min="5310" max="5310" width="4.140625" style="9" customWidth="1"/>
    <col min="5311" max="5311" width="15" style="9" customWidth="1"/>
    <col min="5312" max="5313" width="9.140625" style="9" customWidth="1"/>
    <col min="5314" max="5314" width="11.5703125" style="9" customWidth="1"/>
    <col min="5315" max="5315" width="18.140625" style="9" customWidth="1"/>
    <col min="5316" max="5316" width="13.140625" style="9" customWidth="1"/>
    <col min="5317" max="5317" width="12.28515625" style="9" customWidth="1"/>
    <col min="5318" max="5555" width="9.140625" style="9"/>
    <col min="5556" max="5556" width="1.42578125" style="9" customWidth="1"/>
    <col min="5557" max="5557" width="59.5703125" style="9" customWidth="1"/>
    <col min="5558" max="5558" width="9.140625" style="9" customWidth="1"/>
    <col min="5559" max="5560" width="3.85546875" style="9" customWidth="1"/>
    <col min="5561" max="5561" width="10.5703125" style="9" customWidth="1"/>
    <col min="5562" max="5562" width="3.85546875" style="9" customWidth="1"/>
    <col min="5563" max="5565" width="14.42578125" style="9" customWidth="1"/>
    <col min="5566" max="5566" width="4.140625" style="9" customWidth="1"/>
    <col min="5567" max="5567" width="15" style="9" customWidth="1"/>
    <col min="5568" max="5569" width="9.140625" style="9" customWidth="1"/>
    <col min="5570" max="5570" width="11.5703125" style="9" customWidth="1"/>
    <col min="5571" max="5571" width="18.140625" style="9" customWidth="1"/>
    <col min="5572" max="5572" width="13.140625" style="9" customWidth="1"/>
    <col min="5573" max="5573" width="12.28515625" style="9" customWidth="1"/>
    <col min="5574" max="5811" width="9.140625" style="9"/>
    <col min="5812" max="5812" width="1.42578125" style="9" customWidth="1"/>
    <col min="5813" max="5813" width="59.5703125" style="9" customWidth="1"/>
    <col min="5814" max="5814" width="9.140625" style="9" customWidth="1"/>
    <col min="5815" max="5816" width="3.85546875" style="9" customWidth="1"/>
    <col min="5817" max="5817" width="10.5703125" style="9" customWidth="1"/>
    <col min="5818" max="5818" width="3.85546875" style="9" customWidth="1"/>
    <col min="5819" max="5821" width="14.42578125" style="9" customWidth="1"/>
    <col min="5822" max="5822" width="4.140625" style="9" customWidth="1"/>
    <col min="5823" max="5823" width="15" style="9" customWidth="1"/>
    <col min="5824" max="5825" width="9.140625" style="9" customWidth="1"/>
    <col min="5826" max="5826" width="11.5703125" style="9" customWidth="1"/>
    <col min="5827" max="5827" width="18.140625" style="9" customWidth="1"/>
    <col min="5828" max="5828" width="13.140625" style="9" customWidth="1"/>
    <col min="5829" max="5829" width="12.28515625" style="9" customWidth="1"/>
    <col min="5830" max="6067" width="9.140625" style="9"/>
    <col min="6068" max="6068" width="1.42578125" style="9" customWidth="1"/>
    <col min="6069" max="6069" width="59.5703125" style="9" customWidth="1"/>
    <col min="6070" max="6070" width="9.140625" style="9" customWidth="1"/>
    <col min="6071" max="6072" width="3.85546875" style="9" customWidth="1"/>
    <col min="6073" max="6073" width="10.5703125" style="9" customWidth="1"/>
    <col min="6074" max="6074" width="3.85546875" style="9" customWidth="1"/>
    <col min="6075" max="6077" width="14.42578125" style="9" customWidth="1"/>
    <col min="6078" max="6078" width="4.140625" style="9" customWidth="1"/>
    <col min="6079" max="6079" width="15" style="9" customWidth="1"/>
    <col min="6080" max="6081" width="9.140625" style="9" customWidth="1"/>
    <col min="6082" max="6082" width="11.5703125" style="9" customWidth="1"/>
    <col min="6083" max="6083" width="18.140625" style="9" customWidth="1"/>
    <col min="6084" max="6084" width="13.140625" style="9" customWidth="1"/>
    <col min="6085" max="6085" width="12.28515625" style="9" customWidth="1"/>
    <col min="6086" max="6323" width="9.140625" style="9"/>
    <col min="6324" max="6324" width="1.42578125" style="9" customWidth="1"/>
    <col min="6325" max="6325" width="59.5703125" style="9" customWidth="1"/>
    <col min="6326" max="6326" width="9.140625" style="9" customWidth="1"/>
    <col min="6327" max="6328" width="3.85546875" style="9" customWidth="1"/>
    <col min="6329" max="6329" width="10.5703125" style="9" customWidth="1"/>
    <col min="6330" max="6330" width="3.85546875" style="9" customWidth="1"/>
    <col min="6331" max="6333" width="14.42578125" style="9" customWidth="1"/>
    <col min="6334" max="6334" width="4.140625" style="9" customWidth="1"/>
    <col min="6335" max="6335" width="15" style="9" customWidth="1"/>
    <col min="6336" max="6337" width="9.140625" style="9" customWidth="1"/>
    <col min="6338" max="6338" width="11.5703125" style="9" customWidth="1"/>
    <col min="6339" max="6339" width="18.140625" style="9" customWidth="1"/>
    <col min="6340" max="6340" width="13.140625" style="9" customWidth="1"/>
    <col min="6341" max="6341" width="12.28515625" style="9" customWidth="1"/>
    <col min="6342" max="6579" width="9.140625" style="9"/>
    <col min="6580" max="6580" width="1.42578125" style="9" customWidth="1"/>
    <col min="6581" max="6581" width="59.5703125" style="9" customWidth="1"/>
    <col min="6582" max="6582" width="9.140625" style="9" customWidth="1"/>
    <col min="6583" max="6584" width="3.85546875" style="9" customWidth="1"/>
    <col min="6585" max="6585" width="10.5703125" style="9" customWidth="1"/>
    <col min="6586" max="6586" width="3.85546875" style="9" customWidth="1"/>
    <col min="6587" max="6589" width="14.42578125" style="9" customWidth="1"/>
    <col min="6590" max="6590" width="4.140625" style="9" customWidth="1"/>
    <col min="6591" max="6591" width="15" style="9" customWidth="1"/>
    <col min="6592" max="6593" width="9.140625" style="9" customWidth="1"/>
    <col min="6594" max="6594" width="11.5703125" style="9" customWidth="1"/>
    <col min="6595" max="6595" width="18.140625" style="9" customWidth="1"/>
    <col min="6596" max="6596" width="13.140625" style="9" customWidth="1"/>
    <col min="6597" max="6597" width="12.28515625" style="9" customWidth="1"/>
    <col min="6598" max="6835" width="9.140625" style="9"/>
    <col min="6836" max="6836" width="1.42578125" style="9" customWidth="1"/>
    <col min="6837" max="6837" width="59.5703125" style="9" customWidth="1"/>
    <col min="6838" max="6838" width="9.140625" style="9" customWidth="1"/>
    <col min="6839" max="6840" width="3.85546875" style="9" customWidth="1"/>
    <col min="6841" max="6841" width="10.5703125" style="9" customWidth="1"/>
    <col min="6842" max="6842" width="3.85546875" style="9" customWidth="1"/>
    <col min="6843" max="6845" width="14.42578125" style="9" customWidth="1"/>
    <col min="6846" max="6846" width="4.140625" style="9" customWidth="1"/>
    <col min="6847" max="6847" width="15" style="9" customWidth="1"/>
    <col min="6848" max="6849" width="9.140625" style="9" customWidth="1"/>
    <col min="6850" max="6850" width="11.5703125" style="9" customWidth="1"/>
    <col min="6851" max="6851" width="18.140625" style="9" customWidth="1"/>
    <col min="6852" max="6852" width="13.140625" style="9" customWidth="1"/>
    <col min="6853" max="6853" width="12.28515625" style="9" customWidth="1"/>
    <col min="6854" max="7091" width="9.140625" style="9"/>
    <col min="7092" max="7092" width="1.42578125" style="9" customWidth="1"/>
    <col min="7093" max="7093" width="59.5703125" style="9" customWidth="1"/>
    <col min="7094" max="7094" width="9.140625" style="9" customWidth="1"/>
    <col min="7095" max="7096" width="3.85546875" style="9" customWidth="1"/>
    <col min="7097" max="7097" width="10.5703125" style="9" customWidth="1"/>
    <col min="7098" max="7098" width="3.85546875" style="9" customWidth="1"/>
    <col min="7099" max="7101" width="14.42578125" style="9" customWidth="1"/>
    <col min="7102" max="7102" width="4.140625" style="9" customWidth="1"/>
    <col min="7103" max="7103" width="15" style="9" customWidth="1"/>
    <col min="7104" max="7105" width="9.140625" style="9" customWidth="1"/>
    <col min="7106" max="7106" width="11.5703125" style="9" customWidth="1"/>
    <col min="7107" max="7107" width="18.140625" style="9" customWidth="1"/>
    <col min="7108" max="7108" width="13.140625" style="9" customWidth="1"/>
    <col min="7109" max="7109" width="12.28515625" style="9" customWidth="1"/>
    <col min="7110" max="7347" width="9.140625" style="9"/>
    <col min="7348" max="7348" width="1.42578125" style="9" customWidth="1"/>
    <col min="7349" max="7349" width="59.5703125" style="9" customWidth="1"/>
    <col min="7350" max="7350" width="9.140625" style="9" customWidth="1"/>
    <col min="7351" max="7352" width="3.85546875" style="9" customWidth="1"/>
    <col min="7353" max="7353" width="10.5703125" style="9" customWidth="1"/>
    <col min="7354" max="7354" width="3.85546875" style="9" customWidth="1"/>
    <col min="7355" max="7357" width="14.42578125" style="9" customWidth="1"/>
    <col min="7358" max="7358" width="4.140625" style="9" customWidth="1"/>
    <col min="7359" max="7359" width="15" style="9" customWidth="1"/>
    <col min="7360" max="7361" width="9.140625" style="9" customWidth="1"/>
    <col min="7362" max="7362" width="11.5703125" style="9" customWidth="1"/>
    <col min="7363" max="7363" width="18.140625" style="9" customWidth="1"/>
    <col min="7364" max="7364" width="13.140625" style="9" customWidth="1"/>
    <col min="7365" max="7365" width="12.28515625" style="9" customWidth="1"/>
    <col min="7366" max="7603" width="9.140625" style="9"/>
    <col min="7604" max="7604" width="1.42578125" style="9" customWidth="1"/>
    <col min="7605" max="7605" width="59.5703125" style="9" customWidth="1"/>
    <col min="7606" max="7606" width="9.140625" style="9" customWidth="1"/>
    <col min="7607" max="7608" width="3.85546875" style="9" customWidth="1"/>
    <col min="7609" max="7609" width="10.5703125" style="9" customWidth="1"/>
    <col min="7610" max="7610" width="3.85546875" style="9" customWidth="1"/>
    <col min="7611" max="7613" width="14.42578125" style="9" customWidth="1"/>
    <col min="7614" max="7614" width="4.140625" style="9" customWidth="1"/>
    <col min="7615" max="7615" width="15" style="9" customWidth="1"/>
    <col min="7616" max="7617" width="9.140625" style="9" customWidth="1"/>
    <col min="7618" max="7618" width="11.5703125" style="9" customWidth="1"/>
    <col min="7619" max="7619" width="18.140625" style="9" customWidth="1"/>
    <col min="7620" max="7620" width="13.140625" style="9" customWidth="1"/>
    <col min="7621" max="7621" width="12.28515625" style="9" customWidth="1"/>
    <col min="7622" max="7859" width="9.140625" style="9"/>
    <col min="7860" max="7860" width="1.42578125" style="9" customWidth="1"/>
    <col min="7861" max="7861" width="59.5703125" style="9" customWidth="1"/>
    <col min="7862" max="7862" width="9.140625" style="9" customWidth="1"/>
    <col min="7863" max="7864" width="3.85546875" style="9" customWidth="1"/>
    <col min="7865" max="7865" width="10.5703125" style="9" customWidth="1"/>
    <col min="7866" max="7866" width="3.85546875" style="9" customWidth="1"/>
    <col min="7867" max="7869" width="14.42578125" style="9" customWidth="1"/>
    <col min="7870" max="7870" width="4.140625" style="9" customWidth="1"/>
    <col min="7871" max="7871" width="15" style="9" customWidth="1"/>
    <col min="7872" max="7873" width="9.140625" style="9" customWidth="1"/>
    <col min="7874" max="7874" width="11.5703125" style="9" customWidth="1"/>
    <col min="7875" max="7875" width="18.140625" style="9" customWidth="1"/>
    <col min="7876" max="7876" width="13.140625" style="9" customWidth="1"/>
    <col min="7877" max="7877" width="12.28515625" style="9" customWidth="1"/>
    <col min="7878" max="8115" width="9.140625" style="9"/>
    <col min="8116" max="8116" width="1.42578125" style="9" customWidth="1"/>
    <col min="8117" max="8117" width="59.5703125" style="9" customWidth="1"/>
    <col min="8118" max="8118" width="9.140625" style="9" customWidth="1"/>
    <col min="8119" max="8120" width="3.85546875" style="9" customWidth="1"/>
    <col min="8121" max="8121" width="10.5703125" style="9" customWidth="1"/>
    <col min="8122" max="8122" width="3.85546875" style="9" customWidth="1"/>
    <col min="8123" max="8125" width="14.42578125" style="9" customWidth="1"/>
    <col min="8126" max="8126" width="4.140625" style="9" customWidth="1"/>
    <col min="8127" max="8127" width="15" style="9" customWidth="1"/>
    <col min="8128" max="8129" width="9.140625" style="9" customWidth="1"/>
    <col min="8130" max="8130" width="11.5703125" style="9" customWidth="1"/>
    <col min="8131" max="8131" width="18.140625" style="9" customWidth="1"/>
    <col min="8132" max="8132" width="13.140625" style="9" customWidth="1"/>
    <col min="8133" max="8133" width="12.28515625" style="9" customWidth="1"/>
    <col min="8134" max="8371" width="9.140625" style="9"/>
    <col min="8372" max="8372" width="1.42578125" style="9" customWidth="1"/>
    <col min="8373" max="8373" width="59.5703125" style="9" customWidth="1"/>
    <col min="8374" max="8374" width="9.140625" style="9" customWidth="1"/>
    <col min="8375" max="8376" width="3.85546875" style="9" customWidth="1"/>
    <col min="8377" max="8377" width="10.5703125" style="9" customWidth="1"/>
    <col min="8378" max="8378" width="3.85546875" style="9" customWidth="1"/>
    <col min="8379" max="8381" width="14.42578125" style="9" customWidth="1"/>
    <col min="8382" max="8382" width="4.140625" style="9" customWidth="1"/>
    <col min="8383" max="8383" width="15" style="9" customWidth="1"/>
    <col min="8384" max="8385" width="9.140625" style="9" customWidth="1"/>
    <col min="8386" max="8386" width="11.5703125" style="9" customWidth="1"/>
    <col min="8387" max="8387" width="18.140625" style="9" customWidth="1"/>
    <col min="8388" max="8388" width="13.140625" style="9" customWidth="1"/>
    <col min="8389" max="8389" width="12.28515625" style="9" customWidth="1"/>
    <col min="8390" max="8627" width="9.140625" style="9"/>
    <col min="8628" max="8628" width="1.42578125" style="9" customWidth="1"/>
    <col min="8629" max="8629" width="59.5703125" style="9" customWidth="1"/>
    <col min="8630" max="8630" width="9.140625" style="9" customWidth="1"/>
    <col min="8631" max="8632" width="3.85546875" style="9" customWidth="1"/>
    <col min="8633" max="8633" width="10.5703125" style="9" customWidth="1"/>
    <col min="8634" max="8634" width="3.85546875" style="9" customWidth="1"/>
    <col min="8635" max="8637" width="14.42578125" style="9" customWidth="1"/>
    <col min="8638" max="8638" width="4.140625" style="9" customWidth="1"/>
    <col min="8639" max="8639" width="15" style="9" customWidth="1"/>
    <col min="8640" max="8641" width="9.140625" style="9" customWidth="1"/>
    <col min="8642" max="8642" width="11.5703125" style="9" customWidth="1"/>
    <col min="8643" max="8643" width="18.140625" style="9" customWidth="1"/>
    <col min="8644" max="8644" width="13.140625" style="9" customWidth="1"/>
    <col min="8645" max="8645" width="12.28515625" style="9" customWidth="1"/>
    <col min="8646" max="8883" width="9.140625" style="9"/>
    <col min="8884" max="8884" width="1.42578125" style="9" customWidth="1"/>
    <col min="8885" max="8885" width="59.5703125" style="9" customWidth="1"/>
    <col min="8886" max="8886" width="9.140625" style="9" customWidth="1"/>
    <col min="8887" max="8888" width="3.85546875" style="9" customWidth="1"/>
    <col min="8889" max="8889" width="10.5703125" style="9" customWidth="1"/>
    <col min="8890" max="8890" width="3.85546875" style="9" customWidth="1"/>
    <col min="8891" max="8893" width="14.42578125" style="9" customWidth="1"/>
    <col min="8894" max="8894" width="4.140625" style="9" customWidth="1"/>
    <col min="8895" max="8895" width="15" style="9" customWidth="1"/>
    <col min="8896" max="8897" width="9.140625" style="9" customWidth="1"/>
    <col min="8898" max="8898" width="11.5703125" style="9" customWidth="1"/>
    <col min="8899" max="8899" width="18.140625" style="9" customWidth="1"/>
    <col min="8900" max="8900" width="13.140625" style="9" customWidth="1"/>
    <col min="8901" max="8901" width="12.28515625" style="9" customWidth="1"/>
    <col min="8902" max="9139" width="9.140625" style="9"/>
    <col min="9140" max="9140" width="1.42578125" style="9" customWidth="1"/>
    <col min="9141" max="9141" width="59.5703125" style="9" customWidth="1"/>
    <col min="9142" max="9142" width="9.140625" style="9" customWidth="1"/>
    <col min="9143" max="9144" width="3.85546875" style="9" customWidth="1"/>
    <col min="9145" max="9145" width="10.5703125" style="9" customWidth="1"/>
    <col min="9146" max="9146" width="3.85546875" style="9" customWidth="1"/>
    <col min="9147" max="9149" width="14.42578125" style="9" customWidth="1"/>
    <col min="9150" max="9150" width="4.140625" style="9" customWidth="1"/>
    <col min="9151" max="9151" width="15" style="9" customWidth="1"/>
    <col min="9152" max="9153" width="9.140625" style="9" customWidth="1"/>
    <col min="9154" max="9154" width="11.5703125" style="9" customWidth="1"/>
    <col min="9155" max="9155" width="18.140625" style="9" customWidth="1"/>
    <col min="9156" max="9156" width="13.140625" style="9" customWidth="1"/>
    <col min="9157" max="9157" width="12.28515625" style="9" customWidth="1"/>
    <col min="9158" max="9395" width="9.140625" style="9"/>
    <col min="9396" max="9396" width="1.42578125" style="9" customWidth="1"/>
    <col min="9397" max="9397" width="59.5703125" style="9" customWidth="1"/>
    <col min="9398" max="9398" width="9.140625" style="9" customWidth="1"/>
    <col min="9399" max="9400" width="3.85546875" style="9" customWidth="1"/>
    <col min="9401" max="9401" width="10.5703125" style="9" customWidth="1"/>
    <col min="9402" max="9402" width="3.85546875" style="9" customWidth="1"/>
    <col min="9403" max="9405" width="14.42578125" style="9" customWidth="1"/>
    <col min="9406" max="9406" width="4.140625" style="9" customWidth="1"/>
    <col min="9407" max="9407" width="15" style="9" customWidth="1"/>
    <col min="9408" max="9409" width="9.140625" style="9" customWidth="1"/>
    <col min="9410" max="9410" width="11.5703125" style="9" customWidth="1"/>
    <col min="9411" max="9411" width="18.140625" style="9" customWidth="1"/>
    <col min="9412" max="9412" width="13.140625" style="9" customWidth="1"/>
    <col min="9413" max="9413" width="12.28515625" style="9" customWidth="1"/>
    <col min="9414" max="9651" width="9.140625" style="9"/>
    <col min="9652" max="9652" width="1.42578125" style="9" customWidth="1"/>
    <col min="9653" max="9653" width="59.5703125" style="9" customWidth="1"/>
    <col min="9654" max="9654" width="9.140625" style="9" customWidth="1"/>
    <col min="9655" max="9656" width="3.85546875" style="9" customWidth="1"/>
    <col min="9657" max="9657" width="10.5703125" style="9" customWidth="1"/>
    <col min="9658" max="9658" width="3.85546875" style="9" customWidth="1"/>
    <col min="9659" max="9661" width="14.42578125" style="9" customWidth="1"/>
    <col min="9662" max="9662" width="4.140625" style="9" customWidth="1"/>
    <col min="9663" max="9663" width="15" style="9" customWidth="1"/>
    <col min="9664" max="9665" width="9.140625" style="9" customWidth="1"/>
    <col min="9666" max="9666" width="11.5703125" style="9" customWidth="1"/>
    <col min="9667" max="9667" width="18.140625" style="9" customWidth="1"/>
    <col min="9668" max="9668" width="13.140625" style="9" customWidth="1"/>
    <col min="9669" max="9669" width="12.28515625" style="9" customWidth="1"/>
    <col min="9670" max="9907" width="9.140625" style="9"/>
    <col min="9908" max="9908" width="1.42578125" style="9" customWidth="1"/>
    <col min="9909" max="9909" width="59.5703125" style="9" customWidth="1"/>
    <col min="9910" max="9910" width="9.140625" style="9" customWidth="1"/>
    <col min="9911" max="9912" width="3.85546875" style="9" customWidth="1"/>
    <col min="9913" max="9913" width="10.5703125" style="9" customWidth="1"/>
    <col min="9914" max="9914" width="3.85546875" style="9" customWidth="1"/>
    <col min="9915" max="9917" width="14.42578125" style="9" customWidth="1"/>
    <col min="9918" max="9918" width="4.140625" style="9" customWidth="1"/>
    <col min="9919" max="9919" width="15" style="9" customWidth="1"/>
    <col min="9920" max="9921" width="9.140625" style="9" customWidth="1"/>
    <col min="9922" max="9922" width="11.5703125" style="9" customWidth="1"/>
    <col min="9923" max="9923" width="18.140625" style="9" customWidth="1"/>
    <col min="9924" max="9924" width="13.140625" style="9" customWidth="1"/>
    <col min="9925" max="9925" width="12.28515625" style="9" customWidth="1"/>
    <col min="9926" max="10163" width="9.140625" style="9"/>
    <col min="10164" max="10164" width="1.42578125" style="9" customWidth="1"/>
    <col min="10165" max="10165" width="59.5703125" style="9" customWidth="1"/>
    <col min="10166" max="10166" width="9.140625" style="9" customWidth="1"/>
    <col min="10167" max="10168" width="3.85546875" style="9" customWidth="1"/>
    <col min="10169" max="10169" width="10.5703125" style="9" customWidth="1"/>
    <col min="10170" max="10170" width="3.85546875" style="9" customWidth="1"/>
    <col min="10171" max="10173" width="14.42578125" style="9" customWidth="1"/>
    <col min="10174" max="10174" width="4.140625" style="9" customWidth="1"/>
    <col min="10175" max="10175" width="15" style="9" customWidth="1"/>
    <col min="10176" max="10177" width="9.140625" style="9" customWidth="1"/>
    <col min="10178" max="10178" width="11.5703125" style="9" customWidth="1"/>
    <col min="10179" max="10179" width="18.140625" style="9" customWidth="1"/>
    <col min="10180" max="10180" width="13.140625" style="9" customWidth="1"/>
    <col min="10181" max="10181" width="12.28515625" style="9" customWidth="1"/>
    <col min="10182" max="10419" width="9.140625" style="9"/>
    <col min="10420" max="10420" width="1.42578125" style="9" customWidth="1"/>
    <col min="10421" max="10421" width="59.5703125" style="9" customWidth="1"/>
    <col min="10422" max="10422" width="9.140625" style="9" customWidth="1"/>
    <col min="10423" max="10424" width="3.85546875" style="9" customWidth="1"/>
    <col min="10425" max="10425" width="10.5703125" style="9" customWidth="1"/>
    <col min="10426" max="10426" width="3.85546875" style="9" customWidth="1"/>
    <col min="10427" max="10429" width="14.42578125" style="9" customWidth="1"/>
    <col min="10430" max="10430" width="4.140625" style="9" customWidth="1"/>
    <col min="10431" max="10431" width="15" style="9" customWidth="1"/>
    <col min="10432" max="10433" width="9.140625" style="9" customWidth="1"/>
    <col min="10434" max="10434" width="11.5703125" style="9" customWidth="1"/>
    <col min="10435" max="10435" width="18.140625" style="9" customWidth="1"/>
    <col min="10436" max="10436" width="13.140625" style="9" customWidth="1"/>
    <col min="10437" max="10437" width="12.28515625" style="9" customWidth="1"/>
    <col min="10438" max="10675" width="9.140625" style="9"/>
    <col min="10676" max="10676" width="1.42578125" style="9" customWidth="1"/>
    <col min="10677" max="10677" width="59.5703125" style="9" customWidth="1"/>
    <col min="10678" max="10678" width="9.140625" style="9" customWidth="1"/>
    <col min="10679" max="10680" width="3.85546875" style="9" customWidth="1"/>
    <col min="10681" max="10681" width="10.5703125" style="9" customWidth="1"/>
    <col min="10682" max="10682" width="3.85546875" style="9" customWidth="1"/>
    <col min="10683" max="10685" width="14.42578125" style="9" customWidth="1"/>
    <col min="10686" max="10686" width="4.140625" style="9" customWidth="1"/>
    <col min="10687" max="10687" width="15" style="9" customWidth="1"/>
    <col min="10688" max="10689" width="9.140625" style="9" customWidth="1"/>
    <col min="10690" max="10690" width="11.5703125" style="9" customWidth="1"/>
    <col min="10691" max="10691" width="18.140625" style="9" customWidth="1"/>
    <col min="10692" max="10692" width="13.140625" style="9" customWidth="1"/>
    <col min="10693" max="10693" width="12.28515625" style="9" customWidth="1"/>
    <col min="10694" max="10931" width="9.140625" style="9"/>
    <col min="10932" max="10932" width="1.42578125" style="9" customWidth="1"/>
    <col min="10933" max="10933" width="59.5703125" style="9" customWidth="1"/>
    <col min="10934" max="10934" width="9.140625" style="9" customWidth="1"/>
    <col min="10935" max="10936" width="3.85546875" style="9" customWidth="1"/>
    <col min="10937" max="10937" width="10.5703125" style="9" customWidth="1"/>
    <col min="10938" max="10938" width="3.85546875" style="9" customWidth="1"/>
    <col min="10939" max="10941" width="14.42578125" style="9" customWidth="1"/>
    <col min="10942" max="10942" width="4.140625" style="9" customWidth="1"/>
    <col min="10943" max="10943" width="15" style="9" customWidth="1"/>
    <col min="10944" max="10945" width="9.140625" style="9" customWidth="1"/>
    <col min="10946" max="10946" width="11.5703125" style="9" customWidth="1"/>
    <col min="10947" max="10947" width="18.140625" style="9" customWidth="1"/>
    <col min="10948" max="10948" width="13.140625" style="9" customWidth="1"/>
    <col min="10949" max="10949" width="12.28515625" style="9" customWidth="1"/>
    <col min="10950" max="11187" width="9.140625" style="9"/>
    <col min="11188" max="11188" width="1.42578125" style="9" customWidth="1"/>
    <col min="11189" max="11189" width="59.5703125" style="9" customWidth="1"/>
    <col min="11190" max="11190" width="9.140625" style="9" customWidth="1"/>
    <col min="11191" max="11192" width="3.85546875" style="9" customWidth="1"/>
    <col min="11193" max="11193" width="10.5703125" style="9" customWidth="1"/>
    <col min="11194" max="11194" width="3.85546875" style="9" customWidth="1"/>
    <col min="11195" max="11197" width="14.42578125" style="9" customWidth="1"/>
    <col min="11198" max="11198" width="4.140625" style="9" customWidth="1"/>
    <col min="11199" max="11199" width="15" style="9" customWidth="1"/>
    <col min="11200" max="11201" width="9.140625" style="9" customWidth="1"/>
    <col min="11202" max="11202" width="11.5703125" style="9" customWidth="1"/>
    <col min="11203" max="11203" width="18.140625" style="9" customWidth="1"/>
    <col min="11204" max="11204" width="13.140625" style="9" customWidth="1"/>
    <col min="11205" max="11205" width="12.28515625" style="9" customWidth="1"/>
    <col min="11206" max="11443" width="9.140625" style="9"/>
    <col min="11444" max="11444" width="1.42578125" style="9" customWidth="1"/>
    <col min="11445" max="11445" width="59.5703125" style="9" customWidth="1"/>
    <col min="11446" max="11446" width="9.140625" style="9" customWidth="1"/>
    <col min="11447" max="11448" width="3.85546875" style="9" customWidth="1"/>
    <col min="11449" max="11449" width="10.5703125" style="9" customWidth="1"/>
    <col min="11450" max="11450" width="3.85546875" style="9" customWidth="1"/>
    <col min="11451" max="11453" width="14.42578125" style="9" customWidth="1"/>
    <col min="11454" max="11454" width="4.140625" style="9" customWidth="1"/>
    <col min="11455" max="11455" width="15" style="9" customWidth="1"/>
    <col min="11456" max="11457" width="9.140625" style="9" customWidth="1"/>
    <col min="11458" max="11458" width="11.5703125" style="9" customWidth="1"/>
    <col min="11459" max="11459" width="18.140625" style="9" customWidth="1"/>
    <col min="11460" max="11460" width="13.140625" style="9" customWidth="1"/>
    <col min="11461" max="11461" width="12.28515625" style="9" customWidth="1"/>
    <col min="11462" max="11699" width="9.140625" style="9"/>
    <col min="11700" max="11700" width="1.42578125" style="9" customWidth="1"/>
    <col min="11701" max="11701" width="59.5703125" style="9" customWidth="1"/>
    <col min="11702" max="11702" width="9.140625" style="9" customWidth="1"/>
    <col min="11703" max="11704" width="3.85546875" style="9" customWidth="1"/>
    <col min="11705" max="11705" width="10.5703125" style="9" customWidth="1"/>
    <col min="11706" max="11706" width="3.85546875" style="9" customWidth="1"/>
    <col min="11707" max="11709" width="14.42578125" style="9" customWidth="1"/>
    <col min="11710" max="11710" width="4.140625" style="9" customWidth="1"/>
    <col min="11711" max="11711" width="15" style="9" customWidth="1"/>
    <col min="11712" max="11713" width="9.140625" style="9" customWidth="1"/>
    <col min="11714" max="11714" width="11.5703125" style="9" customWidth="1"/>
    <col min="11715" max="11715" width="18.140625" style="9" customWidth="1"/>
    <col min="11716" max="11716" width="13.140625" style="9" customWidth="1"/>
    <col min="11717" max="11717" width="12.28515625" style="9" customWidth="1"/>
    <col min="11718" max="11955" width="9.140625" style="9"/>
    <col min="11956" max="11956" width="1.42578125" style="9" customWidth="1"/>
    <col min="11957" max="11957" width="59.5703125" style="9" customWidth="1"/>
    <col min="11958" max="11958" width="9.140625" style="9" customWidth="1"/>
    <col min="11959" max="11960" width="3.85546875" style="9" customWidth="1"/>
    <col min="11961" max="11961" width="10.5703125" style="9" customWidth="1"/>
    <col min="11962" max="11962" width="3.85546875" style="9" customWidth="1"/>
    <col min="11963" max="11965" width="14.42578125" style="9" customWidth="1"/>
    <col min="11966" max="11966" width="4.140625" style="9" customWidth="1"/>
    <col min="11967" max="11967" width="15" style="9" customWidth="1"/>
    <col min="11968" max="11969" width="9.140625" style="9" customWidth="1"/>
    <col min="11970" max="11970" width="11.5703125" style="9" customWidth="1"/>
    <col min="11971" max="11971" width="18.140625" style="9" customWidth="1"/>
    <col min="11972" max="11972" width="13.140625" style="9" customWidth="1"/>
    <col min="11973" max="11973" width="12.28515625" style="9" customWidth="1"/>
    <col min="11974" max="12211" width="9.140625" style="9"/>
    <col min="12212" max="12212" width="1.42578125" style="9" customWidth="1"/>
    <col min="12213" max="12213" width="59.5703125" style="9" customWidth="1"/>
    <col min="12214" max="12214" width="9.140625" style="9" customWidth="1"/>
    <col min="12215" max="12216" width="3.85546875" style="9" customWidth="1"/>
    <col min="12217" max="12217" width="10.5703125" style="9" customWidth="1"/>
    <col min="12218" max="12218" width="3.85546875" style="9" customWidth="1"/>
    <col min="12219" max="12221" width="14.42578125" style="9" customWidth="1"/>
    <col min="12222" max="12222" width="4.140625" style="9" customWidth="1"/>
    <col min="12223" max="12223" width="15" style="9" customWidth="1"/>
    <col min="12224" max="12225" width="9.140625" style="9" customWidth="1"/>
    <col min="12226" max="12226" width="11.5703125" style="9" customWidth="1"/>
    <col min="12227" max="12227" width="18.140625" style="9" customWidth="1"/>
    <col min="12228" max="12228" width="13.140625" style="9" customWidth="1"/>
    <col min="12229" max="12229" width="12.28515625" style="9" customWidth="1"/>
    <col min="12230" max="12467" width="9.140625" style="9"/>
    <col min="12468" max="12468" width="1.42578125" style="9" customWidth="1"/>
    <col min="12469" max="12469" width="59.5703125" style="9" customWidth="1"/>
    <col min="12470" max="12470" width="9.140625" style="9" customWidth="1"/>
    <col min="12471" max="12472" width="3.85546875" style="9" customWidth="1"/>
    <col min="12473" max="12473" width="10.5703125" style="9" customWidth="1"/>
    <col min="12474" max="12474" width="3.85546875" style="9" customWidth="1"/>
    <col min="12475" max="12477" width="14.42578125" style="9" customWidth="1"/>
    <col min="12478" max="12478" width="4.140625" style="9" customWidth="1"/>
    <col min="12479" max="12479" width="15" style="9" customWidth="1"/>
    <col min="12480" max="12481" width="9.140625" style="9" customWidth="1"/>
    <col min="12482" max="12482" width="11.5703125" style="9" customWidth="1"/>
    <col min="12483" max="12483" width="18.140625" style="9" customWidth="1"/>
    <col min="12484" max="12484" width="13.140625" style="9" customWidth="1"/>
    <col min="12485" max="12485" width="12.28515625" style="9" customWidth="1"/>
    <col min="12486" max="12723" width="9.140625" style="9"/>
    <col min="12724" max="12724" width="1.42578125" style="9" customWidth="1"/>
    <col min="12725" max="12725" width="59.5703125" style="9" customWidth="1"/>
    <col min="12726" max="12726" width="9.140625" style="9" customWidth="1"/>
    <col min="12727" max="12728" width="3.85546875" style="9" customWidth="1"/>
    <col min="12729" max="12729" width="10.5703125" style="9" customWidth="1"/>
    <col min="12730" max="12730" width="3.85546875" style="9" customWidth="1"/>
    <col min="12731" max="12733" width="14.42578125" style="9" customWidth="1"/>
    <col min="12734" max="12734" width="4.140625" style="9" customWidth="1"/>
    <col min="12735" max="12735" width="15" style="9" customWidth="1"/>
    <col min="12736" max="12737" width="9.140625" style="9" customWidth="1"/>
    <col min="12738" max="12738" width="11.5703125" style="9" customWidth="1"/>
    <col min="12739" max="12739" width="18.140625" style="9" customWidth="1"/>
    <col min="12740" max="12740" width="13.140625" style="9" customWidth="1"/>
    <col min="12741" max="12741" width="12.28515625" style="9" customWidth="1"/>
    <col min="12742" max="12979" width="9.140625" style="9"/>
    <col min="12980" max="12980" width="1.42578125" style="9" customWidth="1"/>
    <col min="12981" max="12981" width="59.5703125" style="9" customWidth="1"/>
    <col min="12982" max="12982" width="9.140625" style="9" customWidth="1"/>
    <col min="12983" max="12984" width="3.85546875" style="9" customWidth="1"/>
    <col min="12985" max="12985" width="10.5703125" style="9" customWidth="1"/>
    <col min="12986" max="12986" width="3.85546875" style="9" customWidth="1"/>
    <col min="12987" max="12989" width="14.42578125" style="9" customWidth="1"/>
    <col min="12990" max="12990" width="4.140625" style="9" customWidth="1"/>
    <col min="12991" max="12991" width="15" style="9" customWidth="1"/>
    <col min="12992" max="12993" width="9.140625" style="9" customWidth="1"/>
    <col min="12994" max="12994" width="11.5703125" style="9" customWidth="1"/>
    <col min="12995" max="12995" width="18.140625" style="9" customWidth="1"/>
    <col min="12996" max="12996" width="13.140625" style="9" customWidth="1"/>
    <col min="12997" max="12997" width="12.28515625" style="9" customWidth="1"/>
    <col min="12998" max="13235" width="9.140625" style="9"/>
    <col min="13236" max="13236" width="1.42578125" style="9" customWidth="1"/>
    <col min="13237" max="13237" width="59.5703125" style="9" customWidth="1"/>
    <col min="13238" max="13238" width="9.140625" style="9" customWidth="1"/>
    <col min="13239" max="13240" width="3.85546875" style="9" customWidth="1"/>
    <col min="13241" max="13241" width="10.5703125" style="9" customWidth="1"/>
    <col min="13242" max="13242" width="3.85546875" style="9" customWidth="1"/>
    <col min="13243" max="13245" width="14.42578125" style="9" customWidth="1"/>
    <col min="13246" max="13246" width="4.140625" style="9" customWidth="1"/>
    <col min="13247" max="13247" width="15" style="9" customWidth="1"/>
    <col min="13248" max="13249" width="9.140625" style="9" customWidth="1"/>
    <col min="13250" max="13250" width="11.5703125" style="9" customWidth="1"/>
    <col min="13251" max="13251" width="18.140625" style="9" customWidth="1"/>
    <col min="13252" max="13252" width="13.140625" style="9" customWidth="1"/>
    <col min="13253" max="13253" width="12.28515625" style="9" customWidth="1"/>
    <col min="13254" max="13491" width="9.140625" style="9"/>
    <col min="13492" max="13492" width="1.42578125" style="9" customWidth="1"/>
    <col min="13493" max="13493" width="59.5703125" style="9" customWidth="1"/>
    <col min="13494" max="13494" width="9.140625" style="9" customWidth="1"/>
    <col min="13495" max="13496" width="3.85546875" style="9" customWidth="1"/>
    <col min="13497" max="13497" width="10.5703125" style="9" customWidth="1"/>
    <col min="13498" max="13498" width="3.85546875" style="9" customWidth="1"/>
    <col min="13499" max="13501" width="14.42578125" style="9" customWidth="1"/>
    <col min="13502" max="13502" width="4.140625" style="9" customWidth="1"/>
    <col min="13503" max="13503" width="15" style="9" customWidth="1"/>
    <col min="13504" max="13505" width="9.140625" style="9" customWidth="1"/>
    <col min="13506" max="13506" width="11.5703125" style="9" customWidth="1"/>
    <col min="13507" max="13507" width="18.140625" style="9" customWidth="1"/>
    <col min="13508" max="13508" width="13.140625" style="9" customWidth="1"/>
    <col min="13509" max="13509" width="12.28515625" style="9" customWidth="1"/>
    <col min="13510" max="13747" width="9.140625" style="9"/>
    <col min="13748" max="13748" width="1.42578125" style="9" customWidth="1"/>
    <col min="13749" max="13749" width="59.5703125" style="9" customWidth="1"/>
    <col min="13750" max="13750" width="9.140625" style="9" customWidth="1"/>
    <col min="13751" max="13752" width="3.85546875" style="9" customWidth="1"/>
    <col min="13753" max="13753" width="10.5703125" style="9" customWidth="1"/>
    <col min="13754" max="13754" width="3.85546875" style="9" customWidth="1"/>
    <col min="13755" max="13757" width="14.42578125" style="9" customWidth="1"/>
    <col min="13758" max="13758" width="4.140625" style="9" customWidth="1"/>
    <col min="13759" max="13759" width="15" style="9" customWidth="1"/>
    <col min="13760" max="13761" width="9.140625" style="9" customWidth="1"/>
    <col min="13762" max="13762" width="11.5703125" style="9" customWidth="1"/>
    <col min="13763" max="13763" width="18.140625" style="9" customWidth="1"/>
    <col min="13764" max="13764" width="13.140625" style="9" customWidth="1"/>
    <col min="13765" max="13765" width="12.28515625" style="9" customWidth="1"/>
    <col min="13766" max="14003" width="9.140625" style="9"/>
    <col min="14004" max="14004" width="1.42578125" style="9" customWidth="1"/>
    <col min="14005" max="14005" width="59.5703125" style="9" customWidth="1"/>
    <col min="14006" max="14006" width="9.140625" style="9" customWidth="1"/>
    <col min="14007" max="14008" width="3.85546875" style="9" customWidth="1"/>
    <col min="14009" max="14009" width="10.5703125" style="9" customWidth="1"/>
    <col min="14010" max="14010" width="3.85546875" style="9" customWidth="1"/>
    <col min="14011" max="14013" width="14.42578125" style="9" customWidth="1"/>
    <col min="14014" max="14014" width="4.140625" style="9" customWidth="1"/>
    <col min="14015" max="14015" width="15" style="9" customWidth="1"/>
    <col min="14016" max="14017" width="9.140625" style="9" customWidth="1"/>
    <col min="14018" max="14018" width="11.5703125" style="9" customWidth="1"/>
    <col min="14019" max="14019" width="18.140625" style="9" customWidth="1"/>
    <col min="14020" max="14020" width="13.140625" style="9" customWidth="1"/>
    <col min="14021" max="14021" width="12.28515625" style="9" customWidth="1"/>
    <col min="14022" max="14259" width="9.140625" style="9"/>
    <col min="14260" max="14260" width="1.42578125" style="9" customWidth="1"/>
    <col min="14261" max="14261" width="59.5703125" style="9" customWidth="1"/>
    <col min="14262" max="14262" width="9.140625" style="9" customWidth="1"/>
    <col min="14263" max="14264" width="3.85546875" style="9" customWidth="1"/>
    <col min="14265" max="14265" width="10.5703125" style="9" customWidth="1"/>
    <col min="14266" max="14266" width="3.85546875" style="9" customWidth="1"/>
    <col min="14267" max="14269" width="14.42578125" style="9" customWidth="1"/>
    <col min="14270" max="14270" width="4.140625" style="9" customWidth="1"/>
    <col min="14271" max="14271" width="15" style="9" customWidth="1"/>
    <col min="14272" max="14273" width="9.140625" style="9" customWidth="1"/>
    <col min="14274" max="14274" width="11.5703125" style="9" customWidth="1"/>
    <col min="14275" max="14275" width="18.140625" style="9" customWidth="1"/>
    <col min="14276" max="14276" width="13.140625" style="9" customWidth="1"/>
    <col min="14277" max="14277" width="12.28515625" style="9" customWidth="1"/>
    <col min="14278" max="14515" width="9.140625" style="9"/>
    <col min="14516" max="14516" width="1.42578125" style="9" customWidth="1"/>
    <col min="14517" max="14517" width="59.5703125" style="9" customWidth="1"/>
    <col min="14518" max="14518" width="9.140625" style="9" customWidth="1"/>
    <col min="14519" max="14520" width="3.85546875" style="9" customWidth="1"/>
    <col min="14521" max="14521" width="10.5703125" style="9" customWidth="1"/>
    <col min="14522" max="14522" width="3.85546875" style="9" customWidth="1"/>
    <col min="14523" max="14525" width="14.42578125" style="9" customWidth="1"/>
    <col min="14526" max="14526" width="4.140625" style="9" customWidth="1"/>
    <col min="14527" max="14527" width="15" style="9" customWidth="1"/>
    <col min="14528" max="14529" width="9.140625" style="9" customWidth="1"/>
    <col min="14530" max="14530" width="11.5703125" style="9" customWidth="1"/>
    <col min="14531" max="14531" width="18.140625" style="9" customWidth="1"/>
    <col min="14532" max="14532" width="13.140625" style="9" customWidth="1"/>
    <col min="14533" max="14533" width="12.28515625" style="9" customWidth="1"/>
    <col min="14534" max="14771" width="9.140625" style="9"/>
    <col min="14772" max="14772" width="1.42578125" style="9" customWidth="1"/>
    <col min="14773" max="14773" width="59.5703125" style="9" customWidth="1"/>
    <col min="14774" max="14774" width="9.140625" style="9" customWidth="1"/>
    <col min="14775" max="14776" width="3.85546875" style="9" customWidth="1"/>
    <col min="14777" max="14777" width="10.5703125" style="9" customWidth="1"/>
    <col min="14778" max="14778" width="3.85546875" style="9" customWidth="1"/>
    <col min="14779" max="14781" width="14.42578125" style="9" customWidth="1"/>
    <col min="14782" max="14782" width="4.140625" style="9" customWidth="1"/>
    <col min="14783" max="14783" width="15" style="9" customWidth="1"/>
    <col min="14784" max="14785" width="9.140625" style="9" customWidth="1"/>
    <col min="14786" max="14786" width="11.5703125" style="9" customWidth="1"/>
    <col min="14787" max="14787" width="18.140625" style="9" customWidth="1"/>
    <col min="14788" max="14788" width="13.140625" style="9" customWidth="1"/>
    <col min="14789" max="14789" width="12.28515625" style="9" customWidth="1"/>
    <col min="14790" max="15027" width="9.140625" style="9"/>
    <col min="15028" max="15028" width="1.42578125" style="9" customWidth="1"/>
    <col min="15029" max="15029" width="59.5703125" style="9" customWidth="1"/>
    <col min="15030" max="15030" width="9.140625" style="9" customWidth="1"/>
    <col min="15031" max="15032" width="3.85546875" style="9" customWidth="1"/>
    <col min="15033" max="15033" width="10.5703125" style="9" customWidth="1"/>
    <col min="15034" max="15034" width="3.85546875" style="9" customWidth="1"/>
    <col min="15035" max="15037" width="14.42578125" style="9" customWidth="1"/>
    <col min="15038" max="15038" width="4.140625" style="9" customWidth="1"/>
    <col min="15039" max="15039" width="15" style="9" customWidth="1"/>
    <col min="15040" max="15041" width="9.140625" style="9" customWidth="1"/>
    <col min="15042" max="15042" width="11.5703125" style="9" customWidth="1"/>
    <col min="15043" max="15043" width="18.140625" style="9" customWidth="1"/>
    <col min="15044" max="15044" width="13.140625" style="9" customWidth="1"/>
    <col min="15045" max="15045" width="12.28515625" style="9" customWidth="1"/>
    <col min="15046" max="15283" width="9.140625" style="9"/>
    <col min="15284" max="15284" width="1.42578125" style="9" customWidth="1"/>
    <col min="15285" max="15285" width="59.5703125" style="9" customWidth="1"/>
    <col min="15286" max="15286" width="9.140625" style="9" customWidth="1"/>
    <col min="15287" max="15288" width="3.85546875" style="9" customWidth="1"/>
    <col min="15289" max="15289" width="10.5703125" style="9" customWidth="1"/>
    <col min="15290" max="15290" width="3.85546875" style="9" customWidth="1"/>
    <col min="15291" max="15293" width="14.42578125" style="9" customWidth="1"/>
    <col min="15294" max="15294" width="4.140625" style="9" customWidth="1"/>
    <col min="15295" max="15295" width="15" style="9" customWidth="1"/>
    <col min="15296" max="15297" width="9.140625" style="9" customWidth="1"/>
    <col min="15298" max="15298" width="11.5703125" style="9" customWidth="1"/>
    <col min="15299" max="15299" width="18.140625" style="9" customWidth="1"/>
    <col min="15300" max="15300" width="13.140625" style="9" customWidth="1"/>
    <col min="15301" max="15301" width="12.28515625" style="9" customWidth="1"/>
    <col min="15302" max="15539" width="9.140625" style="9"/>
    <col min="15540" max="15540" width="1.42578125" style="9" customWidth="1"/>
    <col min="15541" max="15541" width="59.5703125" style="9" customWidth="1"/>
    <col min="15542" max="15542" width="9.140625" style="9" customWidth="1"/>
    <col min="15543" max="15544" width="3.85546875" style="9" customWidth="1"/>
    <col min="15545" max="15545" width="10.5703125" style="9" customWidth="1"/>
    <col min="15546" max="15546" width="3.85546875" style="9" customWidth="1"/>
    <col min="15547" max="15549" width="14.42578125" style="9" customWidth="1"/>
    <col min="15550" max="15550" width="4.140625" style="9" customWidth="1"/>
    <col min="15551" max="15551" width="15" style="9" customWidth="1"/>
    <col min="15552" max="15553" width="9.140625" style="9" customWidth="1"/>
    <col min="15554" max="15554" width="11.5703125" style="9" customWidth="1"/>
    <col min="15555" max="15555" width="18.140625" style="9" customWidth="1"/>
    <col min="15556" max="15556" width="13.140625" style="9" customWidth="1"/>
    <col min="15557" max="15557" width="12.28515625" style="9" customWidth="1"/>
    <col min="15558" max="15795" width="9.140625" style="9"/>
    <col min="15796" max="15796" width="1.42578125" style="9" customWidth="1"/>
    <col min="15797" max="15797" width="59.5703125" style="9" customWidth="1"/>
    <col min="15798" max="15798" width="9.140625" style="9" customWidth="1"/>
    <col min="15799" max="15800" width="3.85546875" style="9" customWidth="1"/>
    <col min="15801" max="15801" width="10.5703125" style="9" customWidth="1"/>
    <col min="15802" max="15802" width="3.85546875" style="9" customWidth="1"/>
    <col min="15803" max="15805" width="14.42578125" style="9" customWidth="1"/>
    <col min="15806" max="15806" width="4.140625" style="9" customWidth="1"/>
    <col min="15807" max="15807" width="15" style="9" customWidth="1"/>
    <col min="15808" max="15809" width="9.140625" style="9" customWidth="1"/>
    <col min="15810" max="15810" width="11.5703125" style="9" customWidth="1"/>
    <col min="15811" max="15811" width="18.140625" style="9" customWidth="1"/>
    <col min="15812" max="15812" width="13.140625" style="9" customWidth="1"/>
    <col min="15813" max="15813" width="12.28515625" style="9" customWidth="1"/>
    <col min="15814" max="16051" width="9.140625" style="9"/>
    <col min="16052" max="16052" width="1.42578125" style="9" customWidth="1"/>
    <col min="16053" max="16053" width="59.5703125" style="9" customWidth="1"/>
    <col min="16054" max="16054" width="9.140625" style="9" customWidth="1"/>
    <col min="16055" max="16056" width="3.85546875" style="9" customWidth="1"/>
    <col min="16057" max="16057" width="10.5703125" style="9" customWidth="1"/>
    <col min="16058" max="16058" width="3.85546875" style="9" customWidth="1"/>
    <col min="16059" max="16061" width="14.42578125" style="9" customWidth="1"/>
    <col min="16062" max="16062" width="4.140625" style="9" customWidth="1"/>
    <col min="16063" max="16063" width="15" style="9" customWidth="1"/>
    <col min="16064" max="16065" width="9.140625" style="9" customWidth="1"/>
    <col min="16066" max="16066" width="11.5703125" style="9" customWidth="1"/>
    <col min="16067" max="16067" width="18.140625" style="9" customWidth="1"/>
    <col min="16068" max="16068" width="13.140625" style="9" customWidth="1"/>
    <col min="16069" max="16069" width="12.28515625" style="9" customWidth="1"/>
    <col min="16070" max="16384" width="9.140625" style="9"/>
  </cols>
  <sheetData>
    <row r="1" spans="1:28" ht="15" customHeight="1" x14ac:dyDescent="0.25">
      <c r="J1" s="14" t="s">
        <v>394</v>
      </c>
      <c r="V1" s="14"/>
      <c r="W1" s="14"/>
      <c r="X1" s="14"/>
      <c r="Y1" s="14"/>
      <c r="Z1" s="14"/>
      <c r="AA1" s="14"/>
      <c r="AB1" s="14"/>
    </row>
    <row r="2" spans="1:28" ht="63" customHeight="1" x14ac:dyDescent="0.25">
      <c r="I2" s="14"/>
      <c r="J2" s="144" t="s">
        <v>486</v>
      </c>
      <c r="K2" s="144"/>
      <c r="L2" s="144"/>
      <c r="M2" s="144"/>
      <c r="N2" s="144"/>
      <c r="O2" s="144"/>
      <c r="P2" s="144"/>
      <c r="Q2" s="144"/>
      <c r="R2" s="14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48.75" customHeight="1" x14ac:dyDescent="0.25">
      <c r="A3" s="146" t="s">
        <v>485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ht="16.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 t="s">
        <v>304</v>
      </c>
      <c r="S4" s="75"/>
      <c r="T4" s="75"/>
      <c r="U4" s="75"/>
      <c r="V4" s="50"/>
      <c r="W4" s="50"/>
      <c r="X4" s="50"/>
      <c r="Y4" s="50"/>
      <c r="Z4" s="50"/>
      <c r="AA4" s="50"/>
      <c r="AB4" s="50"/>
    </row>
    <row r="5" spans="1:28" s="2" customFormat="1" ht="42.75" customHeight="1" x14ac:dyDescent="0.25">
      <c r="A5" s="66" t="s">
        <v>0</v>
      </c>
      <c r="B5" s="49" t="s">
        <v>201</v>
      </c>
      <c r="C5" s="49" t="s">
        <v>202</v>
      </c>
      <c r="D5" s="4" t="s">
        <v>203</v>
      </c>
      <c r="E5" s="49" t="s">
        <v>204</v>
      </c>
      <c r="F5" s="4" t="s">
        <v>2</v>
      </c>
      <c r="G5" s="4" t="s">
        <v>3</v>
      </c>
      <c r="H5" s="4" t="s">
        <v>205</v>
      </c>
      <c r="I5" s="4" t="s">
        <v>5</v>
      </c>
      <c r="J5" s="71" t="s">
        <v>395</v>
      </c>
      <c r="K5" s="71" t="s">
        <v>426</v>
      </c>
      <c r="L5" s="71" t="s">
        <v>427</v>
      </c>
      <c r="M5" s="71" t="s">
        <v>428</v>
      </c>
      <c r="N5" s="77" t="s">
        <v>396</v>
      </c>
      <c r="O5" s="71" t="s">
        <v>426</v>
      </c>
      <c r="P5" s="71" t="s">
        <v>427</v>
      </c>
      <c r="Q5" s="71" t="s">
        <v>428</v>
      </c>
      <c r="R5" s="77" t="s">
        <v>473</v>
      </c>
      <c r="S5" s="61" t="s">
        <v>426</v>
      </c>
      <c r="T5" s="61" t="s">
        <v>427</v>
      </c>
      <c r="U5" s="55" t="s">
        <v>428</v>
      </c>
      <c r="V5" s="55"/>
      <c r="W5" s="55"/>
      <c r="X5" s="55"/>
      <c r="Y5" s="55"/>
      <c r="Z5" s="55"/>
      <c r="AA5" s="55"/>
      <c r="AB5" s="55"/>
    </row>
    <row r="6" spans="1:28" s="62" customFormat="1" ht="42.75" x14ac:dyDescent="0.25">
      <c r="A6" s="115" t="s">
        <v>356</v>
      </c>
      <c r="B6" s="12">
        <v>51</v>
      </c>
      <c r="C6" s="12"/>
      <c r="D6" s="42"/>
      <c r="E6" s="12"/>
      <c r="F6" s="42"/>
      <c r="G6" s="42"/>
      <c r="H6" s="42"/>
      <c r="I6" s="42"/>
      <c r="J6" s="127">
        <f t="shared" ref="J6:U6" si="0">J7+J58+J70+J78+J87+J92+J121+J126+J137+J142+J147+J158+J163+J171+J205+J211+J242+J256</f>
        <v>107249463.77</v>
      </c>
      <c r="K6" s="127" t="e">
        <f t="shared" si="0"/>
        <v>#REF!</v>
      </c>
      <c r="L6" s="127" t="e">
        <f t="shared" si="0"/>
        <v>#REF!</v>
      </c>
      <c r="M6" s="127" t="e">
        <f t="shared" si="0"/>
        <v>#REF!</v>
      </c>
      <c r="N6" s="127" t="e">
        <f t="shared" si="0"/>
        <v>#REF!</v>
      </c>
      <c r="O6" s="127" t="e">
        <f t="shared" si="0"/>
        <v>#REF!</v>
      </c>
      <c r="P6" s="127" t="e">
        <f t="shared" si="0"/>
        <v>#REF!</v>
      </c>
      <c r="Q6" s="127" t="e">
        <f t="shared" si="0"/>
        <v>#REF!</v>
      </c>
      <c r="R6" s="127">
        <f t="shared" si="0"/>
        <v>91393213.449999988</v>
      </c>
      <c r="S6" s="127" t="e">
        <f t="shared" si="0"/>
        <v>#REF!</v>
      </c>
      <c r="T6" s="127" t="e">
        <f t="shared" si="0"/>
        <v>#REF!</v>
      </c>
      <c r="U6" s="127" t="e">
        <f t="shared" si="0"/>
        <v>#REF!</v>
      </c>
      <c r="V6" s="127"/>
      <c r="W6" s="127"/>
      <c r="X6" s="127"/>
      <c r="Y6" s="127"/>
      <c r="Z6" s="127"/>
      <c r="AA6" s="127"/>
      <c r="AB6" s="127"/>
    </row>
    <row r="7" spans="1:28" s="62" customFormat="1" ht="55.5" customHeight="1" x14ac:dyDescent="0.25">
      <c r="A7" s="115" t="s">
        <v>206</v>
      </c>
      <c r="B7" s="123">
        <v>51</v>
      </c>
      <c r="C7" s="123">
        <v>0</v>
      </c>
      <c r="D7" s="42" t="s">
        <v>137</v>
      </c>
      <c r="E7" s="123"/>
      <c r="F7" s="42"/>
      <c r="G7" s="42"/>
      <c r="H7" s="42"/>
      <c r="I7" s="82"/>
      <c r="J7" s="127">
        <f t="shared" ref="J7:U7" si="1">J8</f>
        <v>24208898</v>
      </c>
      <c r="K7" s="127" t="e">
        <f t="shared" si="1"/>
        <v>#REF!</v>
      </c>
      <c r="L7" s="127" t="e">
        <f t="shared" si="1"/>
        <v>#REF!</v>
      </c>
      <c r="M7" s="127" t="e">
        <f t="shared" si="1"/>
        <v>#REF!</v>
      </c>
      <c r="N7" s="127" t="e">
        <f t="shared" si="1"/>
        <v>#REF!</v>
      </c>
      <c r="O7" s="127" t="e">
        <f t="shared" si="1"/>
        <v>#REF!</v>
      </c>
      <c r="P7" s="127" t="e">
        <f t="shared" si="1"/>
        <v>#REF!</v>
      </c>
      <c r="Q7" s="127" t="e">
        <f t="shared" si="1"/>
        <v>#REF!</v>
      </c>
      <c r="R7" s="127">
        <f t="shared" si="1"/>
        <v>23323904</v>
      </c>
      <c r="S7" s="127" t="e">
        <f t="shared" si="1"/>
        <v>#REF!</v>
      </c>
      <c r="T7" s="127" t="e">
        <f t="shared" si="1"/>
        <v>#REF!</v>
      </c>
      <c r="U7" s="127" t="e">
        <f t="shared" si="1"/>
        <v>#REF!</v>
      </c>
      <c r="V7" s="127"/>
      <c r="W7" s="127"/>
      <c r="X7" s="127"/>
      <c r="Y7" s="127"/>
      <c r="Z7" s="127"/>
      <c r="AA7" s="127"/>
      <c r="AB7" s="127"/>
    </row>
    <row r="8" spans="1:28" s="62" customFormat="1" ht="28.5" x14ac:dyDescent="0.25">
      <c r="A8" s="115" t="s">
        <v>6</v>
      </c>
      <c r="B8" s="123">
        <v>51</v>
      </c>
      <c r="C8" s="123">
        <v>0</v>
      </c>
      <c r="D8" s="42" t="s">
        <v>137</v>
      </c>
      <c r="E8" s="123">
        <v>851</v>
      </c>
      <c r="F8" s="42"/>
      <c r="G8" s="42"/>
      <c r="H8" s="42"/>
      <c r="I8" s="82"/>
      <c r="J8" s="127">
        <f>J9+J16+J21+J24+J27+J34+J37+J40+J43+J46+J49+J52+J55</f>
        <v>24208898</v>
      </c>
      <c r="K8" s="127" t="e">
        <f t="shared" ref="K8:U8" si="2">K9+K16+K21+K24+K27+K34+K37+K40+K43+K46+K49+K52+K55</f>
        <v>#REF!</v>
      </c>
      <c r="L8" s="127" t="e">
        <f t="shared" si="2"/>
        <v>#REF!</v>
      </c>
      <c r="M8" s="127" t="e">
        <f t="shared" si="2"/>
        <v>#REF!</v>
      </c>
      <c r="N8" s="127" t="e">
        <f t="shared" si="2"/>
        <v>#REF!</v>
      </c>
      <c r="O8" s="127" t="e">
        <f t="shared" si="2"/>
        <v>#REF!</v>
      </c>
      <c r="P8" s="127" t="e">
        <f t="shared" si="2"/>
        <v>#REF!</v>
      </c>
      <c r="Q8" s="127" t="e">
        <f t="shared" si="2"/>
        <v>#REF!</v>
      </c>
      <c r="R8" s="127">
        <f t="shared" si="2"/>
        <v>23323904</v>
      </c>
      <c r="S8" s="127" t="e">
        <f t="shared" si="2"/>
        <v>#REF!</v>
      </c>
      <c r="T8" s="127" t="e">
        <f t="shared" si="2"/>
        <v>#REF!</v>
      </c>
      <c r="U8" s="127" t="e">
        <f t="shared" si="2"/>
        <v>#REF!</v>
      </c>
      <c r="V8" s="127"/>
      <c r="W8" s="127"/>
      <c r="X8" s="127"/>
      <c r="Y8" s="127"/>
      <c r="Z8" s="127"/>
      <c r="AA8" s="127"/>
      <c r="AB8" s="127"/>
    </row>
    <row r="9" spans="1:28" s="62" customFormat="1" ht="162.75" customHeight="1" x14ac:dyDescent="0.25">
      <c r="A9" s="96" t="s">
        <v>40</v>
      </c>
      <c r="B9" s="86">
        <v>51</v>
      </c>
      <c r="C9" s="86">
        <v>0</v>
      </c>
      <c r="D9" s="82" t="s">
        <v>137</v>
      </c>
      <c r="E9" s="86">
        <v>851</v>
      </c>
      <c r="F9" s="97" t="s">
        <v>288</v>
      </c>
      <c r="G9" s="97" t="s">
        <v>287</v>
      </c>
      <c r="H9" s="82" t="s">
        <v>207</v>
      </c>
      <c r="I9" s="82"/>
      <c r="J9" s="93">
        <f t="shared" ref="J9:U9" si="3">J10+J12+J14</f>
        <v>1194820</v>
      </c>
      <c r="K9" s="93" t="e">
        <f t="shared" si="3"/>
        <v>#REF!</v>
      </c>
      <c r="L9" s="93" t="e">
        <f t="shared" si="3"/>
        <v>#REF!</v>
      </c>
      <c r="M9" s="93" t="e">
        <f t="shared" si="3"/>
        <v>#REF!</v>
      </c>
      <c r="N9" s="93">
        <f t="shared" si="3"/>
        <v>1194820</v>
      </c>
      <c r="O9" s="93" t="e">
        <f t="shared" si="3"/>
        <v>#REF!</v>
      </c>
      <c r="P9" s="93" t="e">
        <f t="shared" si="3"/>
        <v>#REF!</v>
      </c>
      <c r="Q9" s="93" t="e">
        <f t="shared" si="3"/>
        <v>#REF!</v>
      </c>
      <c r="R9" s="93">
        <f t="shared" si="3"/>
        <v>1194820</v>
      </c>
      <c r="S9" s="93" t="e">
        <f t="shared" si="3"/>
        <v>#REF!</v>
      </c>
      <c r="T9" s="93" t="e">
        <f t="shared" si="3"/>
        <v>#REF!</v>
      </c>
      <c r="U9" s="93" t="e">
        <f t="shared" si="3"/>
        <v>#REF!</v>
      </c>
      <c r="V9" s="93"/>
      <c r="W9" s="93"/>
      <c r="X9" s="93"/>
      <c r="Y9" s="93"/>
      <c r="Z9" s="93"/>
      <c r="AA9" s="93"/>
      <c r="AB9" s="93"/>
    </row>
    <row r="10" spans="1:28" s="62" customFormat="1" ht="118.5" customHeight="1" x14ac:dyDescent="0.25">
      <c r="A10" s="94" t="s">
        <v>16</v>
      </c>
      <c r="B10" s="86">
        <v>51</v>
      </c>
      <c r="C10" s="86">
        <v>0</v>
      </c>
      <c r="D10" s="82" t="s">
        <v>137</v>
      </c>
      <c r="E10" s="86">
        <v>851</v>
      </c>
      <c r="F10" s="97" t="s">
        <v>11</v>
      </c>
      <c r="G10" s="97" t="s">
        <v>39</v>
      </c>
      <c r="H10" s="82" t="s">
        <v>207</v>
      </c>
      <c r="I10" s="82" t="s">
        <v>18</v>
      </c>
      <c r="J10" s="93">
        <f t="shared" ref="J10:U10" si="4">J11</f>
        <v>710600</v>
      </c>
      <c r="K10" s="93" t="e">
        <f t="shared" si="4"/>
        <v>#REF!</v>
      </c>
      <c r="L10" s="93" t="e">
        <f t="shared" si="4"/>
        <v>#REF!</v>
      </c>
      <c r="M10" s="93" t="e">
        <f t="shared" si="4"/>
        <v>#REF!</v>
      </c>
      <c r="N10" s="93">
        <f t="shared" si="4"/>
        <v>710600</v>
      </c>
      <c r="O10" s="93" t="e">
        <f t="shared" si="4"/>
        <v>#REF!</v>
      </c>
      <c r="P10" s="93" t="e">
        <f t="shared" si="4"/>
        <v>#REF!</v>
      </c>
      <c r="Q10" s="93" t="e">
        <f t="shared" si="4"/>
        <v>#REF!</v>
      </c>
      <c r="R10" s="93">
        <f t="shared" si="4"/>
        <v>710600</v>
      </c>
      <c r="S10" s="93" t="e">
        <f t="shared" si="4"/>
        <v>#REF!</v>
      </c>
      <c r="T10" s="93" t="e">
        <f t="shared" si="4"/>
        <v>#REF!</v>
      </c>
      <c r="U10" s="93" t="e">
        <f t="shared" si="4"/>
        <v>#REF!</v>
      </c>
      <c r="V10" s="93"/>
      <c r="W10" s="93"/>
      <c r="X10" s="93"/>
      <c r="Y10" s="93"/>
      <c r="Z10" s="93"/>
      <c r="AA10" s="93"/>
      <c r="AB10" s="93"/>
    </row>
    <row r="11" spans="1:28" s="62" customFormat="1" ht="45" x14ac:dyDescent="0.25">
      <c r="A11" s="94" t="s">
        <v>8</v>
      </c>
      <c r="B11" s="86">
        <v>51</v>
      </c>
      <c r="C11" s="86">
        <v>0</v>
      </c>
      <c r="D11" s="82" t="s">
        <v>137</v>
      </c>
      <c r="E11" s="86">
        <v>851</v>
      </c>
      <c r="F11" s="97" t="s">
        <v>11</v>
      </c>
      <c r="G11" s="97" t="s">
        <v>39</v>
      </c>
      <c r="H11" s="82" t="s">
        <v>207</v>
      </c>
      <c r="I11" s="82" t="s">
        <v>19</v>
      </c>
      <c r="J11" s="93">
        <f>'6.ВСР'!J38+'6.ВСР'!J218</f>
        <v>710600</v>
      </c>
      <c r="K11" s="93" t="e">
        <f>'6.ВСР'!#REF!+'6.ВСР'!#REF!</f>
        <v>#REF!</v>
      </c>
      <c r="L11" s="93" t="e">
        <f>'6.ВСР'!#REF!+'6.ВСР'!#REF!</f>
        <v>#REF!</v>
      </c>
      <c r="M11" s="93" t="e">
        <f>'6.ВСР'!#REF!+'6.ВСР'!#REF!</f>
        <v>#REF!</v>
      </c>
      <c r="N11" s="93">
        <f>'6.ВСР'!K38+'6.ВСР'!K218</f>
        <v>710600</v>
      </c>
      <c r="O11" s="93" t="e">
        <f>'6.ВСР'!#REF!+'6.ВСР'!#REF!</f>
        <v>#REF!</v>
      </c>
      <c r="P11" s="93" t="e">
        <f>'6.ВСР'!#REF!+'6.ВСР'!#REF!</f>
        <v>#REF!</v>
      </c>
      <c r="Q11" s="93" t="e">
        <f>'6.ВСР'!#REF!+'6.ВСР'!#REF!</f>
        <v>#REF!</v>
      </c>
      <c r="R11" s="93">
        <f>'6.ВСР'!L38+'6.ВСР'!L218</f>
        <v>710600</v>
      </c>
      <c r="S11" s="93" t="e">
        <f>'6.ВСР'!#REF!+'6.ВСР'!#REF!</f>
        <v>#REF!</v>
      </c>
      <c r="T11" s="93" t="e">
        <f>'6.ВСР'!#REF!+'6.ВСР'!#REF!</f>
        <v>#REF!</v>
      </c>
      <c r="U11" s="93" t="e">
        <f>'6.ВСР'!#REF!+'6.ВСР'!#REF!</f>
        <v>#REF!</v>
      </c>
      <c r="V11" s="93"/>
      <c r="W11" s="93"/>
      <c r="X11" s="93"/>
      <c r="Y11" s="93"/>
      <c r="Z11" s="93"/>
      <c r="AA11" s="93"/>
      <c r="AB11" s="93"/>
    </row>
    <row r="12" spans="1:28" s="62" customFormat="1" ht="60" x14ac:dyDescent="0.25">
      <c r="A12" s="46" t="s">
        <v>22</v>
      </c>
      <c r="B12" s="86">
        <v>51</v>
      </c>
      <c r="C12" s="86">
        <v>0</v>
      </c>
      <c r="D12" s="82" t="s">
        <v>137</v>
      </c>
      <c r="E12" s="86">
        <v>851</v>
      </c>
      <c r="F12" s="97" t="s">
        <v>11</v>
      </c>
      <c r="G12" s="97" t="s">
        <v>39</v>
      </c>
      <c r="H12" s="82" t="s">
        <v>207</v>
      </c>
      <c r="I12" s="82" t="s">
        <v>23</v>
      </c>
      <c r="J12" s="93">
        <f t="shared" ref="J12:U12" si="5">J13</f>
        <v>484020</v>
      </c>
      <c r="K12" s="93" t="e">
        <f t="shared" si="5"/>
        <v>#REF!</v>
      </c>
      <c r="L12" s="93" t="e">
        <f t="shared" si="5"/>
        <v>#REF!</v>
      </c>
      <c r="M12" s="93" t="e">
        <f t="shared" si="5"/>
        <v>#REF!</v>
      </c>
      <c r="N12" s="93">
        <f t="shared" si="5"/>
        <v>484020</v>
      </c>
      <c r="O12" s="93" t="e">
        <f t="shared" si="5"/>
        <v>#REF!</v>
      </c>
      <c r="P12" s="93" t="e">
        <f t="shared" si="5"/>
        <v>#REF!</v>
      </c>
      <c r="Q12" s="93" t="e">
        <f t="shared" si="5"/>
        <v>#REF!</v>
      </c>
      <c r="R12" s="93">
        <f t="shared" si="5"/>
        <v>484020</v>
      </c>
      <c r="S12" s="93" t="e">
        <f t="shared" si="5"/>
        <v>#REF!</v>
      </c>
      <c r="T12" s="93" t="e">
        <f t="shared" si="5"/>
        <v>#REF!</v>
      </c>
      <c r="U12" s="93" t="e">
        <f t="shared" si="5"/>
        <v>#REF!</v>
      </c>
      <c r="V12" s="93"/>
      <c r="W12" s="93"/>
      <c r="X12" s="93"/>
      <c r="Y12" s="93"/>
      <c r="Z12" s="93"/>
      <c r="AA12" s="93"/>
      <c r="AB12" s="93"/>
    </row>
    <row r="13" spans="1:28" s="62" customFormat="1" ht="60" x14ac:dyDescent="0.25">
      <c r="A13" s="46" t="s">
        <v>9</v>
      </c>
      <c r="B13" s="86">
        <v>51</v>
      </c>
      <c r="C13" s="86">
        <v>0</v>
      </c>
      <c r="D13" s="82" t="s">
        <v>137</v>
      </c>
      <c r="E13" s="86">
        <v>851</v>
      </c>
      <c r="F13" s="97" t="s">
        <v>11</v>
      </c>
      <c r="G13" s="97" t="s">
        <v>39</v>
      </c>
      <c r="H13" s="82" t="s">
        <v>207</v>
      </c>
      <c r="I13" s="82" t="s">
        <v>24</v>
      </c>
      <c r="J13" s="93">
        <f>'6.ВСР'!J40+'6.ВСР'!J220</f>
        <v>484020</v>
      </c>
      <c r="K13" s="93" t="e">
        <f>'6.ВСР'!#REF!+'6.ВСР'!#REF!</f>
        <v>#REF!</v>
      </c>
      <c r="L13" s="93" t="e">
        <f>'6.ВСР'!#REF!+'6.ВСР'!#REF!</f>
        <v>#REF!</v>
      </c>
      <c r="M13" s="93" t="e">
        <f>'6.ВСР'!#REF!+'6.ВСР'!#REF!</f>
        <v>#REF!</v>
      </c>
      <c r="N13" s="93">
        <f>'6.ВСР'!K40+'6.ВСР'!K220</f>
        <v>484020</v>
      </c>
      <c r="O13" s="93" t="e">
        <f>'6.ВСР'!#REF!+'6.ВСР'!#REF!</f>
        <v>#REF!</v>
      </c>
      <c r="P13" s="93" t="e">
        <f>'6.ВСР'!#REF!+'6.ВСР'!#REF!</f>
        <v>#REF!</v>
      </c>
      <c r="Q13" s="93" t="e">
        <f>'6.ВСР'!#REF!+'6.ВСР'!#REF!</f>
        <v>#REF!</v>
      </c>
      <c r="R13" s="93">
        <f>'6.ВСР'!L40+'6.ВСР'!L220</f>
        <v>484020</v>
      </c>
      <c r="S13" s="93" t="e">
        <f>'6.ВСР'!#REF!+'6.ВСР'!#REF!</f>
        <v>#REF!</v>
      </c>
      <c r="T13" s="93" t="e">
        <f>'6.ВСР'!#REF!+'6.ВСР'!#REF!</f>
        <v>#REF!</v>
      </c>
      <c r="U13" s="93" t="e">
        <f>'6.ВСР'!#REF!+'6.ВСР'!#REF!</f>
        <v>#REF!</v>
      </c>
      <c r="V13" s="93"/>
      <c r="W13" s="93"/>
      <c r="X13" s="93"/>
      <c r="Y13" s="93"/>
      <c r="Z13" s="93"/>
      <c r="AA13" s="93"/>
      <c r="AB13" s="93"/>
    </row>
    <row r="14" spans="1:28" s="62" customFormat="1" x14ac:dyDescent="0.25">
      <c r="A14" s="94" t="s">
        <v>42</v>
      </c>
      <c r="B14" s="86">
        <v>51</v>
      </c>
      <c r="C14" s="86">
        <v>0</v>
      </c>
      <c r="D14" s="82" t="s">
        <v>137</v>
      </c>
      <c r="E14" s="86">
        <v>851</v>
      </c>
      <c r="F14" s="97" t="s">
        <v>11</v>
      </c>
      <c r="G14" s="97" t="s">
        <v>39</v>
      </c>
      <c r="H14" s="82" t="s">
        <v>207</v>
      </c>
      <c r="I14" s="82" t="s">
        <v>43</v>
      </c>
      <c r="J14" s="93">
        <f t="shared" ref="J14:U14" si="6">J15</f>
        <v>200</v>
      </c>
      <c r="K14" s="93" t="e">
        <f t="shared" si="6"/>
        <v>#REF!</v>
      </c>
      <c r="L14" s="93" t="e">
        <f t="shared" si="6"/>
        <v>#REF!</v>
      </c>
      <c r="M14" s="93" t="e">
        <f t="shared" si="6"/>
        <v>#REF!</v>
      </c>
      <c r="N14" s="93">
        <f t="shared" si="6"/>
        <v>200</v>
      </c>
      <c r="O14" s="93" t="e">
        <f t="shared" si="6"/>
        <v>#REF!</v>
      </c>
      <c r="P14" s="93" t="e">
        <f t="shared" si="6"/>
        <v>#REF!</v>
      </c>
      <c r="Q14" s="93" t="e">
        <f t="shared" si="6"/>
        <v>#REF!</v>
      </c>
      <c r="R14" s="93">
        <f t="shared" si="6"/>
        <v>200</v>
      </c>
      <c r="S14" s="93" t="e">
        <f t="shared" si="6"/>
        <v>#REF!</v>
      </c>
      <c r="T14" s="93" t="e">
        <f t="shared" si="6"/>
        <v>#REF!</v>
      </c>
      <c r="U14" s="93" t="e">
        <f t="shared" si="6"/>
        <v>#REF!</v>
      </c>
      <c r="V14" s="93"/>
      <c r="W14" s="93"/>
      <c r="X14" s="93"/>
      <c r="Y14" s="93"/>
      <c r="Z14" s="93"/>
      <c r="AA14" s="93"/>
      <c r="AB14" s="93"/>
    </row>
    <row r="15" spans="1:28" s="62" customFormat="1" x14ac:dyDescent="0.25">
      <c r="A15" s="94" t="s">
        <v>44</v>
      </c>
      <c r="B15" s="86">
        <v>51</v>
      </c>
      <c r="C15" s="86">
        <v>0</v>
      </c>
      <c r="D15" s="82" t="s">
        <v>137</v>
      </c>
      <c r="E15" s="86">
        <v>851</v>
      </c>
      <c r="F15" s="97" t="s">
        <v>11</v>
      </c>
      <c r="G15" s="97" t="s">
        <v>39</v>
      </c>
      <c r="H15" s="82" t="s">
        <v>207</v>
      </c>
      <c r="I15" s="82" t="s">
        <v>45</v>
      </c>
      <c r="J15" s="93">
        <f>'6.ВСР'!J42</f>
        <v>200</v>
      </c>
      <c r="K15" s="93" t="e">
        <f>'6.ВСР'!#REF!</f>
        <v>#REF!</v>
      </c>
      <c r="L15" s="93" t="e">
        <f>'6.ВСР'!#REF!</f>
        <v>#REF!</v>
      </c>
      <c r="M15" s="93" t="e">
        <f>'6.ВСР'!#REF!</f>
        <v>#REF!</v>
      </c>
      <c r="N15" s="93">
        <f>'6.ВСР'!K42</f>
        <v>200</v>
      </c>
      <c r="O15" s="93" t="e">
        <f>'6.ВСР'!#REF!</f>
        <v>#REF!</v>
      </c>
      <c r="P15" s="93" t="e">
        <f>'6.ВСР'!#REF!</f>
        <v>#REF!</v>
      </c>
      <c r="Q15" s="93" t="e">
        <f>'6.ВСР'!#REF!</f>
        <v>#REF!</v>
      </c>
      <c r="R15" s="93">
        <f>'6.ВСР'!L42</f>
        <v>200</v>
      </c>
      <c r="S15" s="93" t="e">
        <f>'6.ВСР'!#REF!</f>
        <v>#REF!</v>
      </c>
      <c r="T15" s="93" t="e">
        <f>'6.ВСР'!#REF!</f>
        <v>#REF!</v>
      </c>
      <c r="U15" s="93" t="e">
        <f>'6.ВСР'!#REF!</f>
        <v>#REF!</v>
      </c>
      <c r="V15" s="93"/>
      <c r="W15" s="93"/>
      <c r="X15" s="93"/>
      <c r="Y15" s="93"/>
      <c r="Z15" s="93"/>
      <c r="AA15" s="93"/>
      <c r="AB15" s="93"/>
    </row>
    <row r="16" spans="1:28" s="62" customFormat="1" ht="85.5" customHeight="1" x14ac:dyDescent="0.25">
      <c r="A16" s="96" t="s">
        <v>81</v>
      </c>
      <c r="B16" s="86">
        <v>51</v>
      </c>
      <c r="C16" s="86">
        <v>0</v>
      </c>
      <c r="D16" s="82" t="s">
        <v>137</v>
      </c>
      <c r="E16" s="86">
        <v>851</v>
      </c>
      <c r="F16" s="97" t="s">
        <v>13</v>
      </c>
      <c r="G16" s="97" t="s">
        <v>80</v>
      </c>
      <c r="H16" s="97" t="s">
        <v>208</v>
      </c>
      <c r="I16" s="97"/>
      <c r="J16" s="93">
        <f t="shared" ref="J16:U16" si="7">J17+J19</f>
        <v>238884</v>
      </c>
      <c r="K16" s="93" t="e">
        <f t="shared" si="7"/>
        <v>#REF!</v>
      </c>
      <c r="L16" s="93" t="e">
        <f t="shared" si="7"/>
        <v>#REF!</v>
      </c>
      <c r="M16" s="93" t="e">
        <f t="shared" si="7"/>
        <v>#REF!</v>
      </c>
      <c r="N16" s="93">
        <f t="shared" si="7"/>
        <v>238884</v>
      </c>
      <c r="O16" s="93" t="e">
        <f t="shared" si="7"/>
        <v>#REF!</v>
      </c>
      <c r="P16" s="93" t="e">
        <f t="shared" si="7"/>
        <v>#REF!</v>
      </c>
      <c r="Q16" s="93" t="e">
        <f t="shared" si="7"/>
        <v>#REF!</v>
      </c>
      <c r="R16" s="93">
        <f t="shared" si="7"/>
        <v>238884</v>
      </c>
      <c r="S16" s="93" t="e">
        <f t="shared" si="7"/>
        <v>#REF!</v>
      </c>
      <c r="T16" s="93" t="e">
        <f t="shared" si="7"/>
        <v>#REF!</v>
      </c>
      <c r="U16" s="93" t="e">
        <f t="shared" si="7"/>
        <v>#REF!</v>
      </c>
      <c r="V16" s="93"/>
      <c r="W16" s="93"/>
      <c r="X16" s="93"/>
      <c r="Y16" s="93"/>
      <c r="Z16" s="93"/>
      <c r="AA16" s="93"/>
      <c r="AB16" s="93"/>
    </row>
    <row r="17" spans="1:28" s="62" customFormat="1" ht="123" customHeight="1" x14ac:dyDescent="0.25">
      <c r="A17" s="94" t="s">
        <v>16</v>
      </c>
      <c r="B17" s="86">
        <v>51</v>
      </c>
      <c r="C17" s="86">
        <v>0</v>
      </c>
      <c r="D17" s="82" t="s">
        <v>137</v>
      </c>
      <c r="E17" s="86">
        <v>851</v>
      </c>
      <c r="F17" s="97" t="s">
        <v>13</v>
      </c>
      <c r="G17" s="97" t="s">
        <v>80</v>
      </c>
      <c r="H17" s="97" t="s">
        <v>208</v>
      </c>
      <c r="I17" s="82" t="s">
        <v>18</v>
      </c>
      <c r="J17" s="93">
        <f t="shared" ref="J17:U17" si="8">J18</f>
        <v>141800</v>
      </c>
      <c r="K17" s="93" t="e">
        <f t="shared" si="8"/>
        <v>#REF!</v>
      </c>
      <c r="L17" s="93" t="e">
        <f t="shared" si="8"/>
        <v>#REF!</v>
      </c>
      <c r="M17" s="93" t="e">
        <f t="shared" si="8"/>
        <v>#REF!</v>
      </c>
      <c r="N17" s="93">
        <f t="shared" si="8"/>
        <v>141800</v>
      </c>
      <c r="O17" s="93" t="e">
        <f t="shared" si="8"/>
        <v>#REF!</v>
      </c>
      <c r="P17" s="93" t="e">
        <f t="shared" si="8"/>
        <v>#REF!</v>
      </c>
      <c r="Q17" s="93" t="e">
        <f t="shared" si="8"/>
        <v>#REF!</v>
      </c>
      <c r="R17" s="93">
        <f t="shared" si="8"/>
        <v>141800</v>
      </c>
      <c r="S17" s="93" t="e">
        <f t="shared" si="8"/>
        <v>#REF!</v>
      </c>
      <c r="T17" s="93" t="e">
        <f t="shared" si="8"/>
        <v>#REF!</v>
      </c>
      <c r="U17" s="93" t="e">
        <f t="shared" si="8"/>
        <v>#REF!</v>
      </c>
      <c r="V17" s="93"/>
      <c r="W17" s="93"/>
      <c r="X17" s="93"/>
      <c r="Y17" s="93"/>
      <c r="Z17" s="93"/>
      <c r="AA17" s="93"/>
      <c r="AB17" s="93"/>
    </row>
    <row r="18" spans="1:28" s="62" customFormat="1" ht="45" x14ac:dyDescent="0.25">
      <c r="A18" s="94" t="s">
        <v>8</v>
      </c>
      <c r="B18" s="86">
        <v>51</v>
      </c>
      <c r="C18" s="86">
        <v>0</v>
      </c>
      <c r="D18" s="82" t="s">
        <v>137</v>
      </c>
      <c r="E18" s="86">
        <v>851</v>
      </c>
      <c r="F18" s="97" t="s">
        <v>13</v>
      </c>
      <c r="G18" s="97" t="s">
        <v>80</v>
      </c>
      <c r="H18" s="97" t="s">
        <v>208</v>
      </c>
      <c r="I18" s="82" t="s">
        <v>19</v>
      </c>
      <c r="J18" s="93">
        <f>'6.ВСР'!J104</f>
        <v>141800</v>
      </c>
      <c r="K18" s="93" t="e">
        <f>'6.ВСР'!#REF!</f>
        <v>#REF!</v>
      </c>
      <c r="L18" s="93" t="e">
        <f>'6.ВСР'!#REF!</f>
        <v>#REF!</v>
      </c>
      <c r="M18" s="93" t="e">
        <f>'6.ВСР'!#REF!</f>
        <v>#REF!</v>
      </c>
      <c r="N18" s="93">
        <f>'6.ВСР'!K104</f>
        <v>141800</v>
      </c>
      <c r="O18" s="93" t="e">
        <f>'6.ВСР'!#REF!</f>
        <v>#REF!</v>
      </c>
      <c r="P18" s="93" t="e">
        <f>'6.ВСР'!#REF!</f>
        <v>#REF!</v>
      </c>
      <c r="Q18" s="93" t="e">
        <f>'6.ВСР'!#REF!</f>
        <v>#REF!</v>
      </c>
      <c r="R18" s="93">
        <f>'6.ВСР'!L104</f>
        <v>141800</v>
      </c>
      <c r="S18" s="93" t="e">
        <f>'6.ВСР'!#REF!</f>
        <v>#REF!</v>
      </c>
      <c r="T18" s="93" t="e">
        <f>'6.ВСР'!#REF!</f>
        <v>#REF!</v>
      </c>
      <c r="U18" s="93" t="e">
        <f>'6.ВСР'!#REF!</f>
        <v>#REF!</v>
      </c>
      <c r="V18" s="93"/>
      <c r="W18" s="93"/>
      <c r="X18" s="93"/>
      <c r="Y18" s="93"/>
      <c r="Z18" s="93"/>
      <c r="AA18" s="93"/>
      <c r="AB18" s="93"/>
    </row>
    <row r="19" spans="1:28" s="62" customFormat="1" ht="60" x14ac:dyDescent="0.25">
      <c r="A19" s="46" t="s">
        <v>22</v>
      </c>
      <c r="B19" s="86">
        <v>51</v>
      </c>
      <c r="C19" s="86">
        <v>0</v>
      </c>
      <c r="D19" s="82" t="s">
        <v>137</v>
      </c>
      <c r="E19" s="86">
        <v>851</v>
      </c>
      <c r="F19" s="97" t="s">
        <v>13</v>
      </c>
      <c r="G19" s="97" t="s">
        <v>80</v>
      </c>
      <c r="H19" s="97" t="s">
        <v>208</v>
      </c>
      <c r="I19" s="82" t="s">
        <v>23</v>
      </c>
      <c r="J19" s="93">
        <f t="shared" ref="J19:U19" si="9">J20</f>
        <v>97084</v>
      </c>
      <c r="K19" s="93" t="e">
        <f t="shared" si="9"/>
        <v>#REF!</v>
      </c>
      <c r="L19" s="93" t="e">
        <f t="shared" si="9"/>
        <v>#REF!</v>
      </c>
      <c r="M19" s="93" t="e">
        <f t="shared" si="9"/>
        <v>#REF!</v>
      </c>
      <c r="N19" s="93">
        <f t="shared" si="9"/>
        <v>97084</v>
      </c>
      <c r="O19" s="93" t="e">
        <f t="shared" si="9"/>
        <v>#REF!</v>
      </c>
      <c r="P19" s="93" t="e">
        <f t="shared" si="9"/>
        <v>#REF!</v>
      </c>
      <c r="Q19" s="93" t="e">
        <f t="shared" si="9"/>
        <v>#REF!</v>
      </c>
      <c r="R19" s="93">
        <f t="shared" si="9"/>
        <v>97084</v>
      </c>
      <c r="S19" s="93" t="e">
        <f t="shared" si="9"/>
        <v>#REF!</v>
      </c>
      <c r="T19" s="93" t="e">
        <f t="shared" si="9"/>
        <v>#REF!</v>
      </c>
      <c r="U19" s="93" t="e">
        <f t="shared" si="9"/>
        <v>#REF!</v>
      </c>
      <c r="V19" s="93"/>
      <c r="W19" s="93"/>
      <c r="X19" s="93"/>
      <c r="Y19" s="93"/>
      <c r="Z19" s="93"/>
      <c r="AA19" s="93"/>
      <c r="AB19" s="93"/>
    </row>
    <row r="20" spans="1:28" s="62" customFormat="1" ht="60" x14ac:dyDescent="0.25">
      <c r="A20" s="46" t="s">
        <v>9</v>
      </c>
      <c r="B20" s="86">
        <v>51</v>
      </c>
      <c r="C20" s="86">
        <v>0</v>
      </c>
      <c r="D20" s="97" t="s">
        <v>137</v>
      </c>
      <c r="E20" s="86">
        <v>851</v>
      </c>
      <c r="F20" s="97" t="s">
        <v>13</v>
      </c>
      <c r="G20" s="97" t="s">
        <v>80</v>
      </c>
      <c r="H20" s="97" t="s">
        <v>208</v>
      </c>
      <c r="I20" s="82" t="s">
        <v>24</v>
      </c>
      <c r="J20" s="93">
        <f>'6.ВСР'!J106</f>
        <v>97084</v>
      </c>
      <c r="K20" s="93" t="e">
        <f>'6.ВСР'!#REF!</f>
        <v>#REF!</v>
      </c>
      <c r="L20" s="93" t="e">
        <f>'6.ВСР'!#REF!</f>
        <v>#REF!</v>
      </c>
      <c r="M20" s="93" t="e">
        <f>'6.ВСР'!#REF!</f>
        <v>#REF!</v>
      </c>
      <c r="N20" s="93">
        <f>'6.ВСР'!K106</f>
        <v>97084</v>
      </c>
      <c r="O20" s="93" t="e">
        <f>'6.ВСР'!#REF!</f>
        <v>#REF!</v>
      </c>
      <c r="P20" s="93" t="e">
        <f>'6.ВСР'!#REF!</f>
        <v>#REF!</v>
      </c>
      <c r="Q20" s="93" t="e">
        <f>'6.ВСР'!#REF!</f>
        <v>#REF!</v>
      </c>
      <c r="R20" s="93">
        <f>'6.ВСР'!L106</f>
        <v>97084</v>
      </c>
      <c r="S20" s="93" t="e">
        <f>'6.ВСР'!#REF!</f>
        <v>#REF!</v>
      </c>
      <c r="T20" s="93" t="e">
        <f>'6.ВСР'!#REF!</f>
        <v>#REF!</v>
      </c>
      <c r="U20" s="93" t="e">
        <f>'6.ВСР'!#REF!</f>
        <v>#REF!</v>
      </c>
      <c r="V20" s="93"/>
      <c r="W20" s="93"/>
      <c r="X20" s="93"/>
      <c r="Y20" s="93"/>
      <c r="Z20" s="93"/>
      <c r="AA20" s="93"/>
      <c r="AB20" s="93"/>
    </row>
    <row r="21" spans="1:28" s="62" customFormat="1" ht="30" x14ac:dyDescent="0.25">
      <c r="A21" s="129" t="s">
        <v>450</v>
      </c>
      <c r="B21" s="86">
        <v>51</v>
      </c>
      <c r="C21" s="86">
        <v>0</v>
      </c>
      <c r="D21" s="82" t="s">
        <v>137</v>
      </c>
      <c r="E21" s="86">
        <v>851</v>
      </c>
      <c r="F21" s="97"/>
      <c r="G21" s="97"/>
      <c r="H21" s="97" t="s">
        <v>451</v>
      </c>
      <c r="I21" s="82"/>
      <c r="J21" s="93">
        <f t="shared" ref="J21:U22" si="10">J22</f>
        <v>313884</v>
      </c>
      <c r="K21" s="93" t="e">
        <f t="shared" si="10"/>
        <v>#REF!</v>
      </c>
      <c r="L21" s="93" t="e">
        <f t="shared" si="10"/>
        <v>#REF!</v>
      </c>
      <c r="M21" s="93" t="e">
        <f t="shared" si="10"/>
        <v>#REF!</v>
      </c>
      <c r="N21" s="93">
        <f t="shared" si="10"/>
        <v>0</v>
      </c>
      <c r="O21" s="93" t="e">
        <f t="shared" si="10"/>
        <v>#REF!</v>
      </c>
      <c r="P21" s="93" t="e">
        <f t="shared" si="10"/>
        <v>#REF!</v>
      </c>
      <c r="Q21" s="93" t="e">
        <f t="shared" si="10"/>
        <v>#REF!</v>
      </c>
      <c r="R21" s="93">
        <f t="shared" si="10"/>
        <v>0</v>
      </c>
      <c r="S21" s="93" t="e">
        <f t="shared" si="10"/>
        <v>#REF!</v>
      </c>
      <c r="T21" s="93" t="e">
        <f t="shared" si="10"/>
        <v>#REF!</v>
      </c>
      <c r="U21" s="93" t="e">
        <f t="shared" si="10"/>
        <v>#REF!</v>
      </c>
      <c r="V21" s="93"/>
      <c r="W21" s="93"/>
      <c r="X21" s="93"/>
      <c r="Y21" s="93"/>
      <c r="Z21" s="93"/>
      <c r="AA21" s="93"/>
      <c r="AB21" s="93"/>
    </row>
    <row r="22" spans="1:28" s="62" customFormat="1" ht="60" x14ac:dyDescent="0.25">
      <c r="A22" s="46" t="s">
        <v>22</v>
      </c>
      <c r="B22" s="86">
        <v>51</v>
      </c>
      <c r="C22" s="86">
        <v>0</v>
      </c>
      <c r="D22" s="82" t="s">
        <v>137</v>
      </c>
      <c r="E22" s="86">
        <v>851</v>
      </c>
      <c r="F22" s="97"/>
      <c r="G22" s="97"/>
      <c r="H22" s="97" t="s">
        <v>451</v>
      </c>
      <c r="I22" s="82" t="s">
        <v>23</v>
      </c>
      <c r="J22" s="93">
        <f t="shared" si="10"/>
        <v>313884</v>
      </c>
      <c r="K22" s="93" t="e">
        <f t="shared" si="10"/>
        <v>#REF!</v>
      </c>
      <c r="L22" s="93" t="e">
        <f t="shared" si="10"/>
        <v>#REF!</v>
      </c>
      <c r="M22" s="93" t="e">
        <f t="shared" si="10"/>
        <v>#REF!</v>
      </c>
      <c r="N22" s="93">
        <f t="shared" si="10"/>
        <v>0</v>
      </c>
      <c r="O22" s="93" t="e">
        <f t="shared" si="10"/>
        <v>#REF!</v>
      </c>
      <c r="P22" s="93" t="e">
        <f t="shared" si="10"/>
        <v>#REF!</v>
      </c>
      <c r="Q22" s="93" t="e">
        <f t="shared" si="10"/>
        <v>#REF!</v>
      </c>
      <c r="R22" s="93">
        <f t="shared" si="10"/>
        <v>0</v>
      </c>
      <c r="S22" s="93" t="e">
        <f t="shared" si="10"/>
        <v>#REF!</v>
      </c>
      <c r="T22" s="93" t="e">
        <f t="shared" si="10"/>
        <v>#REF!</v>
      </c>
      <c r="U22" s="93" t="e">
        <f t="shared" si="10"/>
        <v>#REF!</v>
      </c>
      <c r="V22" s="93"/>
      <c r="W22" s="93"/>
      <c r="X22" s="93"/>
      <c r="Y22" s="93"/>
      <c r="Z22" s="93"/>
      <c r="AA22" s="93"/>
      <c r="AB22" s="93"/>
    </row>
    <row r="23" spans="1:28" s="62" customFormat="1" ht="60" x14ac:dyDescent="0.25">
      <c r="A23" s="46" t="s">
        <v>9</v>
      </c>
      <c r="B23" s="86">
        <v>51</v>
      </c>
      <c r="C23" s="86">
        <v>0</v>
      </c>
      <c r="D23" s="97" t="s">
        <v>137</v>
      </c>
      <c r="E23" s="86">
        <v>851</v>
      </c>
      <c r="F23" s="97"/>
      <c r="G23" s="97"/>
      <c r="H23" s="97" t="s">
        <v>451</v>
      </c>
      <c r="I23" s="82" t="s">
        <v>24</v>
      </c>
      <c r="J23" s="93">
        <f>'6.ВСР'!J45</f>
        <v>313884</v>
      </c>
      <c r="K23" s="93" t="e">
        <f>'6.ВСР'!#REF!</f>
        <v>#REF!</v>
      </c>
      <c r="L23" s="93" t="e">
        <f>'6.ВСР'!#REF!</f>
        <v>#REF!</v>
      </c>
      <c r="M23" s="93" t="e">
        <f>'6.ВСР'!#REF!</f>
        <v>#REF!</v>
      </c>
      <c r="N23" s="93">
        <f>'6.ВСР'!K45</f>
        <v>0</v>
      </c>
      <c r="O23" s="93" t="e">
        <f>'6.ВСР'!#REF!</f>
        <v>#REF!</v>
      </c>
      <c r="P23" s="93" t="e">
        <f>'6.ВСР'!#REF!</f>
        <v>#REF!</v>
      </c>
      <c r="Q23" s="93" t="e">
        <f>'6.ВСР'!#REF!</f>
        <v>#REF!</v>
      </c>
      <c r="R23" s="93">
        <f>'6.ВСР'!L45</f>
        <v>0</v>
      </c>
      <c r="S23" s="93" t="e">
        <f>'6.ВСР'!#REF!</f>
        <v>#REF!</v>
      </c>
      <c r="T23" s="93" t="e">
        <f>'6.ВСР'!#REF!</f>
        <v>#REF!</v>
      </c>
      <c r="U23" s="93" t="e">
        <f>'6.ВСР'!#REF!</f>
        <v>#REF!</v>
      </c>
      <c r="V23" s="93"/>
      <c r="W23" s="93"/>
      <c r="X23" s="93"/>
      <c r="Y23" s="93"/>
      <c r="Z23" s="93"/>
      <c r="AA23" s="93"/>
      <c r="AB23" s="93"/>
    </row>
    <row r="24" spans="1:28" s="62" customFormat="1" ht="75" x14ac:dyDescent="0.25">
      <c r="A24" s="96" t="s">
        <v>14</v>
      </c>
      <c r="B24" s="86">
        <v>51</v>
      </c>
      <c r="C24" s="86">
        <v>0</v>
      </c>
      <c r="D24" s="82" t="s">
        <v>137</v>
      </c>
      <c r="E24" s="86">
        <v>851</v>
      </c>
      <c r="F24" s="82" t="s">
        <v>11</v>
      </c>
      <c r="G24" s="82" t="s">
        <v>13</v>
      </c>
      <c r="H24" s="82" t="s">
        <v>256</v>
      </c>
      <c r="I24" s="82"/>
      <c r="J24" s="93">
        <f t="shared" ref="J24:U25" si="11">J25</f>
        <v>1490700</v>
      </c>
      <c r="K24" s="93" t="e">
        <f t="shared" si="11"/>
        <v>#REF!</v>
      </c>
      <c r="L24" s="93" t="e">
        <f t="shared" si="11"/>
        <v>#REF!</v>
      </c>
      <c r="M24" s="93" t="e">
        <f t="shared" si="11"/>
        <v>#REF!</v>
      </c>
      <c r="N24" s="93">
        <f t="shared" si="11"/>
        <v>1490700</v>
      </c>
      <c r="O24" s="93" t="e">
        <f t="shared" si="11"/>
        <v>#REF!</v>
      </c>
      <c r="P24" s="93" t="e">
        <f t="shared" si="11"/>
        <v>#REF!</v>
      </c>
      <c r="Q24" s="93" t="e">
        <f t="shared" si="11"/>
        <v>#REF!</v>
      </c>
      <c r="R24" s="93">
        <f t="shared" si="11"/>
        <v>1490700</v>
      </c>
      <c r="S24" s="93" t="e">
        <f t="shared" si="11"/>
        <v>#REF!</v>
      </c>
      <c r="T24" s="93" t="e">
        <f t="shared" si="11"/>
        <v>#REF!</v>
      </c>
      <c r="U24" s="93" t="e">
        <f t="shared" si="11"/>
        <v>#REF!</v>
      </c>
      <c r="V24" s="93"/>
      <c r="W24" s="93"/>
      <c r="X24" s="93"/>
      <c r="Y24" s="93"/>
      <c r="Z24" s="93"/>
      <c r="AA24" s="93"/>
      <c r="AB24" s="93"/>
    </row>
    <row r="25" spans="1:28" s="62" customFormat="1" ht="121.5" customHeight="1" x14ac:dyDescent="0.25">
      <c r="A25" s="94" t="s">
        <v>16</v>
      </c>
      <c r="B25" s="86">
        <v>51</v>
      </c>
      <c r="C25" s="86">
        <v>0</v>
      </c>
      <c r="D25" s="82" t="s">
        <v>137</v>
      </c>
      <c r="E25" s="86">
        <v>851</v>
      </c>
      <c r="F25" s="82" t="s">
        <v>17</v>
      </c>
      <c r="G25" s="82" t="s">
        <v>13</v>
      </c>
      <c r="H25" s="82" t="s">
        <v>256</v>
      </c>
      <c r="I25" s="82" t="s">
        <v>18</v>
      </c>
      <c r="J25" s="93">
        <f t="shared" si="11"/>
        <v>1490700</v>
      </c>
      <c r="K25" s="93" t="e">
        <f t="shared" si="11"/>
        <v>#REF!</v>
      </c>
      <c r="L25" s="93" t="e">
        <f t="shared" si="11"/>
        <v>#REF!</v>
      </c>
      <c r="M25" s="93" t="e">
        <f t="shared" si="11"/>
        <v>#REF!</v>
      </c>
      <c r="N25" s="93">
        <f t="shared" si="11"/>
        <v>1490700</v>
      </c>
      <c r="O25" s="93" t="e">
        <f t="shared" si="11"/>
        <v>#REF!</v>
      </c>
      <c r="P25" s="93" t="e">
        <f t="shared" si="11"/>
        <v>#REF!</v>
      </c>
      <c r="Q25" s="93" t="e">
        <f t="shared" si="11"/>
        <v>#REF!</v>
      </c>
      <c r="R25" s="93">
        <f t="shared" si="11"/>
        <v>1490700</v>
      </c>
      <c r="S25" s="93" t="e">
        <f t="shared" si="11"/>
        <v>#REF!</v>
      </c>
      <c r="T25" s="93" t="e">
        <f t="shared" si="11"/>
        <v>#REF!</v>
      </c>
      <c r="U25" s="93" t="e">
        <f t="shared" si="11"/>
        <v>#REF!</v>
      </c>
      <c r="V25" s="93"/>
      <c r="W25" s="93"/>
      <c r="X25" s="93"/>
      <c r="Y25" s="93"/>
      <c r="Z25" s="93"/>
      <c r="AA25" s="93"/>
      <c r="AB25" s="93"/>
    </row>
    <row r="26" spans="1:28" s="62" customFormat="1" ht="45" x14ac:dyDescent="0.25">
      <c r="A26" s="94" t="s">
        <v>8</v>
      </c>
      <c r="B26" s="86">
        <v>51</v>
      </c>
      <c r="C26" s="86">
        <v>0</v>
      </c>
      <c r="D26" s="82" t="s">
        <v>137</v>
      </c>
      <c r="E26" s="86">
        <v>851</v>
      </c>
      <c r="F26" s="82" t="s">
        <v>11</v>
      </c>
      <c r="G26" s="82" t="s">
        <v>13</v>
      </c>
      <c r="H26" s="82" t="s">
        <v>256</v>
      </c>
      <c r="I26" s="82" t="s">
        <v>19</v>
      </c>
      <c r="J26" s="93">
        <f>'6.ВСР'!J11</f>
        <v>1490700</v>
      </c>
      <c r="K26" s="93" t="e">
        <f>'6.ВСР'!#REF!</f>
        <v>#REF!</v>
      </c>
      <c r="L26" s="93" t="e">
        <f>'6.ВСР'!#REF!</f>
        <v>#REF!</v>
      </c>
      <c r="M26" s="93" t="e">
        <f>'6.ВСР'!#REF!</f>
        <v>#REF!</v>
      </c>
      <c r="N26" s="93">
        <f>'6.ВСР'!K11</f>
        <v>1490700</v>
      </c>
      <c r="O26" s="93" t="e">
        <f>'6.ВСР'!#REF!</f>
        <v>#REF!</v>
      </c>
      <c r="P26" s="93" t="e">
        <f>'6.ВСР'!#REF!</f>
        <v>#REF!</v>
      </c>
      <c r="Q26" s="93" t="e">
        <f>'6.ВСР'!#REF!</f>
        <v>#REF!</v>
      </c>
      <c r="R26" s="93">
        <f>'6.ВСР'!L11</f>
        <v>1490700</v>
      </c>
      <c r="S26" s="93" t="e">
        <f>'6.ВСР'!#REF!</f>
        <v>#REF!</v>
      </c>
      <c r="T26" s="93" t="e">
        <f>'6.ВСР'!#REF!</f>
        <v>#REF!</v>
      </c>
      <c r="U26" s="93" t="e">
        <f>'6.ВСР'!#REF!</f>
        <v>#REF!</v>
      </c>
      <c r="V26" s="93"/>
      <c r="W26" s="93"/>
      <c r="X26" s="93"/>
      <c r="Y26" s="93"/>
      <c r="Z26" s="93"/>
      <c r="AA26" s="93"/>
      <c r="AB26" s="93"/>
    </row>
    <row r="27" spans="1:28" s="62" customFormat="1" ht="60" x14ac:dyDescent="0.25">
      <c r="A27" s="96" t="s">
        <v>20</v>
      </c>
      <c r="B27" s="86">
        <v>51</v>
      </c>
      <c r="C27" s="86">
        <v>0</v>
      </c>
      <c r="D27" s="82" t="s">
        <v>137</v>
      </c>
      <c r="E27" s="86">
        <v>851</v>
      </c>
      <c r="F27" s="82" t="s">
        <v>17</v>
      </c>
      <c r="G27" s="82" t="s">
        <v>13</v>
      </c>
      <c r="H27" s="82" t="s">
        <v>257</v>
      </c>
      <c r="I27" s="82"/>
      <c r="J27" s="93">
        <f t="shared" ref="J27:U27" si="12">J28+J30+J32</f>
        <v>20332000</v>
      </c>
      <c r="K27" s="93" t="e">
        <f t="shared" si="12"/>
        <v>#REF!</v>
      </c>
      <c r="L27" s="93" t="e">
        <f t="shared" si="12"/>
        <v>#REF!</v>
      </c>
      <c r="M27" s="93" t="e">
        <f t="shared" si="12"/>
        <v>#REF!</v>
      </c>
      <c r="N27" s="93">
        <f t="shared" si="12"/>
        <v>20332000</v>
      </c>
      <c r="O27" s="93" t="e">
        <f t="shared" si="12"/>
        <v>#REF!</v>
      </c>
      <c r="P27" s="93" t="e">
        <f t="shared" si="12"/>
        <v>#REF!</v>
      </c>
      <c r="Q27" s="93" t="e">
        <f t="shared" si="12"/>
        <v>#REF!</v>
      </c>
      <c r="R27" s="93">
        <f t="shared" si="12"/>
        <v>20332000</v>
      </c>
      <c r="S27" s="93" t="e">
        <f t="shared" si="12"/>
        <v>#REF!</v>
      </c>
      <c r="T27" s="93" t="e">
        <f t="shared" si="12"/>
        <v>#REF!</v>
      </c>
      <c r="U27" s="93" t="e">
        <f t="shared" si="12"/>
        <v>#REF!</v>
      </c>
      <c r="V27" s="93"/>
      <c r="W27" s="93"/>
      <c r="X27" s="93"/>
      <c r="Y27" s="93"/>
      <c r="Z27" s="93"/>
      <c r="AA27" s="93"/>
      <c r="AB27" s="93"/>
    </row>
    <row r="28" spans="1:28" s="62" customFormat="1" ht="120.75" customHeight="1" x14ac:dyDescent="0.25">
      <c r="A28" s="94" t="s">
        <v>16</v>
      </c>
      <c r="B28" s="86">
        <v>51</v>
      </c>
      <c r="C28" s="86">
        <v>0</v>
      </c>
      <c r="D28" s="82" t="s">
        <v>137</v>
      </c>
      <c r="E28" s="86">
        <v>851</v>
      </c>
      <c r="F28" s="82" t="s">
        <v>11</v>
      </c>
      <c r="G28" s="82" t="s">
        <v>13</v>
      </c>
      <c r="H28" s="82" t="s">
        <v>257</v>
      </c>
      <c r="I28" s="82" t="s">
        <v>18</v>
      </c>
      <c r="J28" s="93">
        <f t="shared" ref="J28:U28" si="13">J29</f>
        <v>15561100</v>
      </c>
      <c r="K28" s="93" t="e">
        <f t="shared" si="13"/>
        <v>#REF!</v>
      </c>
      <c r="L28" s="93" t="e">
        <f t="shared" si="13"/>
        <v>#REF!</v>
      </c>
      <c r="M28" s="93" t="e">
        <f t="shared" si="13"/>
        <v>#REF!</v>
      </c>
      <c r="N28" s="93">
        <f t="shared" si="13"/>
        <v>15561100</v>
      </c>
      <c r="O28" s="93" t="e">
        <f t="shared" si="13"/>
        <v>#REF!</v>
      </c>
      <c r="P28" s="93" t="e">
        <f t="shared" si="13"/>
        <v>#REF!</v>
      </c>
      <c r="Q28" s="93" t="e">
        <f t="shared" si="13"/>
        <v>#REF!</v>
      </c>
      <c r="R28" s="93">
        <f t="shared" si="13"/>
        <v>15561100</v>
      </c>
      <c r="S28" s="93" t="e">
        <f t="shared" si="13"/>
        <v>#REF!</v>
      </c>
      <c r="T28" s="93" t="e">
        <f t="shared" si="13"/>
        <v>#REF!</v>
      </c>
      <c r="U28" s="93" t="e">
        <f t="shared" si="13"/>
        <v>#REF!</v>
      </c>
      <c r="V28" s="93"/>
      <c r="W28" s="93"/>
      <c r="X28" s="93"/>
      <c r="Y28" s="93"/>
      <c r="Z28" s="93"/>
      <c r="AA28" s="93"/>
      <c r="AB28" s="93"/>
    </row>
    <row r="29" spans="1:28" s="62" customFormat="1" ht="45" x14ac:dyDescent="0.25">
      <c r="A29" s="94" t="s">
        <v>8</v>
      </c>
      <c r="B29" s="86">
        <v>51</v>
      </c>
      <c r="C29" s="86">
        <v>0</v>
      </c>
      <c r="D29" s="82" t="s">
        <v>137</v>
      </c>
      <c r="E29" s="86">
        <v>851</v>
      </c>
      <c r="F29" s="82" t="s">
        <v>11</v>
      </c>
      <c r="G29" s="82" t="s">
        <v>13</v>
      </c>
      <c r="H29" s="82" t="s">
        <v>257</v>
      </c>
      <c r="I29" s="82" t="s">
        <v>19</v>
      </c>
      <c r="J29" s="93">
        <f>'6.ВСР'!J14</f>
        <v>15561100</v>
      </c>
      <c r="K29" s="93" t="e">
        <f>'6.ВСР'!#REF!</f>
        <v>#REF!</v>
      </c>
      <c r="L29" s="93" t="e">
        <f>'6.ВСР'!#REF!</f>
        <v>#REF!</v>
      </c>
      <c r="M29" s="93" t="e">
        <f>'6.ВСР'!#REF!</f>
        <v>#REF!</v>
      </c>
      <c r="N29" s="93">
        <f>'6.ВСР'!K14</f>
        <v>15561100</v>
      </c>
      <c r="O29" s="93" t="e">
        <f>'6.ВСР'!#REF!</f>
        <v>#REF!</v>
      </c>
      <c r="P29" s="93" t="e">
        <f>'6.ВСР'!#REF!</f>
        <v>#REF!</v>
      </c>
      <c r="Q29" s="93" t="e">
        <f>'6.ВСР'!#REF!</f>
        <v>#REF!</v>
      </c>
      <c r="R29" s="93">
        <f>'6.ВСР'!L14</f>
        <v>15561100</v>
      </c>
      <c r="S29" s="93" t="e">
        <f>'6.ВСР'!#REF!</f>
        <v>#REF!</v>
      </c>
      <c r="T29" s="93" t="e">
        <f>'6.ВСР'!#REF!</f>
        <v>#REF!</v>
      </c>
      <c r="U29" s="93" t="e">
        <f>'6.ВСР'!#REF!</f>
        <v>#REF!</v>
      </c>
      <c r="V29" s="93"/>
      <c r="W29" s="93"/>
      <c r="X29" s="93"/>
      <c r="Y29" s="93"/>
      <c r="Z29" s="93"/>
      <c r="AA29" s="93"/>
      <c r="AB29" s="93"/>
    </row>
    <row r="30" spans="1:28" s="62" customFormat="1" ht="60" x14ac:dyDescent="0.25">
      <c r="A30" s="46" t="s">
        <v>22</v>
      </c>
      <c r="B30" s="86">
        <v>51</v>
      </c>
      <c r="C30" s="86">
        <v>0</v>
      </c>
      <c r="D30" s="82" t="s">
        <v>137</v>
      </c>
      <c r="E30" s="86">
        <v>851</v>
      </c>
      <c r="F30" s="82" t="s">
        <v>11</v>
      </c>
      <c r="G30" s="82" t="s">
        <v>13</v>
      </c>
      <c r="H30" s="82" t="s">
        <v>257</v>
      </c>
      <c r="I30" s="82" t="s">
        <v>23</v>
      </c>
      <c r="J30" s="93">
        <f t="shared" ref="J30:U30" si="14">J31</f>
        <v>4670900</v>
      </c>
      <c r="K30" s="93" t="e">
        <f t="shared" si="14"/>
        <v>#REF!</v>
      </c>
      <c r="L30" s="93" t="e">
        <f t="shared" si="14"/>
        <v>#REF!</v>
      </c>
      <c r="M30" s="93" t="e">
        <f t="shared" si="14"/>
        <v>#REF!</v>
      </c>
      <c r="N30" s="93">
        <f t="shared" si="14"/>
        <v>4670900</v>
      </c>
      <c r="O30" s="93" t="e">
        <f t="shared" si="14"/>
        <v>#REF!</v>
      </c>
      <c r="P30" s="93" t="e">
        <f t="shared" si="14"/>
        <v>#REF!</v>
      </c>
      <c r="Q30" s="93" t="e">
        <f t="shared" si="14"/>
        <v>#REF!</v>
      </c>
      <c r="R30" s="93">
        <f t="shared" si="14"/>
        <v>4670900</v>
      </c>
      <c r="S30" s="93" t="e">
        <f t="shared" si="14"/>
        <v>#REF!</v>
      </c>
      <c r="T30" s="93" t="e">
        <f t="shared" si="14"/>
        <v>#REF!</v>
      </c>
      <c r="U30" s="93" t="e">
        <f t="shared" si="14"/>
        <v>#REF!</v>
      </c>
      <c r="V30" s="93"/>
      <c r="W30" s="93"/>
      <c r="X30" s="93"/>
      <c r="Y30" s="93"/>
      <c r="Z30" s="93"/>
      <c r="AA30" s="93"/>
      <c r="AB30" s="93"/>
    </row>
    <row r="31" spans="1:28" s="62" customFormat="1" ht="60" x14ac:dyDescent="0.25">
      <c r="A31" s="46" t="s">
        <v>9</v>
      </c>
      <c r="B31" s="86">
        <v>51</v>
      </c>
      <c r="C31" s="86">
        <v>0</v>
      </c>
      <c r="D31" s="82" t="s">
        <v>137</v>
      </c>
      <c r="E31" s="86">
        <v>851</v>
      </c>
      <c r="F31" s="82" t="s">
        <v>11</v>
      </c>
      <c r="G31" s="82" t="s">
        <v>13</v>
      </c>
      <c r="H31" s="82" t="s">
        <v>257</v>
      </c>
      <c r="I31" s="82" t="s">
        <v>24</v>
      </c>
      <c r="J31" s="93">
        <f>'6.ВСР'!J16</f>
        <v>4670900</v>
      </c>
      <c r="K31" s="93" t="e">
        <f>'6.ВСР'!#REF!</f>
        <v>#REF!</v>
      </c>
      <c r="L31" s="93" t="e">
        <f>'6.ВСР'!#REF!</f>
        <v>#REF!</v>
      </c>
      <c r="M31" s="93" t="e">
        <f>'6.ВСР'!#REF!</f>
        <v>#REF!</v>
      </c>
      <c r="N31" s="93">
        <f>'6.ВСР'!K16</f>
        <v>4670900</v>
      </c>
      <c r="O31" s="93" t="e">
        <f>'6.ВСР'!#REF!</f>
        <v>#REF!</v>
      </c>
      <c r="P31" s="93" t="e">
        <f>'6.ВСР'!#REF!</f>
        <v>#REF!</v>
      </c>
      <c r="Q31" s="93" t="e">
        <f>'6.ВСР'!#REF!</f>
        <v>#REF!</v>
      </c>
      <c r="R31" s="93">
        <f>'6.ВСР'!L16</f>
        <v>4670900</v>
      </c>
      <c r="S31" s="93" t="e">
        <f>'6.ВСР'!#REF!</f>
        <v>#REF!</v>
      </c>
      <c r="T31" s="93" t="e">
        <f>'6.ВСР'!#REF!</f>
        <v>#REF!</v>
      </c>
      <c r="U31" s="93" t="e">
        <f>'6.ВСР'!#REF!</f>
        <v>#REF!</v>
      </c>
      <c r="V31" s="93"/>
      <c r="W31" s="93"/>
      <c r="X31" s="93"/>
      <c r="Y31" s="93"/>
      <c r="Z31" s="93"/>
      <c r="AA31" s="93"/>
      <c r="AB31" s="93"/>
    </row>
    <row r="32" spans="1:28" s="62" customFormat="1" x14ac:dyDescent="0.25">
      <c r="A32" s="46" t="s">
        <v>25</v>
      </c>
      <c r="B32" s="86">
        <v>51</v>
      </c>
      <c r="C32" s="86">
        <v>0</v>
      </c>
      <c r="D32" s="82" t="s">
        <v>137</v>
      </c>
      <c r="E32" s="86">
        <v>851</v>
      </c>
      <c r="F32" s="82" t="s">
        <v>11</v>
      </c>
      <c r="G32" s="82" t="s">
        <v>13</v>
      </c>
      <c r="H32" s="82" t="s">
        <v>257</v>
      </c>
      <c r="I32" s="82" t="s">
        <v>26</v>
      </c>
      <c r="J32" s="93">
        <f t="shared" ref="J32:U32" si="15">J33</f>
        <v>100000</v>
      </c>
      <c r="K32" s="93" t="e">
        <f t="shared" si="15"/>
        <v>#REF!</v>
      </c>
      <c r="L32" s="93" t="e">
        <f t="shared" si="15"/>
        <v>#REF!</v>
      </c>
      <c r="M32" s="93" t="e">
        <f t="shared" si="15"/>
        <v>#REF!</v>
      </c>
      <c r="N32" s="93">
        <f t="shared" si="15"/>
        <v>100000</v>
      </c>
      <c r="O32" s="93" t="e">
        <f t="shared" si="15"/>
        <v>#REF!</v>
      </c>
      <c r="P32" s="93" t="e">
        <f t="shared" si="15"/>
        <v>#REF!</v>
      </c>
      <c r="Q32" s="93" t="e">
        <f t="shared" si="15"/>
        <v>#REF!</v>
      </c>
      <c r="R32" s="93">
        <f t="shared" si="15"/>
        <v>100000</v>
      </c>
      <c r="S32" s="93" t="e">
        <f t="shared" si="15"/>
        <v>#REF!</v>
      </c>
      <c r="T32" s="93" t="e">
        <f t="shared" si="15"/>
        <v>#REF!</v>
      </c>
      <c r="U32" s="93" t="e">
        <f t="shared" si="15"/>
        <v>#REF!</v>
      </c>
      <c r="V32" s="93"/>
      <c r="W32" s="93"/>
      <c r="X32" s="93"/>
      <c r="Y32" s="93"/>
      <c r="Z32" s="93"/>
      <c r="AA32" s="93"/>
      <c r="AB32" s="93"/>
    </row>
    <row r="33" spans="1:28" s="62" customFormat="1" ht="30" x14ac:dyDescent="0.25">
      <c r="A33" s="46" t="s">
        <v>27</v>
      </c>
      <c r="B33" s="86">
        <v>51</v>
      </c>
      <c r="C33" s="86">
        <v>0</v>
      </c>
      <c r="D33" s="82" t="s">
        <v>137</v>
      </c>
      <c r="E33" s="86">
        <v>851</v>
      </c>
      <c r="F33" s="82" t="s">
        <v>11</v>
      </c>
      <c r="G33" s="82" t="s">
        <v>13</v>
      </c>
      <c r="H33" s="82" t="s">
        <v>257</v>
      </c>
      <c r="I33" s="82" t="s">
        <v>28</v>
      </c>
      <c r="J33" s="93">
        <f>'6.ВСР'!J18</f>
        <v>100000</v>
      </c>
      <c r="K33" s="93" t="e">
        <f>'6.ВСР'!#REF!</f>
        <v>#REF!</v>
      </c>
      <c r="L33" s="93" t="e">
        <f>'6.ВСР'!#REF!</f>
        <v>#REF!</v>
      </c>
      <c r="M33" s="93" t="e">
        <f>'6.ВСР'!#REF!</f>
        <v>#REF!</v>
      </c>
      <c r="N33" s="93">
        <f>'6.ВСР'!K18</f>
        <v>100000</v>
      </c>
      <c r="O33" s="93" t="e">
        <f>'6.ВСР'!#REF!</f>
        <v>#REF!</v>
      </c>
      <c r="P33" s="93" t="e">
        <f>'6.ВСР'!#REF!</f>
        <v>#REF!</v>
      </c>
      <c r="Q33" s="93" t="e">
        <f>'6.ВСР'!#REF!</f>
        <v>#REF!</v>
      </c>
      <c r="R33" s="93">
        <f>'6.ВСР'!L18</f>
        <v>100000</v>
      </c>
      <c r="S33" s="93" t="e">
        <f>'6.ВСР'!#REF!</f>
        <v>#REF!</v>
      </c>
      <c r="T33" s="93" t="e">
        <f>'6.ВСР'!#REF!</f>
        <v>#REF!</v>
      </c>
      <c r="U33" s="93" t="e">
        <f>'6.ВСР'!#REF!</f>
        <v>#REF!</v>
      </c>
      <c r="V33" s="93"/>
      <c r="W33" s="93"/>
      <c r="X33" s="93"/>
      <c r="Y33" s="93"/>
      <c r="Z33" s="93"/>
      <c r="AA33" s="93"/>
      <c r="AB33" s="93"/>
    </row>
    <row r="34" spans="1:28" s="62" customFormat="1" ht="45" x14ac:dyDescent="0.25">
      <c r="A34" s="96" t="s">
        <v>323</v>
      </c>
      <c r="B34" s="86">
        <v>51</v>
      </c>
      <c r="C34" s="86">
        <v>0</v>
      </c>
      <c r="D34" s="82" t="s">
        <v>137</v>
      </c>
      <c r="E34" s="86">
        <v>851</v>
      </c>
      <c r="F34" s="82" t="s">
        <v>11</v>
      </c>
      <c r="G34" s="82" t="s">
        <v>13</v>
      </c>
      <c r="H34" s="82" t="s">
        <v>259</v>
      </c>
      <c r="I34" s="82"/>
      <c r="J34" s="93">
        <f t="shared" ref="J34:U35" si="16">J35</f>
        <v>100000</v>
      </c>
      <c r="K34" s="93" t="e">
        <f t="shared" si="16"/>
        <v>#REF!</v>
      </c>
      <c r="L34" s="93" t="e">
        <f t="shared" si="16"/>
        <v>#REF!</v>
      </c>
      <c r="M34" s="93" t="e">
        <f t="shared" si="16"/>
        <v>#REF!</v>
      </c>
      <c r="N34" s="93">
        <f t="shared" si="16"/>
        <v>0</v>
      </c>
      <c r="O34" s="93" t="e">
        <f t="shared" si="16"/>
        <v>#REF!</v>
      </c>
      <c r="P34" s="93" t="e">
        <f t="shared" si="16"/>
        <v>#REF!</v>
      </c>
      <c r="Q34" s="93" t="e">
        <f t="shared" si="16"/>
        <v>#REF!</v>
      </c>
      <c r="R34" s="93">
        <f t="shared" si="16"/>
        <v>0</v>
      </c>
      <c r="S34" s="93" t="e">
        <f t="shared" si="16"/>
        <v>#REF!</v>
      </c>
      <c r="T34" s="93" t="e">
        <f t="shared" si="16"/>
        <v>#REF!</v>
      </c>
      <c r="U34" s="93" t="e">
        <f t="shared" si="16"/>
        <v>#REF!</v>
      </c>
      <c r="V34" s="93"/>
      <c r="W34" s="93"/>
      <c r="X34" s="93"/>
      <c r="Y34" s="93"/>
      <c r="Z34" s="93"/>
      <c r="AA34" s="93"/>
      <c r="AB34" s="93"/>
    </row>
    <row r="35" spans="1:28" s="62" customFormat="1" ht="60" x14ac:dyDescent="0.25">
      <c r="A35" s="46" t="s">
        <v>22</v>
      </c>
      <c r="B35" s="86">
        <v>51</v>
      </c>
      <c r="C35" s="86">
        <v>0</v>
      </c>
      <c r="D35" s="82" t="s">
        <v>137</v>
      </c>
      <c r="E35" s="86">
        <v>851</v>
      </c>
      <c r="F35" s="82" t="s">
        <v>11</v>
      </c>
      <c r="G35" s="82" t="s">
        <v>13</v>
      </c>
      <c r="H35" s="82" t="s">
        <v>259</v>
      </c>
      <c r="I35" s="82" t="s">
        <v>23</v>
      </c>
      <c r="J35" s="93">
        <f t="shared" si="16"/>
        <v>100000</v>
      </c>
      <c r="K35" s="93" t="e">
        <f t="shared" si="16"/>
        <v>#REF!</v>
      </c>
      <c r="L35" s="93" t="e">
        <f t="shared" si="16"/>
        <v>#REF!</v>
      </c>
      <c r="M35" s="93" t="e">
        <f t="shared" si="16"/>
        <v>#REF!</v>
      </c>
      <c r="N35" s="93">
        <f t="shared" si="16"/>
        <v>0</v>
      </c>
      <c r="O35" s="93" t="e">
        <f t="shared" si="16"/>
        <v>#REF!</v>
      </c>
      <c r="P35" s="93" t="e">
        <f t="shared" si="16"/>
        <v>#REF!</v>
      </c>
      <c r="Q35" s="93" t="e">
        <f t="shared" si="16"/>
        <v>#REF!</v>
      </c>
      <c r="R35" s="93">
        <f t="shared" si="16"/>
        <v>0</v>
      </c>
      <c r="S35" s="93" t="e">
        <f t="shared" si="16"/>
        <v>#REF!</v>
      </c>
      <c r="T35" s="93" t="e">
        <f t="shared" si="16"/>
        <v>#REF!</v>
      </c>
      <c r="U35" s="93" t="e">
        <f t="shared" si="16"/>
        <v>#REF!</v>
      </c>
      <c r="V35" s="93"/>
      <c r="W35" s="93"/>
      <c r="X35" s="93"/>
      <c r="Y35" s="93"/>
      <c r="Z35" s="93"/>
      <c r="AA35" s="93"/>
      <c r="AB35" s="93"/>
    </row>
    <row r="36" spans="1:28" s="62" customFormat="1" ht="60" x14ac:dyDescent="0.25">
      <c r="A36" s="46" t="s">
        <v>9</v>
      </c>
      <c r="B36" s="86">
        <v>51</v>
      </c>
      <c r="C36" s="86">
        <v>0</v>
      </c>
      <c r="D36" s="82" t="s">
        <v>137</v>
      </c>
      <c r="E36" s="86">
        <v>851</v>
      </c>
      <c r="F36" s="82" t="s">
        <v>11</v>
      </c>
      <c r="G36" s="82" t="s">
        <v>13</v>
      </c>
      <c r="H36" s="82" t="s">
        <v>259</v>
      </c>
      <c r="I36" s="82" t="s">
        <v>24</v>
      </c>
      <c r="J36" s="93">
        <f>'6.ВСР'!J21</f>
        <v>100000</v>
      </c>
      <c r="K36" s="93" t="e">
        <f>'6.ВСР'!#REF!</f>
        <v>#REF!</v>
      </c>
      <c r="L36" s="93" t="e">
        <f>'6.ВСР'!#REF!</f>
        <v>#REF!</v>
      </c>
      <c r="M36" s="93" t="e">
        <f>'6.ВСР'!#REF!</f>
        <v>#REF!</v>
      </c>
      <c r="N36" s="93">
        <f>'6.ВСР'!K21</f>
        <v>0</v>
      </c>
      <c r="O36" s="93" t="e">
        <f>'6.ВСР'!#REF!</f>
        <v>#REF!</v>
      </c>
      <c r="P36" s="93" t="e">
        <f>'6.ВСР'!#REF!</f>
        <v>#REF!</v>
      </c>
      <c r="Q36" s="93" t="e">
        <f>'6.ВСР'!#REF!</f>
        <v>#REF!</v>
      </c>
      <c r="R36" s="93">
        <f>'6.ВСР'!L21</f>
        <v>0</v>
      </c>
      <c r="S36" s="93" t="e">
        <f>'6.ВСР'!#REF!</f>
        <v>#REF!</v>
      </c>
      <c r="T36" s="93" t="e">
        <f>'6.ВСР'!#REF!</f>
        <v>#REF!</v>
      </c>
      <c r="U36" s="93" t="e">
        <f>'6.ВСР'!#REF!</f>
        <v>#REF!</v>
      </c>
      <c r="V36" s="93"/>
      <c r="W36" s="93"/>
      <c r="X36" s="93"/>
      <c r="Y36" s="93"/>
      <c r="Z36" s="93"/>
      <c r="AA36" s="93"/>
      <c r="AB36" s="93"/>
    </row>
    <row r="37" spans="1:28" s="62" customFormat="1" ht="60" x14ac:dyDescent="0.25">
      <c r="A37" s="96" t="s">
        <v>492</v>
      </c>
      <c r="B37" s="86">
        <v>51</v>
      </c>
      <c r="C37" s="86">
        <v>0</v>
      </c>
      <c r="D37" s="82" t="s">
        <v>137</v>
      </c>
      <c r="E37" s="86">
        <v>851</v>
      </c>
      <c r="F37" s="82" t="s">
        <v>11</v>
      </c>
      <c r="G37" s="82" t="s">
        <v>13</v>
      </c>
      <c r="H37" s="82" t="s">
        <v>484</v>
      </c>
      <c r="I37" s="82"/>
      <c r="J37" s="93">
        <f>J38</f>
        <v>100000</v>
      </c>
      <c r="K37" s="93" t="e">
        <f t="shared" ref="K37:U38" si="17">K38</f>
        <v>#REF!</v>
      </c>
      <c r="L37" s="93" t="e">
        <f t="shared" si="17"/>
        <v>#REF!</v>
      </c>
      <c r="M37" s="93" t="e">
        <f t="shared" si="17"/>
        <v>#REF!</v>
      </c>
      <c r="N37" s="93" t="e">
        <f t="shared" si="17"/>
        <v>#REF!</v>
      </c>
      <c r="O37" s="93" t="e">
        <f t="shared" si="17"/>
        <v>#REF!</v>
      </c>
      <c r="P37" s="93" t="e">
        <f t="shared" si="17"/>
        <v>#REF!</v>
      </c>
      <c r="Q37" s="93">
        <f t="shared" si="17"/>
        <v>0</v>
      </c>
      <c r="R37" s="93">
        <f t="shared" si="17"/>
        <v>0</v>
      </c>
      <c r="S37" s="93">
        <f t="shared" si="17"/>
        <v>0</v>
      </c>
      <c r="T37" s="93">
        <f t="shared" si="17"/>
        <v>0</v>
      </c>
      <c r="U37" s="93">
        <f t="shared" si="17"/>
        <v>0</v>
      </c>
      <c r="V37" s="93"/>
      <c r="W37" s="93"/>
      <c r="X37" s="93"/>
      <c r="Y37" s="93"/>
      <c r="Z37" s="93"/>
      <c r="AA37" s="93"/>
      <c r="AB37" s="93"/>
    </row>
    <row r="38" spans="1:28" s="62" customFormat="1" ht="60" x14ac:dyDescent="0.25">
      <c r="A38" s="129" t="s">
        <v>22</v>
      </c>
      <c r="B38" s="86">
        <v>51</v>
      </c>
      <c r="C38" s="86">
        <v>0</v>
      </c>
      <c r="D38" s="82" t="s">
        <v>137</v>
      </c>
      <c r="E38" s="86">
        <v>851</v>
      </c>
      <c r="F38" s="82" t="s">
        <v>11</v>
      </c>
      <c r="G38" s="82" t="s">
        <v>13</v>
      </c>
      <c r="H38" s="82" t="s">
        <v>484</v>
      </c>
      <c r="I38" s="82" t="s">
        <v>23</v>
      </c>
      <c r="J38" s="93">
        <f>J39</f>
        <v>100000</v>
      </c>
      <c r="K38" s="93" t="e">
        <f t="shared" si="17"/>
        <v>#REF!</v>
      </c>
      <c r="L38" s="93" t="e">
        <f t="shared" si="17"/>
        <v>#REF!</v>
      </c>
      <c r="M38" s="93" t="e">
        <f t="shared" si="17"/>
        <v>#REF!</v>
      </c>
      <c r="N38" s="93" t="e">
        <f t="shared" si="17"/>
        <v>#REF!</v>
      </c>
      <c r="O38" s="93" t="e">
        <f t="shared" si="17"/>
        <v>#REF!</v>
      </c>
      <c r="P38" s="93" t="e">
        <f t="shared" si="17"/>
        <v>#REF!</v>
      </c>
      <c r="Q38" s="93">
        <f t="shared" si="17"/>
        <v>0</v>
      </c>
      <c r="R38" s="93">
        <f t="shared" si="17"/>
        <v>0</v>
      </c>
      <c r="S38" s="93">
        <f t="shared" si="17"/>
        <v>0</v>
      </c>
      <c r="T38" s="93">
        <f t="shared" si="17"/>
        <v>0</v>
      </c>
      <c r="U38" s="93">
        <f t="shared" si="17"/>
        <v>0</v>
      </c>
      <c r="V38" s="93"/>
      <c r="W38" s="93"/>
      <c r="X38" s="93"/>
      <c r="Y38" s="93"/>
      <c r="Z38" s="93"/>
      <c r="AA38" s="93"/>
      <c r="AB38" s="93"/>
    </row>
    <row r="39" spans="1:28" s="62" customFormat="1" ht="60" x14ac:dyDescent="0.25">
      <c r="A39" s="129" t="s">
        <v>9</v>
      </c>
      <c r="B39" s="86">
        <v>51</v>
      </c>
      <c r="C39" s="86">
        <v>0</v>
      </c>
      <c r="D39" s="82" t="s">
        <v>137</v>
      </c>
      <c r="E39" s="86">
        <v>851</v>
      </c>
      <c r="F39" s="82" t="s">
        <v>11</v>
      </c>
      <c r="G39" s="82" t="s">
        <v>13</v>
      </c>
      <c r="H39" s="82" t="s">
        <v>484</v>
      </c>
      <c r="I39" s="82" t="s">
        <v>24</v>
      </c>
      <c r="J39" s="93">
        <f>'6.ВСР'!J24</f>
        <v>100000</v>
      </c>
      <c r="K39" s="93" t="e">
        <f>'6.ВСР'!#REF!</f>
        <v>#REF!</v>
      </c>
      <c r="L39" s="93" t="e">
        <f>'6.ВСР'!#REF!</f>
        <v>#REF!</v>
      </c>
      <c r="M39" s="93" t="e">
        <f>'6.ВСР'!#REF!</f>
        <v>#REF!</v>
      </c>
      <c r="N39" s="93" t="e">
        <f>'6.ВСР'!#REF!</f>
        <v>#REF!</v>
      </c>
      <c r="O39" s="93" t="e">
        <f>'6.ВСР'!#REF!</f>
        <v>#REF!</v>
      </c>
      <c r="P39" s="93" t="e">
        <f>'6.ВСР'!#REF!</f>
        <v>#REF!</v>
      </c>
      <c r="Q39" s="93">
        <f>'6.ВСР'!L24</f>
        <v>0</v>
      </c>
      <c r="R39" s="93">
        <f>'6.ВСР'!M24</f>
        <v>0</v>
      </c>
      <c r="S39" s="93">
        <f>'6.ВСР'!N24</f>
        <v>0</v>
      </c>
      <c r="T39" s="93">
        <f>'6.ВСР'!O24</f>
        <v>0</v>
      </c>
      <c r="U39" s="93">
        <f>'6.ВСР'!P24</f>
        <v>0</v>
      </c>
      <c r="V39" s="93"/>
      <c r="W39" s="93"/>
      <c r="X39" s="93"/>
      <c r="Y39" s="93"/>
      <c r="Z39" s="93"/>
      <c r="AA39" s="93"/>
      <c r="AB39" s="93"/>
    </row>
    <row r="40" spans="1:28" s="62" customFormat="1" ht="45.75" customHeight="1" x14ac:dyDescent="0.25">
      <c r="A40" s="96" t="s">
        <v>46</v>
      </c>
      <c r="B40" s="86">
        <v>51</v>
      </c>
      <c r="C40" s="86">
        <v>0</v>
      </c>
      <c r="D40" s="82" t="s">
        <v>137</v>
      </c>
      <c r="E40" s="86">
        <v>851</v>
      </c>
      <c r="F40" s="82" t="s">
        <v>17</v>
      </c>
      <c r="G40" s="97" t="s">
        <v>39</v>
      </c>
      <c r="H40" s="97" t="s">
        <v>261</v>
      </c>
      <c r="I40" s="82"/>
      <c r="J40" s="93">
        <f t="shared" ref="J40:U41" si="18">J41</f>
        <v>265510</v>
      </c>
      <c r="K40" s="93" t="e">
        <f t="shared" si="18"/>
        <v>#REF!</v>
      </c>
      <c r="L40" s="93" t="e">
        <f t="shared" si="18"/>
        <v>#REF!</v>
      </c>
      <c r="M40" s="93" t="e">
        <f t="shared" si="18"/>
        <v>#REF!</v>
      </c>
      <c r="N40" s="93">
        <f t="shared" si="18"/>
        <v>0</v>
      </c>
      <c r="O40" s="93" t="e">
        <f t="shared" si="18"/>
        <v>#REF!</v>
      </c>
      <c r="P40" s="93" t="e">
        <f t="shared" si="18"/>
        <v>#REF!</v>
      </c>
      <c r="Q40" s="93" t="e">
        <f t="shared" si="18"/>
        <v>#REF!</v>
      </c>
      <c r="R40" s="93">
        <f t="shared" si="18"/>
        <v>0</v>
      </c>
      <c r="S40" s="93" t="e">
        <f t="shared" si="18"/>
        <v>#REF!</v>
      </c>
      <c r="T40" s="93" t="e">
        <f t="shared" si="18"/>
        <v>#REF!</v>
      </c>
      <c r="U40" s="93" t="e">
        <f t="shared" si="18"/>
        <v>#REF!</v>
      </c>
      <c r="V40" s="93"/>
      <c r="W40" s="93"/>
      <c r="X40" s="93"/>
      <c r="Y40" s="93"/>
      <c r="Z40" s="93"/>
      <c r="AA40" s="93"/>
      <c r="AB40" s="93"/>
    </row>
    <row r="41" spans="1:28" s="62" customFormat="1" ht="60" x14ac:dyDescent="0.25">
      <c r="A41" s="46" t="s">
        <v>22</v>
      </c>
      <c r="B41" s="86">
        <v>51</v>
      </c>
      <c r="C41" s="86">
        <v>0</v>
      </c>
      <c r="D41" s="82" t="s">
        <v>137</v>
      </c>
      <c r="E41" s="86">
        <v>851</v>
      </c>
      <c r="F41" s="82" t="s">
        <v>11</v>
      </c>
      <c r="G41" s="82" t="s">
        <v>39</v>
      </c>
      <c r="H41" s="97" t="s">
        <v>261</v>
      </c>
      <c r="I41" s="82" t="s">
        <v>23</v>
      </c>
      <c r="J41" s="93">
        <f t="shared" si="18"/>
        <v>265510</v>
      </c>
      <c r="K41" s="93" t="e">
        <f t="shared" si="18"/>
        <v>#REF!</v>
      </c>
      <c r="L41" s="93" t="e">
        <f t="shared" si="18"/>
        <v>#REF!</v>
      </c>
      <c r="M41" s="93" t="e">
        <f t="shared" si="18"/>
        <v>#REF!</v>
      </c>
      <c r="N41" s="93">
        <f t="shared" si="18"/>
        <v>0</v>
      </c>
      <c r="O41" s="93" t="e">
        <f t="shared" si="18"/>
        <v>#REF!</v>
      </c>
      <c r="P41" s="93" t="e">
        <f t="shared" si="18"/>
        <v>#REF!</v>
      </c>
      <c r="Q41" s="93" t="e">
        <f t="shared" si="18"/>
        <v>#REF!</v>
      </c>
      <c r="R41" s="93">
        <f t="shared" si="18"/>
        <v>0</v>
      </c>
      <c r="S41" s="93" t="e">
        <f t="shared" si="18"/>
        <v>#REF!</v>
      </c>
      <c r="T41" s="93" t="e">
        <f t="shared" si="18"/>
        <v>#REF!</v>
      </c>
      <c r="U41" s="93" t="e">
        <f t="shared" si="18"/>
        <v>#REF!</v>
      </c>
      <c r="V41" s="93"/>
      <c r="W41" s="93"/>
      <c r="X41" s="93"/>
      <c r="Y41" s="93"/>
      <c r="Z41" s="93"/>
      <c r="AA41" s="93"/>
      <c r="AB41" s="93"/>
    </row>
    <row r="42" spans="1:28" s="62" customFormat="1" ht="60" x14ac:dyDescent="0.25">
      <c r="A42" s="46" t="s">
        <v>9</v>
      </c>
      <c r="B42" s="86">
        <v>51</v>
      </c>
      <c r="C42" s="86">
        <v>0</v>
      </c>
      <c r="D42" s="82" t="s">
        <v>137</v>
      </c>
      <c r="E42" s="86">
        <v>851</v>
      </c>
      <c r="F42" s="82" t="s">
        <v>11</v>
      </c>
      <c r="G42" s="82" t="s">
        <v>39</v>
      </c>
      <c r="H42" s="97" t="s">
        <v>261</v>
      </c>
      <c r="I42" s="82" t="s">
        <v>24</v>
      </c>
      <c r="J42" s="93">
        <f>'6.ВСР'!J48</f>
        <v>265510</v>
      </c>
      <c r="K42" s="93" t="e">
        <f>'6.ВСР'!#REF!</f>
        <v>#REF!</v>
      </c>
      <c r="L42" s="93" t="e">
        <f>'6.ВСР'!#REF!</f>
        <v>#REF!</v>
      </c>
      <c r="M42" s="93" t="e">
        <f>'6.ВСР'!#REF!</f>
        <v>#REF!</v>
      </c>
      <c r="N42" s="93">
        <f>'6.ВСР'!K48</f>
        <v>0</v>
      </c>
      <c r="O42" s="93" t="e">
        <f>'6.ВСР'!#REF!</f>
        <v>#REF!</v>
      </c>
      <c r="P42" s="93" t="e">
        <f>'6.ВСР'!#REF!</f>
        <v>#REF!</v>
      </c>
      <c r="Q42" s="93" t="e">
        <f>'6.ВСР'!#REF!</f>
        <v>#REF!</v>
      </c>
      <c r="R42" s="93">
        <f>'6.ВСР'!L48</f>
        <v>0</v>
      </c>
      <c r="S42" s="93" t="e">
        <f>'6.ВСР'!#REF!</f>
        <v>#REF!</v>
      </c>
      <c r="T42" s="93" t="e">
        <f>'6.ВСР'!#REF!</f>
        <v>#REF!</v>
      </c>
      <c r="U42" s="93" t="e">
        <f>'6.ВСР'!#REF!</f>
        <v>#REF!</v>
      </c>
      <c r="V42" s="93"/>
      <c r="W42" s="93"/>
      <c r="X42" s="93"/>
      <c r="Y42" s="93"/>
      <c r="Z42" s="93"/>
      <c r="AA42" s="93"/>
      <c r="AB42" s="93"/>
    </row>
    <row r="43" spans="1:28" s="62" customFormat="1" ht="45" x14ac:dyDescent="0.25">
      <c r="A43" s="96" t="s">
        <v>48</v>
      </c>
      <c r="B43" s="86">
        <v>51</v>
      </c>
      <c r="C43" s="86">
        <v>0</v>
      </c>
      <c r="D43" s="82" t="s">
        <v>137</v>
      </c>
      <c r="E43" s="86">
        <v>851</v>
      </c>
      <c r="F43" s="82" t="s">
        <v>11</v>
      </c>
      <c r="G43" s="82" t="s">
        <v>39</v>
      </c>
      <c r="H43" s="97" t="s">
        <v>262</v>
      </c>
      <c r="I43" s="82"/>
      <c r="J43" s="93">
        <f t="shared" ref="J43:U44" si="19">J44</f>
        <v>70100</v>
      </c>
      <c r="K43" s="93" t="e">
        <f t="shared" si="19"/>
        <v>#REF!</v>
      </c>
      <c r="L43" s="93" t="e">
        <f t="shared" si="19"/>
        <v>#REF!</v>
      </c>
      <c r="M43" s="93" t="e">
        <f t="shared" si="19"/>
        <v>#REF!</v>
      </c>
      <c r="N43" s="93">
        <f t="shared" si="19"/>
        <v>0</v>
      </c>
      <c r="O43" s="93" t="e">
        <f t="shared" si="19"/>
        <v>#REF!</v>
      </c>
      <c r="P43" s="93" t="e">
        <f t="shared" si="19"/>
        <v>#REF!</v>
      </c>
      <c r="Q43" s="93" t="e">
        <f t="shared" si="19"/>
        <v>#REF!</v>
      </c>
      <c r="R43" s="93">
        <f t="shared" si="19"/>
        <v>0</v>
      </c>
      <c r="S43" s="93" t="e">
        <f t="shared" si="19"/>
        <v>#REF!</v>
      </c>
      <c r="T43" s="93" t="e">
        <f t="shared" si="19"/>
        <v>#REF!</v>
      </c>
      <c r="U43" s="93" t="e">
        <f t="shared" si="19"/>
        <v>#REF!</v>
      </c>
      <c r="V43" s="93"/>
      <c r="W43" s="93"/>
      <c r="X43" s="93"/>
      <c r="Y43" s="93"/>
      <c r="Z43" s="93"/>
      <c r="AA43" s="93"/>
      <c r="AB43" s="93"/>
    </row>
    <row r="44" spans="1:28" s="62" customFormat="1" ht="60" x14ac:dyDescent="0.25">
      <c r="A44" s="46" t="s">
        <v>22</v>
      </c>
      <c r="B44" s="86">
        <v>51</v>
      </c>
      <c r="C44" s="86">
        <v>0</v>
      </c>
      <c r="D44" s="82" t="s">
        <v>137</v>
      </c>
      <c r="E44" s="86">
        <v>851</v>
      </c>
      <c r="F44" s="82" t="s">
        <v>11</v>
      </c>
      <c r="G44" s="82" t="s">
        <v>39</v>
      </c>
      <c r="H44" s="97" t="s">
        <v>262</v>
      </c>
      <c r="I44" s="82" t="s">
        <v>23</v>
      </c>
      <c r="J44" s="93">
        <f t="shared" si="19"/>
        <v>70100</v>
      </c>
      <c r="K44" s="93" t="e">
        <f t="shared" si="19"/>
        <v>#REF!</v>
      </c>
      <c r="L44" s="93" t="e">
        <f t="shared" si="19"/>
        <v>#REF!</v>
      </c>
      <c r="M44" s="93" t="e">
        <f t="shared" si="19"/>
        <v>#REF!</v>
      </c>
      <c r="N44" s="93">
        <f t="shared" si="19"/>
        <v>0</v>
      </c>
      <c r="O44" s="93" t="e">
        <f t="shared" si="19"/>
        <v>#REF!</v>
      </c>
      <c r="P44" s="93" t="e">
        <f t="shared" si="19"/>
        <v>#REF!</v>
      </c>
      <c r="Q44" s="93" t="e">
        <f t="shared" si="19"/>
        <v>#REF!</v>
      </c>
      <c r="R44" s="93">
        <f t="shared" si="19"/>
        <v>0</v>
      </c>
      <c r="S44" s="93" t="e">
        <f t="shared" si="19"/>
        <v>#REF!</v>
      </c>
      <c r="T44" s="93" t="e">
        <f t="shared" si="19"/>
        <v>#REF!</v>
      </c>
      <c r="U44" s="93" t="e">
        <f t="shared" si="19"/>
        <v>#REF!</v>
      </c>
      <c r="V44" s="93"/>
      <c r="W44" s="93"/>
      <c r="X44" s="93"/>
      <c r="Y44" s="93"/>
      <c r="Z44" s="93"/>
      <c r="AA44" s="93"/>
      <c r="AB44" s="93"/>
    </row>
    <row r="45" spans="1:28" s="62" customFormat="1" ht="60" x14ac:dyDescent="0.25">
      <c r="A45" s="46" t="s">
        <v>9</v>
      </c>
      <c r="B45" s="86">
        <v>51</v>
      </c>
      <c r="C45" s="86">
        <v>0</v>
      </c>
      <c r="D45" s="82" t="s">
        <v>137</v>
      </c>
      <c r="E45" s="86">
        <v>851</v>
      </c>
      <c r="F45" s="82" t="s">
        <v>11</v>
      </c>
      <c r="G45" s="82" t="s">
        <v>39</v>
      </c>
      <c r="H45" s="97" t="s">
        <v>262</v>
      </c>
      <c r="I45" s="82" t="s">
        <v>24</v>
      </c>
      <c r="J45" s="93">
        <f>'6.ВСР'!J51</f>
        <v>70100</v>
      </c>
      <c r="K45" s="93" t="e">
        <f>'6.ВСР'!#REF!</f>
        <v>#REF!</v>
      </c>
      <c r="L45" s="93" t="e">
        <f>'6.ВСР'!#REF!</f>
        <v>#REF!</v>
      </c>
      <c r="M45" s="93" t="e">
        <f>'6.ВСР'!#REF!</f>
        <v>#REF!</v>
      </c>
      <c r="N45" s="93">
        <f>'6.ВСР'!K51</f>
        <v>0</v>
      </c>
      <c r="O45" s="93" t="e">
        <f>'6.ВСР'!#REF!</f>
        <v>#REF!</v>
      </c>
      <c r="P45" s="93" t="e">
        <f>'6.ВСР'!#REF!</f>
        <v>#REF!</v>
      </c>
      <c r="Q45" s="93" t="e">
        <f>'6.ВСР'!#REF!</f>
        <v>#REF!</v>
      </c>
      <c r="R45" s="93">
        <f>'6.ВСР'!L51</f>
        <v>0</v>
      </c>
      <c r="S45" s="93" t="e">
        <f>'6.ВСР'!#REF!</f>
        <v>#REF!</v>
      </c>
      <c r="T45" s="93" t="e">
        <f>'6.ВСР'!#REF!</f>
        <v>#REF!</v>
      </c>
      <c r="U45" s="93" t="e">
        <f>'6.ВСР'!#REF!</f>
        <v>#REF!</v>
      </c>
      <c r="V45" s="93"/>
      <c r="W45" s="93"/>
      <c r="X45" s="93"/>
      <c r="Y45" s="93"/>
      <c r="Z45" s="93"/>
      <c r="AA45" s="93"/>
      <c r="AB45" s="93"/>
    </row>
    <row r="46" spans="1:28" s="62" customFormat="1" ht="75" hidden="1" x14ac:dyDescent="0.25">
      <c r="A46" s="98" t="s">
        <v>326</v>
      </c>
      <c r="B46" s="86">
        <v>51</v>
      </c>
      <c r="C46" s="86">
        <v>0</v>
      </c>
      <c r="D46" s="82" t="s">
        <v>137</v>
      </c>
      <c r="E46" s="86">
        <v>851</v>
      </c>
      <c r="F46" s="82" t="s">
        <v>11</v>
      </c>
      <c r="G46" s="82" t="s">
        <v>39</v>
      </c>
      <c r="H46" s="97" t="s">
        <v>328</v>
      </c>
      <c r="I46" s="82"/>
      <c r="J46" s="93">
        <f t="shared" ref="J46:U47" si="20">J47</f>
        <v>0</v>
      </c>
      <c r="K46" s="93" t="e">
        <f t="shared" si="20"/>
        <v>#REF!</v>
      </c>
      <c r="L46" s="93" t="e">
        <f t="shared" si="20"/>
        <v>#REF!</v>
      </c>
      <c r="M46" s="93" t="e">
        <f t="shared" si="20"/>
        <v>#REF!</v>
      </c>
      <c r="N46" s="93">
        <f t="shared" si="20"/>
        <v>0</v>
      </c>
      <c r="O46" s="93" t="e">
        <f t="shared" si="20"/>
        <v>#REF!</v>
      </c>
      <c r="P46" s="93" t="e">
        <f t="shared" si="20"/>
        <v>#REF!</v>
      </c>
      <c r="Q46" s="93" t="e">
        <f t="shared" si="20"/>
        <v>#REF!</v>
      </c>
      <c r="R46" s="93">
        <f t="shared" si="20"/>
        <v>0</v>
      </c>
      <c r="S46" s="93" t="e">
        <f t="shared" si="20"/>
        <v>#REF!</v>
      </c>
      <c r="T46" s="93" t="e">
        <f t="shared" si="20"/>
        <v>#REF!</v>
      </c>
      <c r="U46" s="93" t="e">
        <f t="shared" si="20"/>
        <v>#REF!</v>
      </c>
      <c r="V46" s="93"/>
      <c r="W46" s="93"/>
      <c r="X46" s="93"/>
      <c r="Y46" s="93"/>
      <c r="Z46" s="93"/>
      <c r="AA46" s="93"/>
      <c r="AB46" s="93"/>
    </row>
    <row r="47" spans="1:28" s="62" customFormat="1" ht="60" hidden="1" x14ac:dyDescent="0.25">
      <c r="A47" s="46" t="s">
        <v>22</v>
      </c>
      <c r="B47" s="86">
        <v>51</v>
      </c>
      <c r="C47" s="86">
        <v>0</v>
      </c>
      <c r="D47" s="82" t="s">
        <v>137</v>
      </c>
      <c r="E47" s="86">
        <v>851</v>
      </c>
      <c r="F47" s="82" t="s">
        <v>11</v>
      </c>
      <c r="G47" s="82" t="s">
        <v>39</v>
      </c>
      <c r="H47" s="97" t="s">
        <v>328</v>
      </c>
      <c r="I47" s="82" t="s">
        <v>23</v>
      </c>
      <c r="J47" s="93">
        <f t="shared" si="20"/>
        <v>0</v>
      </c>
      <c r="K47" s="93" t="e">
        <f t="shared" si="20"/>
        <v>#REF!</v>
      </c>
      <c r="L47" s="93" t="e">
        <f t="shared" si="20"/>
        <v>#REF!</v>
      </c>
      <c r="M47" s="93" t="e">
        <f t="shared" si="20"/>
        <v>#REF!</v>
      </c>
      <c r="N47" s="93">
        <f t="shared" si="20"/>
        <v>0</v>
      </c>
      <c r="O47" s="93" t="e">
        <f t="shared" si="20"/>
        <v>#REF!</v>
      </c>
      <c r="P47" s="93" t="e">
        <f t="shared" si="20"/>
        <v>#REF!</v>
      </c>
      <c r="Q47" s="93" t="e">
        <f t="shared" si="20"/>
        <v>#REF!</v>
      </c>
      <c r="R47" s="93">
        <f t="shared" si="20"/>
        <v>0</v>
      </c>
      <c r="S47" s="93" t="e">
        <f t="shared" si="20"/>
        <v>#REF!</v>
      </c>
      <c r="T47" s="93" t="e">
        <f t="shared" si="20"/>
        <v>#REF!</v>
      </c>
      <c r="U47" s="93" t="e">
        <f t="shared" si="20"/>
        <v>#REF!</v>
      </c>
      <c r="V47" s="93"/>
      <c r="W47" s="93"/>
      <c r="X47" s="93"/>
      <c r="Y47" s="93"/>
      <c r="Z47" s="93"/>
      <c r="AA47" s="93"/>
      <c r="AB47" s="93"/>
    </row>
    <row r="48" spans="1:28" s="62" customFormat="1" ht="60" hidden="1" x14ac:dyDescent="0.25">
      <c r="A48" s="46" t="s">
        <v>9</v>
      </c>
      <c r="B48" s="86">
        <v>51</v>
      </c>
      <c r="C48" s="86">
        <v>0</v>
      </c>
      <c r="D48" s="82" t="s">
        <v>137</v>
      </c>
      <c r="E48" s="86">
        <v>851</v>
      </c>
      <c r="F48" s="82" t="s">
        <v>11</v>
      </c>
      <c r="G48" s="82" t="s">
        <v>39</v>
      </c>
      <c r="H48" s="97" t="s">
        <v>328</v>
      </c>
      <c r="I48" s="82" t="s">
        <v>24</v>
      </c>
      <c r="J48" s="93">
        <f>'6.ВСР'!J54</f>
        <v>0</v>
      </c>
      <c r="K48" s="93" t="e">
        <f>'6.ВСР'!#REF!</f>
        <v>#REF!</v>
      </c>
      <c r="L48" s="93" t="e">
        <f>'6.ВСР'!#REF!</f>
        <v>#REF!</v>
      </c>
      <c r="M48" s="93" t="e">
        <f>'6.ВСР'!#REF!</f>
        <v>#REF!</v>
      </c>
      <c r="N48" s="93">
        <f>'6.ВСР'!K54</f>
        <v>0</v>
      </c>
      <c r="O48" s="93" t="e">
        <f>'6.ВСР'!#REF!</f>
        <v>#REF!</v>
      </c>
      <c r="P48" s="93" t="e">
        <f>'6.ВСР'!#REF!</f>
        <v>#REF!</v>
      </c>
      <c r="Q48" s="93" t="e">
        <f>'6.ВСР'!#REF!</f>
        <v>#REF!</v>
      </c>
      <c r="R48" s="93">
        <f>'6.ВСР'!L54</f>
        <v>0</v>
      </c>
      <c r="S48" s="93" t="e">
        <f>'6.ВСР'!#REF!</f>
        <v>#REF!</v>
      </c>
      <c r="T48" s="93" t="e">
        <f>'6.ВСР'!#REF!</f>
        <v>#REF!</v>
      </c>
      <c r="U48" s="93" t="e">
        <f>'6.ВСР'!#REF!</f>
        <v>#REF!</v>
      </c>
      <c r="V48" s="93"/>
      <c r="W48" s="93"/>
      <c r="X48" s="93"/>
      <c r="Y48" s="93"/>
      <c r="Z48" s="93"/>
      <c r="AA48" s="93"/>
      <c r="AB48" s="93"/>
    </row>
    <row r="49" spans="1:28" s="62" customFormat="1" ht="30" x14ac:dyDescent="0.25">
      <c r="A49" s="96" t="s">
        <v>32</v>
      </c>
      <c r="B49" s="86">
        <v>51</v>
      </c>
      <c r="C49" s="86">
        <v>0</v>
      </c>
      <c r="D49" s="82" t="s">
        <v>137</v>
      </c>
      <c r="E49" s="86">
        <v>851</v>
      </c>
      <c r="F49" s="82" t="s">
        <v>11</v>
      </c>
      <c r="G49" s="82" t="s">
        <v>13</v>
      </c>
      <c r="H49" s="82" t="s">
        <v>260</v>
      </c>
      <c r="I49" s="82"/>
      <c r="J49" s="93">
        <f t="shared" ref="J49:U50" si="21">J50</f>
        <v>65000</v>
      </c>
      <c r="K49" s="93" t="e">
        <f t="shared" si="21"/>
        <v>#REF!</v>
      </c>
      <c r="L49" s="93" t="e">
        <f t="shared" si="21"/>
        <v>#REF!</v>
      </c>
      <c r="M49" s="93" t="e">
        <f t="shared" si="21"/>
        <v>#REF!</v>
      </c>
      <c r="N49" s="93">
        <f t="shared" si="21"/>
        <v>65000</v>
      </c>
      <c r="O49" s="93" t="e">
        <f t="shared" si="21"/>
        <v>#REF!</v>
      </c>
      <c r="P49" s="93" t="e">
        <f t="shared" si="21"/>
        <v>#REF!</v>
      </c>
      <c r="Q49" s="93" t="e">
        <f t="shared" si="21"/>
        <v>#REF!</v>
      </c>
      <c r="R49" s="93">
        <f t="shared" si="21"/>
        <v>65000</v>
      </c>
      <c r="S49" s="93" t="e">
        <f t="shared" si="21"/>
        <v>#REF!</v>
      </c>
      <c r="T49" s="93" t="e">
        <f t="shared" si="21"/>
        <v>#REF!</v>
      </c>
      <c r="U49" s="93" t="e">
        <f t="shared" si="21"/>
        <v>#REF!</v>
      </c>
      <c r="V49" s="93"/>
      <c r="W49" s="93"/>
      <c r="X49" s="93"/>
      <c r="Y49" s="93"/>
      <c r="Z49" s="93"/>
      <c r="AA49" s="93"/>
      <c r="AB49" s="93"/>
    </row>
    <row r="50" spans="1:28" s="62" customFormat="1" x14ac:dyDescent="0.25">
      <c r="A50" s="46" t="s">
        <v>25</v>
      </c>
      <c r="B50" s="86">
        <v>51</v>
      </c>
      <c r="C50" s="86">
        <v>0</v>
      </c>
      <c r="D50" s="82" t="s">
        <v>137</v>
      </c>
      <c r="E50" s="86">
        <v>851</v>
      </c>
      <c r="F50" s="82" t="s">
        <v>11</v>
      </c>
      <c r="G50" s="82" t="s">
        <v>13</v>
      </c>
      <c r="H50" s="82" t="s">
        <v>260</v>
      </c>
      <c r="I50" s="82" t="s">
        <v>26</v>
      </c>
      <c r="J50" s="93">
        <f t="shared" si="21"/>
        <v>65000</v>
      </c>
      <c r="K50" s="93" t="e">
        <f t="shared" si="21"/>
        <v>#REF!</v>
      </c>
      <c r="L50" s="93" t="e">
        <f t="shared" si="21"/>
        <v>#REF!</v>
      </c>
      <c r="M50" s="93" t="e">
        <f t="shared" si="21"/>
        <v>#REF!</v>
      </c>
      <c r="N50" s="93">
        <f t="shared" si="21"/>
        <v>65000</v>
      </c>
      <c r="O50" s="93" t="e">
        <f t="shared" si="21"/>
        <v>#REF!</v>
      </c>
      <c r="P50" s="93" t="e">
        <f t="shared" si="21"/>
        <v>#REF!</v>
      </c>
      <c r="Q50" s="93" t="e">
        <f t="shared" si="21"/>
        <v>#REF!</v>
      </c>
      <c r="R50" s="93">
        <f t="shared" si="21"/>
        <v>65000</v>
      </c>
      <c r="S50" s="93" t="e">
        <f t="shared" si="21"/>
        <v>#REF!</v>
      </c>
      <c r="T50" s="93" t="e">
        <f t="shared" si="21"/>
        <v>#REF!</v>
      </c>
      <c r="U50" s="93" t="e">
        <f t="shared" si="21"/>
        <v>#REF!</v>
      </c>
      <c r="V50" s="93"/>
      <c r="W50" s="93"/>
      <c r="X50" s="93"/>
      <c r="Y50" s="93"/>
      <c r="Z50" s="93"/>
      <c r="AA50" s="93"/>
      <c r="AB50" s="93"/>
    </row>
    <row r="51" spans="1:28" s="62" customFormat="1" ht="30" x14ac:dyDescent="0.25">
      <c r="A51" s="46" t="s">
        <v>27</v>
      </c>
      <c r="B51" s="86">
        <v>51</v>
      </c>
      <c r="C51" s="86">
        <v>0</v>
      </c>
      <c r="D51" s="82" t="s">
        <v>137</v>
      </c>
      <c r="E51" s="86">
        <v>851</v>
      </c>
      <c r="F51" s="82" t="s">
        <v>11</v>
      </c>
      <c r="G51" s="82" t="s">
        <v>13</v>
      </c>
      <c r="H51" s="82" t="s">
        <v>260</v>
      </c>
      <c r="I51" s="82" t="s">
        <v>28</v>
      </c>
      <c r="J51" s="93">
        <f>'6.ВСР'!J27</f>
        <v>65000</v>
      </c>
      <c r="K51" s="93" t="e">
        <f>'6.ВСР'!#REF!</f>
        <v>#REF!</v>
      </c>
      <c r="L51" s="93" t="e">
        <f>'6.ВСР'!#REF!</f>
        <v>#REF!</v>
      </c>
      <c r="M51" s="93" t="e">
        <f>'6.ВСР'!#REF!</f>
        <v>#REF!</v>
      </c>
      <c r="N51" s="93">
        <f>'6.ВСР'!K27</f>
        <v>65000</v>
      </c>
      <c r="O51" s="93" t="e">
        <f>'6.ВСР'!#REF!</f>
        <v>#REF!</v>
      </c>
      <c r="P51" s="93" t="e">
        <f>'6.ВСР'!#REF!</f>
        <v>#REF!</v>
      </c>
      <c r="Q51" s="93" t="e">
        <f>'6.ВСР'!#REF!</f>
        <v>#REF!</v>
      </c>
      <c r="R51" s="93">
        <f>'6.ВСР'!L27</f>
        <v>65000</v>
      </c>
      <c r="S51" s="93" t="e">
        <f>'6.ВСР'!#REF!</f>
        <v>#REF!</v>
      </c>
      <c r="T51" s="93" t="e">
        <f>'6.ВСР'!#REF!</f>
        <v>#REF!</v>
      </c>
      <c r="U51" s="93" t="e">
        <f>'6.ВСР'!#REF!</f>
        <v>#REF!</v>
      </c>
      <c r="V51" s="93"/>
      <c r="W51" s="93"/>
      <c r="X51" s="93"/>
      <c r="Y51" s="93"/>
      <c r="Z51" s="93"/>
      <c r="AA51" s="93"/>
      <c r="AB51" s="93"/>
    </row>
    <row r="52" spans="1:28" s="62" customFormat="1" ht="45" x14ac:dyDescent="0.25">
      <c r="A52" s="96" t="s">
        <v>324</v>
      </c>
      <c r="B52" s="86">
        <v>51</v>
      </c>
      <c r="C52" s="86">
        <v>0</v>
      </c>
      <c r="D52" s="82" t="s">
        <v>137</v>
      </c>
      <c r="E52" s="86">
        <v>851</v>
      </c>
      <c r="F52" s="82" t="s">
        <v>11</v>
      </c>
      <c r="G52" s="97" t="s">
        <v>39</v>
      </c>
      <c r="H52" s="97" t="s">
        <v>263</v>
      </c>
      <c r="I52" s="82"/>
      <c r="J52" s="93">
        <f t="shared" ref="J52:U53" si="22">J53</f>
        <v>35500</v>
      </c>
      <c r="K52" s="93" t="e">
        <f t="shared" si="22"/>
        <v>#REF!</v>
      </c>
      <c r="L52" s="93" t="e">
        <f t="shared" si="22"/>
        <v>#REF!</v>
      </c>
      <c r="M52" s="93" t="e">
        <f t="shared" si="22"/>
        <v>#REF!</v>
      </c>
      <c r="N52" s="93">
        <f t="shared" si="22"/>
        <v>0</v>
      </c>
      <c r="O52" s="93" t="e">
        <f t="shared" si="22"/>
        <v>#REF!</v>
      </c>
      <c r="P52" s="93" t="e">
        <f t="shared" si="22"/>
        <v>#REF!</v>
      </c>
      <c r="Q52" s="93" t="e">
        <f t="shared" si="22"/>
        <v>#REF!</v>
      </c>
      <c r="R52" s="93">
        <f t="shared" si="22"/>
        <v>0</v>
      </c>
      <c r="S52" s="93" t="e">
        <f t="shared" si="22"/>
        <v>#REF!</v>
      </c>
      <c r="T52" s="93" t="e">
        <f t="shared" si="22"/>
        <v>#REF!</v>
      </c>
      <c r="U52" s="93" t="e">
        <f t="shared" si="22"/>
        <v>#REF!</v>
      </c>
      <c r="V52" s="93"/>
      <c r="W52" s="93"/>
      <c r="X52" s="93"/>
      <c r="Y52" s="93"/>
      <c r="Z52" s="93"/>
      <c r="AA52" s="93"/>
      <c r="AB52" s="93"/>
    </row>
    <row r="53" spans="1:28" s="62" customFormat="1" ht="55.5" customHeight="1" x14ac:dyDescent="0.25">
      <c r="A53" s="46" t="s">
        <v>22</v>
      </c>
      <c r="B53" s="86">
        <v>51</v>
      </c>
      <c r="C53" s="86">
        <v>0</v>
      </c>
      <c r="D53" s="82" t="s">
        <v>137</v>
      </c>
      <c r="E53" s="86">
        <v>851</v>
      </c>
      <c r="F53" s="82" t="s">
        <v>11</v>
      </c>
      <c r="G53" s="97" t="s">
        <v>39</v>
      </c>
      <c r="H53" s="97" t="s">
        <v>263</v>
      </c>
      <c r="I53" s="82" t="s">
        <v>23</v>
      </c>
      <c r="J53" s="93">
        <f t="shared" si="22"/>
        <v>35500</v>
      </c>
      <c r="K53" s="93" t="e">
        <f t="shared" si="22"/>
        <v>#REF!</v>
      </c>
      <c r="L53" s="93" t="e">
        <f t="shared" si="22"/>
        <v>#REF!</v>
      </c>
      <c r="M53" s="93" t="e">
        <f t="shared" si="22"/>
        <v>#REF!</v>
      </c>
      <c r="N53" s="93">
        <f t="shared" si="22"/>
        <v>0</v>
      </c>
      <c r="O53" s="93" t="e">
        <f t="shared" si="22"/>
        <v>#REF!</v>
      </c>
      <c r="P53" s="93" t="e">
        <f t="shared" si="22"/>
        <v>#REF!</v>
      </c>
      <c r="Q53" s="93" t="e">
        <f t="shared" si="22"/>
        <v>#REF!</v>
      </c>
      <c r="R53" s="93">
        <f t="shared" si="22"/>
        <v>0</v>
      </c>
      <c r="S53" s="93" t="e">
        <f t="shared" si="22"/>
        <v>#REF!</v>
      </c>
      <c r="T53" s="93" t="e">
        <f t="shared" si="22"/>
        <v>#REF!</v>
      </c>
      <c r="U53" s="93" t="e">
        <f t="shared" si="22"/>
        <v>#REF!</v>
      </c>
      <c r="V53" s="93"/>
      <c r="W53" s="93"/>
      <c r="X53" s="93"/>
      <c r="Y53" s="93"/>
      <c r="Z53" s="93"/>
      <c r="AA53" s="93"/>
      <c r="AB53" s="93"/>
    </row>
    <row r="54" spans="1:28" s="62" customFormat="1" ht="60" x14ac:dyDescent="0.25">
      <c r="A54" s="46" t="s">
        <v>9</v>
      </c>
      <c r="B54" s="86">
        <v>51</v>
      </c>
      <c r="C54" s="86">
        <v>0</v>
      </c>
      <c r="D54" s="82" t="s">
        <v>137</v>
      </c>
      <c r="E54" s="86">
        <v>851</v>
      </c>
      <c r="F54" s="82" t="s">
        <v>11</v>
      </c>
      <c r="G54" s="97" t="s">
        <v>39</v>
      </c>
      <c r="H54" s="97" t="s">
        <v>263</v>
      </c>
      <c r="I54" s="82" t="s">
        <v>24</v>
      </c>
      <c r="J54" s="93">
        <f>'6.ВСР'!J57</f>
        <v>35500</v>
      </c>
      <c r="K54" s="93" t="e">
        <f>'6.ВСР'!#REF!</f>
        <v>#REF!</v>
      </c>
      <c r="L54" s="93" t="e">
        <f>'6.ВСР'!#REF!</f>
        <v>#REF!</v>
      </c>
      <c r="M54" s="93" t="e">
        <f>'6.ВСР'!#REF!</f>
        <v>#REF!</v>
      </c>
      <c r="N54" s="93">
        <f>'6.ВСР'!K57</f>
        <v>0</v>
      </c>
      <c r="O54" s="93" t="e">
        <f>'6.ВСР'!#REF!</f>
        <v>#REF!</v>
      </c>
      <c r="P54" s="93" t="e">
        <f>'6.ВСР'!#REF!</f>
        <v>#REF!</v>
      </c>
      <c r="Q54" s="93" t="e">
        <f>'6.ВСР'!#REF!</f>
        <v>#REF!</v>
      </c>
      <c r="R54" s="93">
        <f>'6.ВСР'!L57</f>
        <v>0</v>
      </c>
      <c r="S54" s="93" t="e">
        <f>'6.ВСР'!#REF!</f>
        <v>#REF!</v>
      </c>
      <c r="T54" s="93" t="e">
        <f>'6.ВСР'!#REF!</f>
        <v>#REF!</v>
      </c>
      <c r="U54" s="93" t="e">
        <f>'6.ВСР'!#REF!</f>
        <v>#REF!</v>
      </c>
      <c r="V54" s="93"/>
      <c r="W54" s="93"/>
      <c r="X54" s="93"/>
      <c r="Y54" s="93"/>
      <c r="Z54" s="93"/>
      <c r="AA54" s="93"/>
      <c r="AB54" s="93"/>
    </row>
    <row r="55" spans="1:28" s="62" customFormat="1" ht="105.75" customHeight="1" x14ac:dyDescent="0.25">
      <c r="A55" s="96" t="s">
        <v>29</v>
      </c>
      <c r="B55" s="86">
        <v>51</v>
      </c>
      <c r="C55" s="86">
        <v>0</v>
      </c>
      <c r="D55" s="82" t="s">
        <v>137</v>
      </c>
      <c r="E55" s="86">
        <v>851</v>
      </c>
      <c r="F55" s="82" t="s">
        <v>11</v>
      </c>
      <c r="G55" s="82" t="s">
        <v>13</v>
      </c>
      <c r="H55" s="82" t="s">
        <v>258</v>
      </c>
      <c r="I55" s="82"/>
      <c r="J55" s="93">
        <f t="shared" ref="J55:U56" si="23">J56</f>
        <v>2500</v>
      </c>
      <c r="K55" s="93" t="e">
        <f t="shared" si="23"/>
        <v>#REF!</v>
      </c>
      <c r="L55" s="93" t="e">
        <f t="shared" si="23"/>
        <v>#REF!</v>
      </c>
      <c r="M55" s="93" t="e">
        <f t="shared" si="23"/>
        <v>#REF!</v>
      </c>
      <c r="N55" s="93">
        <f t="shared" si="23"/>
        <v>2500</v>
      </c>
      <c r="O55" s="93" t="e">
        <f t="shared" si="23"/>
        <v>#REF!</v>
      </c>
      <c r="P55" s="93" t="e">
        <f t="shared" si="23"/>
        <v>#REF!</v>
      </c>
      <c r="Q55" s="93" t="e">
        <f t="shared" si="23"/>
        <v>#REF!</v>
      </c>
      <c r="R55" s="93">
        <f t="shared" si="23"/>
        <v>2500</v>
      </c>
      <c r="S55" s="93" t="e">
        <f t="shared" si="23"/>
        <v>#REF!</v>
      </c>
      <c r="T55" s="93" t="e">
        <f t="shared" si="23"/>
        <v>#REF!</v>
      </c>
      <c r="U55" s="93" t="e">
        <f t="shared" si="23"/>
        <v>#REF!</v>
      </c>
      <c r="V55" s="93"/>
      <c r="W55" s="93"/>
      <c r="X55" s="93"/>
      <c r="Y55" s="93"/>
      <c r="Z55" s="93"/>
      <c r="AA55" s="93"/>
      <c r="AB55" s="93"/>
    </row>
    <row r="56" spans="1:28" s="62" customFormat="1" ht="60" x14ac:dyDescent="0.25">
      <c r="A56" s="46" t="s">
        <v>22</v>
      </c>
      <c r="B56" s="86">
        <v>51</v>
      </c>
      <c r="C56" s="86">
        <v>0</v>
      </c>
      <c r="D56" s="82" t="s">
        <v>137</v>
      </c>
      <c r="E56" s="86">
        <v>851</v>
      </c>
      <c r="F56" s="82" t="s">
        <v>11</v>
      </c>
      <c r="G56" s="82" t="s">
        <v>13</v>
      </c>
      <c r="H56" s="82" t="s">
        <v>258</v>
      </c>
      <c r="I56" s="82" t="s">
        <v>23</v>
      </c>
      <c r="J56" s="93">
        <f t="shared" si="23"/>
        <v>2500</v>
      </c>
      <c r="K56" s="93" t="e">
        <f t="shared" si="23"/>
        <v>#REF!</v>
      </c>
      <c r="L56" s="93" t="e">
        <f t="shared" si="23"/>
        <v>#REF!</v>
      </c>
      <c r="M56" s="93" t="e">
        <f t="shared" si="23"/>
        <v>#REF!</v>
      </c>
      <c r="N56" s="93">
        <f t="shared" si="23"/>
        <v>2500</v>
      </c>
      <c r="O56" s="93" t="e">
        <f t="shared" si="23"/>
        <v>#REF!</v>
      </c>
      <c r="P56" s="93" t="e">
        <f t="shared" si="23"/>
        <v>#REF!</v>
      </c>
      <c r="Q56" s="93" t="e">
        <f t="shared" si="23"/>
        <v>#REF!</v>
      </c>
      <c r="R56" s="93">
        <f t="shared" si="23"/>
        <v>2500</v>
      </c>
      <c r="S56" s="93" t="e">
        <f t="shared" si="23"/>
        <v>#REF!</v>
      </c>
      <c r="T56" s="93" t="e">
        <f t="shared" si="23"/>
        <v>#REF!</v>
      </c>
      <c r="U56" s="93" t="e">
        <f t="shared" si="23"/>
        <v>#REF!</v>
      </c>
      <c r="V56" s="93"/>
      <c r="W56" s="93"/>
      <c r="X56" s="93"/>
      <c r="Y56" s="93"/>
      <c r="Z56" s="93"/>
      <c r="AA56" s="93"/>
      <c r="AB56" s="93"/>
    </row>
    <row r="57" spans="1:28" s="62" customFormat="1" ht="60" x14ac:dyDescent="0.25">
      <c r="A57" s="46" t="s">
        <v>9</v>
      </c>
      <c r="B57" s="86">
        <v>51</v>
      </c>
      <c r="C57" s="86">
        <v>0</v>
      </c>
      <c r="D57" s="82" t="s">
        <v>137</v>
      </c>
      <c r="E57" s="86">
        <v>851</v>
      </c>
      <c r="F57" s="82" t="s">
        <v>11</v>
      </c>
      <c r="G57" s="82" t="s">
        <v>13</v>
      </c>
      <c r="H57" s="82" t="s">
        <v>258</v>
      </c>
      <c r="I57" s="82" t="s">
        <v>24</v>
      </c>
      <c r="J57" s="93">
        <f>'6.ВСР'!J30</f>
        <v>2500</v>
      </c>
      <c r="K57" s="93" t="e">
        <f>'6.ВСР'!#REF!</f>
        <v>#REF!</v>
      </c>
      <c r="L57" s="93" t="e">
        <f>'6.ВСР'!#REF!</f>
        <v>#REF!</v>
      </c>
      <c r="M57" s="93" t="e">
        <f>'6.ВСР'!#REF!</f>
        <v>#REF!</v>
      </c>
      <c r="N57" s="93">
        <f>'6.ВСР'!K30</f>
        <v>2500</v>
      </c>
      <c r="O57" s="93" t="e">
        <f>'6.ВСР'!#REF!</f>
        <v>#REF!</v>
      </c>
      <c r="P57" s="93" t="e">
        <f>'6.ВСР'!#REF!</f>
        <v>#REF!</v>
      </c>
      <c r="Q57" s="93" t="e">
        <f>'6.ВСР'!#REF!</f>
        <v>#REF!</v>
      </c>
      <c r="R57" s="93">
        <f>'6.ВСР'!L30</f>
        <v>2500</v>
      </c>
      <c r="S57" s="93" t="e">
        <f>'6.ВСР'!#REF!</f>
        <v>#REF!</v>
      </c>
      <c r="T57" s="93" t="e">
        <f>'6.ВСР'!#REF!</f>
        <v>#REF!</v>
      </c>
      <c r="U57" s="93" t="e">
        <f>'6.ВСР'!#REF!</f>
        <v>#REF!</v>
      </c>
      <c r="V57" s="93"/>
      <c r="W57" s="93"/>
      <c r="X57" s="93"/>
      <c r="Y57" s="93"/>
      <c r="Z57" s="93"/>
      <c r="AA57" s="93"/>
      <c r="AB57" s="93"/>
    </row>
    <row r="58" spans="1:28" s="13" customFormat="1" ht="72" customHeight="1" x14ac:dyDescent="0.25">
      <c r="A58" s="115" t="s">
        <v>209</v>
      </c>
      <c r="B58" s="12">
        <v>51</v>
      </c>
      <c r="C58" s="12">
        <v>0</v>
      </c>
      <c r="D58" s="42" t="s">
        <v>80</v>
      </c>
      <c r="E58" s="12"/>
      <c r="F58" s="42"/>
      <c r="G58" s="42"/>
      <c r="H58" s="42"/>
      <c r="I58" s="42"/>
      <c r="J58" s="43">
        <f t="shared" ref="J58:U58" si="24">J59</f>
        <v>3245670</v>
      </c>
      <c r="K58" s="43" t="e">
        <f t="shared" si="24"/>
        <v>#REF!</v>
      </c>
      <c r="L58" s="43" t="e">
        <f t="shared" si="24"/>
        <v>#REF!</v>
      </c>
      <c r="M58" s="43" t="e">
        <f t="shared" si="24"/>
        <v>#REF!</v>
      </c>
      <c r="N58" s="43">
        <f t="shared" si="24"/>
        <v>3245670</v>
      </c>
      <c r="O58" s="43" t="e">
        <f t="shared" si="24"/>
        <v>#REF!</v>
      </c>
      <c r="P58" s="43" t="e">
        <f t="shared" si="24"/>
        <v>#REF!</v>
      </c>
      <c r="Q58" s="43" t="e">
        <f t="shared" si="24"/>
        <v>#REF!</v>
      </c>
      <c r="R58" s="43">
        <f t="shared" si="24"/>
        <v>3245670</v>
      </c>
      <c r="S58" s="43" t="e">
        <f t="shared" si="24"/>
        <v>#REF!</v>
      </c>
      <c r="T58" s="43" t="e">
        <f t="shared" si="24"/>
        <v>#REF!</v>
      </c>
      <c r="U58" s="43" t="e">
        <f t="shared" si="24"/>
        <v>#REF!</v>
      </c>
      <c r="V58" s="43"/>
      <c r="W58" s="43"/>
      <c r="X58" s="43"/>
      <c r="Y58" s="43"/>
      <c r="Z58" s="43"/>
      <c r="AA58" s="43"/>
      <c r="AB58" s="43"/>
    </row>
    <row r="59" spans="1:28" s="62" customFormat="1" ht="28.5" x14ac:dyDescent="0.25">
      <c r="A59" s="115" t="s">
        <v>6</v>
      </c>
      <c r="B59" s="123">
        <v>51</v>
      </c>
      <c r="C59" s="123">
        <v>0</v>
      </c>
      <c r="D59" s="42" t="s">
        <v>80</v>
      </c>
      <c r="E59" s="123">
        <v>851</v>
      </c>
      <c r="F59" s="42"/>
      <c r="G59" s="42"/>
      <c r="H59" s="42"/>
      <c r="I59" s="82"/>
      <c r="J59" s="127">
        <f t="shared" ref="J59:U59" si="25">J60+J67</f>
        <v>3245670</v>
      </c>
      <c r="K59" s="127" t="e">
        <f t="shared" si="25"/>
        <v>#REF!</v>
      </c>
      <c r="L59" s="127" t="e">
        <f t="shared" si="25"/>
        <v>#REF!</v>
      </c>
      <c r="M59" s="127" t="e">
        <f t="shared" si="25"/>
        <v>#REF!</v>
      </c>
      <c r="N59" s="127">
        <f t="shared" si="25"/>
        <v>3245670</v>
      </c>
      <c r="O59" s="127" t="e">
        <f t="shared" si="25"/>
        <v>#REF!</v>
      </c>
      <c r="P59" s="127" t="e">
        <f t="shared" si="25"/>
        <v>#REF!</v>
      </c>
      <c r="Q59" s="127" t="e">
        <f t="shared" si="25"/>
        <v>#REF!</v>
      </c>
      <c r="R59" s="127">
        <f t="shared" si="25"/>
        <v>3245670</v>
      </c>
      <c r="S59" s="127" t="e">
        <f t="shared" si="25"/>
        <v>#REF!</v>
      </c>
      <c r="T59" s="127" t="e">
        <f t="shared" si="25"/>
        <v>#REF!</v>
      </c>
      <c r="U59" s="127" t="e">
        <f t="shared" si="25"/>
        <v>#REF!</v>
      </c>
      <c r="V59" s="127"/>
      <c r="W59" s="127"/>
      <c r="X59" s="127"/>
      <c r="Y59" s="127"/>
      <c r="Z59" s="127"/>
      <c r="AA59" s="127"/>
      <c r="AB59" s="127"/>
    </row>
    <row r="60" spans="1:28" s="13" customFormat="1" ht="30" x14ac:dyDescent="0.25">
      <c r="A60" s="96" t="s">
        <v>64</v>
      </c>
      <c r="B60" s="86">
        <v>51</v>
      </c>
      <c r="C60" s="86">
        <v>0</v>
      </c>
      <c r="D60" s="82" t="s">
        <v>80</v>
      </c>
      <c r="E60" s="86">
        <v>851</v>
      </c>
      <c r="F60" s="82" t="s">
        <v>58</v>
      </c>
      <c r="G60" s="82" t="s">
        <v>63</v>
      </c>
      <c r="H60" s="82" t="s">
        <v>264</v>
      </c>
      <c r="I60" s="42"/>
      <c r="J60" s="93">
        <f t="shared" ref="J60:U60" si="26">J61+J63+J65</f>
        <v>3123900</v>
      </c>
      <c r="K60" s="93" t="e">
        <f t="shared" si="26"/>
        <v>#REF!</v>
      </c>
      <c r="L60" s="93" t="e">
        <f t="shared" si="26"/>
        <v>#REF!</v>
      </c>
      <c r="M60" s="93" t="e">
        <f t="shared" si="26"/>
        <v>#REF!</v>
      </c>
      <c r="N60" s="93">
        <f t="shared" si="26"/>
        <v>3123900</v>
      </c>
      <c r="O60" s="93" t="e">
        <f t="shared" si="26"/>
        <v>#REF!</v>
      </c>
      <c r="P60" s="93" t="e">
        <f t="shared" si="26"/>
        <v>#REF!</v>
      </c>
      <c r="Q60" s="93" t="e">
        <f t="shared" si="26"/>
        <v>#REF!</v>
      </c>
      <c r="R60" s="93">
        <f t="shared" si="26"/>
        <v>3123900</v>
      </c>
      <c r="S60" s="93" t="e">
        <f t="shared" si="26"/>
        <v>#REF!</v>
      </c>
      <c r="T60" s="93" t="e">
        <f t="shared" si="26"/>
        <v>#REF!</v>
      </c>
      <c r="U60" s="93" t="e">
        <f t="shared" si="26"/>
        <v>#REF!</v>
      </c>
      <c r="V60" s="93"/>
      <c r="W60" s="93"/>
      <c r="X60" s="93"/>
      <c r="Y60" s="93"/>
      <c r="Z60" s="93"/>
      <c r="AA60" s="93"/>
      <c r="AB60" s="93"/>
    </row>
    <row r="61" spans="1:28" s="62" customFormat="1" ht="122.25" customHeight="1" x14ac:dyDescent="0.25">
      <c r="A61" s="94" t="s">
        <v>16</v>
      </c>
      <c r="B61" s="86">
        <v>51</v>
      </c>
      <c r="C61" s="86">
        <v>0</v>
      </c>
      <c r="D61" s="97" t="s">
        <v>80</v>
      </c>
      <c r="E61" s="86">
        <v>851</v>
      </c>
      <c r="F61" s="82" t="s">
        <v>58</v>
      </c>
      <c r="G61" s="97" t="s">
        <v>63</v>
      </c>
      <c r="H61" s="82" t="s">
        <v>264</v>
      </c>
      <c r="I61" s="82" t="s">
        <v>18</v>
      </c>
      <c r="J61" s="93">
        <f t="shared" ref="J61:U61" si="27">J62</f>
        <v>2170500</v>
      </c>
      <c r="K61" s="93" t="e">
        <f t="shared" si="27"/>
        <v>#REF!</v>
      </c>
      <c r="L61" s="93" t="e">
        <f t="shared" si="27"/>
        <v>#REF!</v>
      </c>
      <c r="M61" s="93" t="e">
        <f t="shared" si="27"/>
        <v>#REF!</v>
      </c>
      <c r="N61" s="93">
        <f t="shared" si="27"/>
        <v>2170500</v>
      </c>
      <c r="O61" s="93" t="e">
        <f t="shared" si="27"/>
        <v>#REF!</v>
      </c>
      <c r="P61" s="93" t="e">
        <f t="shared" si="27"/>
        <v>#REF!</v>
      </c>
      <c r="Q61" s="93" t="e">
        <f t="shared" si="27"/>
        <v>#REF!</v>
      </c>
      <c r="R61" s="93">
        <f t="shared" si="27"/>
        <v>2170500</v>
      </c>
      <c r="S61" s="93" t="e">
        <f t="shared" si="27"/>
        <v>#REF!</v>
      </c>
      <c r="T61" s="93" t="e">
        <f t="shared" si="27"/>
        <v>#REF!</v>
      </c>
      <c r="U61" s="93" t="e">
        <f t="shared" si="27"/>
        <v>#REF!</v>
      </c>
      <c r="V61" s="93"/>
      <c r="W61" s="93"/>
      <c r="X61" s="93"/>
      <c r="Y61" s="93"/>
      <c r="Z61" s="93"/>
      <c r="AA61" s="93"/>
      <c r="AB61" s="93"/>
    </row>
    <row r="62" spans="1:28" s="62" customFormat="1" ht="30" x14ac:dyDescent="0.25">
      <c r="A62" s="46" t="s">
        <v>7</v>
      </c>
      <c r="B62" s="86">
        <v>51</v>
      </c>
      <c r="C62" s="86">
        <v>0</v>
      </c>
      <c r="D62" s="97" t="s">
        <v>80</v>
      </c>
      <c r="E62" s="86">
        <v>851</v>
      </c>
      <c r="F62" s="82" t="s">
        <v>58</v>
      </c>
      <c r="G62" s="97" t="s">
        <v>63</v>
      </c>
      <c r="H62" s="82" t="s">
        <v>264</v>
      </c>
      <c r="I62" s="82" t="s">
        <v>66</v>
      </c>
      <c r="J62" s="93">
        <f>'6.ВСР'!J77</f>
        <v>2170500</v>
      </c>
      <c r="K62" s="93" t="e">
        <f>'6.ВСР'!#REF!</f>
        <v>#REF!</v>
      </c>
      <c r="L62" s="93" t="e">
        <f>'6.ВСР'!#REF!</f>
        <v>#REF!</v>
      </c>
      <c r="M62" s="93" t="e">
        <f>'6.ВСР'!#REF!</f>
        <v>#REF!</v>
      </c>
      <c r="N62" s="93">
        <f>'6.ВСР'!K77</f>
        <v>2170500</v>
      </c>
      <c r="O62" s="93" t="e">
        <f>'6.ВСР'!#REF!</f>
        <v>#REF!</v>
      </c>
      <c r="P62" s="93" t="e">
        <f>'6.ВСР'!#REF!</f>
        <v>#REF!</v>
      </c>
      <c r="Q62" s="93" t="e">
        <f>'6.ВСР'!#REF!</f>
        <v>#REF!</v>
      </c>
      <c r="R62" s="93">
        <f>'6.ВСР'!L77</f>
        <v>2170500</v>
      </c>
      <c r="S62" s="93" t="e">
        <f>'6.ВСР'!#REF!</f>
        <v>#REF!</v>
      </c>
      <c r="T62" s="93" t="e">
        <f>'6.ВСР'!#REF!</f>
        <v>#REF!</v>
      </c>
      <c r="U62" s="93" t="e">
        <f>'6.ВСР'!#REF!</f>
        <v>#REF!</v>
      </c>
      <c r="V62" s="93"/>
      <c r="W62" s="93"/>
      <c r="X62" s="93"/>
      <c r="Y62" s="93"/>
      <c r="Z62" s="93"/>
      <c r="AA62" s="93"/>
      <c r="AB62" s="93"/>
    </row>
    <row r="63" spans="1:28" s="62" customFormat="1" ht="60" x14ac:dyDescent="0.25">
      <c r="A63" s="46" t="s">
        <v>22</v>
      </c>
      <c r="B63" s="86">
        <v>51</v>
      </c>
      <c r="C63" s="86">
        <v>0</v>
      </c>
      <c r="D63" s="97" t="s">
        <v>80</v>
      </c>
      <c r="E63" s="86">
        <v>851</v>
      </c>
      <c r="F63" s="82" t="s">
        <v>58</v>
      </c>
      <c r="G63" s="97" t="s">
        <v>63</v>
      </c>
      <c r="H63" s="82" t="s">
        <v>264</v>
      </c>
      <c r="I63" s="82" t="s">
        <v>23</v>
      </c>
      <c r="J63" s="93">
        <f t="shared" ref="J63:U63" si="28">J64</f>
        <v>919800</v>
      </c>
      <c r="K63" s="93" t="e">
        <f t="shared" si="28"/>
        <v>#REF!</v>
      </c>
      <c r="L63" s="93" t="e">
        <f t="shared" si="28"/>
        <v>#REF!</v>
      </c>
      <c r="M63" s="93" t="e">
        <f t="shared" si="28"/>
        <v>#REF!</v>
      </c>
      <c r="N63" s="93">
        <f t="shared" si="28"/>
        <v>919800</v>
      </c>
      <c r="O63" s="93" t="e">
        <f t="shared" si="28"/>
        <v>#REF!</v>
      </c>
      <c r="P63" s="93" t="e">
        <f t="shared" si="28"/>
        <v>#REF!</v>
      </c>
      <c r="Q63" s="93" t="e">
        <f t="shared" si="28"/>
        <v>#REF!</v>
      </c>
      <c r="R63" s="93">
        <f t="shared" si="28"/>
        <v>919800</v>
      </c>
      <c r="S63" s="93" t="e">
        <f t="shared" si="28"/>
        <v>#REF!</v>
      </c>
      <c r="T63" s="93" t="e">
        <f t="shared" si="28"/>
        <v>#REF!</v>
      </c>
      <c r="U63" s="93" t="e">
        <f t="shared" si="28"/>
        <v>#REF!</v>
      </c>
      <c r="V63" s="93"/>
      <c r="W63" s="93"/>
      <c r="X63" s="93"/>
      <c r="Y63" s="93"/>
      <c r="Z63" s="93"/>
      <c r="AA63" s="93"/>
      <c r="AB63" s="93"/>
    </row>
    <row r="64" spans="1:28" s="62" customFormat="1" ht="60" x14ac:dyDescent="0.25">
      <c r="A64" s="46" t="s">
        <v>9</v>
      </c>
      <c r="B64" s="86">
        <v>51</v>
      </c>
      <c r="C64" s="86">
        <v>0</v>
      </c>
      <c r="D64" s="97" t="s">
        <v>80</v>
      </c>
      <c r="E64" s="86">
        <v>851</v>
      </c>
      <c r="F64" s="82" t="s">
        <v>58</v>
      </c>
      <c r="G64" s="97" t="s">
        <v>63</v>
      </c>
      <c r="H64" s="82" t="s">
        <v>264</v>
      </c>
      <c r="I64" s="82" t="s">
        <v>24</v>
      </c>
      <c r="J64" s="93">
        <f>'6.ВСР'!J79</f>
        <v>919800</v>
      </c>
      <c r="K64" s="93" t="e">
        <f>'6.ВСР'!#REF!</f>
        <v>#REF!</v>
      </c>
      <c r="L64" s="93" t="e">
        <f>'6.ВСР'!#REF!</f>
        <v>#REF!</v>
      </c>
      <c r="M64" s="93" t="e">
        <f>'6.ВСР'!#REF!</f>
        <v>#REF!</v>
      </c>
      <c r="N64" s="93">
        <f>'6.ВСР'!K79</f>
        <v>919800</v>
      </c>
      <c r="O64" s="93" t="e">
        <f>'6.ВСР'!#REF!</f>
        <v>#REF!</v>
      </c>
      <c r="P64" s="93" t="e">
        <f>'6.ВСР'!#REF!</f>
        <v>#REF!</v>
      </c>
      <c r="Q64" s="93" t="e">
        <f>'6.ВСР'!#REF!</f>
        <v>#REF!</v>
      </c>
      <c r="R64" s="93">
        <f>'6.ВСР'!L79</f>
        <v>919800</v>
      </c>
      <c r="S64" s="93" t="e">
        <f>'6.ВСР'!#REF!</f>
        <v>#REF!</v>
      </c>
      <c r="T64" s="93" t="e">
        <f>'6.ВСР'!#REF!</f>
        <v>#REF!</v>
      </c>
      <c r="U64" s="93" t="e">
        <f>'6.ВСР'!#REF!</f>
        <v>#REF!</v>
      </c>
      <c r="V64" s="93"/>
      <c r="W64" s="93"/>
      <c r="X64" s="93"/>
      <c r="Y64" s="93"/>
      <c r="Z64" s="93"/>
      <c r="AA64" s="93"/>
      <c r="AB64" s="93"/>
    </row>
    <row r="65" spans="1:28" s="62" customFormat="1" x14ac:dyDescent="0.25">
      <c r="A65" s="46" t="s">
        <v>25</v>
      </c>
      <c r="B65" s="86">
        <v>51</v>
      </c>
      <c r="C65" s="86">
        <v>0</v>
      </c>
      <c r="D65" s="97" t="s">
        <v>80</v>
      </c>
      <c r="E65" s="86">
        <v>851</v>
      </c>
      <c r="F65" s="82" t="s">
        <v>58</v>
      </c>
      <c r="G65" s="97" t="s">
        <v>63</v>
      </c>
      <c r="H65" s="82" t="s">
        <v>264</v>
      </c>
      <c r="I65" s="82" t="s">
        <v>26</v>
      </c>
      <c r="J65" s="93">
        <f t="shared" ref="J65:U65" si="29">J66</f>
        <v>33600</v>
      </c>
      <c r="K65" s="93" t="e">
        <f t="shared" si="29"/>
        <v>#REF!</v>
      </c>
      <c r="L65" s="93" t="e">
        <f t="shared" si="29"/>
        <v>#REF!</v>
      </c>
      <c r="M65" s="93" t="e">
        <f t="shared" si="29"/>
        <v>#REF!</v>
      </c>
      <c r="N65" s="93">
        <f t="shared" si="29"/>
        <v>33600</v>
      </c>
      <c r="O65" s="93" t="e">
        <f t="shared" si="29"/>
        <v>#REF!</v>
      </c>
      <c r="P65" s="93" t="e">
        <f t="shared" si="29"/>
        <v>#REF!</v>
      </c>
      <c r="Q65" s="93" t="e">
        <f t="shared" si="29"/>
        <v>#REF!</v>
      </c>
      <c r="R65" s="93">
        <f t="shared" si="29"/>
        <v>33600</v>
      </c>
      <c r="S65" s="93" t="e">
        <f t="shared" si="29"/>
        <v>#REF!</v>
      </c>
      <c r="T65" s="93" t="e">
        <f t="shared" si="29"/>
        <v>#REF!</v>
      </c>
      <c r="U65" s="93" t="e">
        <f t="shared" si="29"/>
        <v>#REF!</v>
      </c>
      <c r="V65" s="93"/>
      <c r="W65" s="93"/>
      <c r="X65" s="93"/>
      <c r="Y65" s="93"/>
      <c r="Z65" s="93"/>
      <c r="AA65" s="93"/>
      <c r="AB65" s="93"/>
    </row>
    <row r="66" spans="1:28" s="62" customFormat="1" ht="30" x14ac:dyDescent="0.25">
      <c r="A66" s="46" t="s">
        <v>27</v>
      </c>
      <c r="B66" s="86">
        <v>51</v>
      </c>
      <c r="C66" s="86">
        <v>0</v>
      </c>
      <c r="D66" s="97" t="s">
        <v>80</v>
      </c>
      <c r="E66" s="86">
        <v>851</v>
      </c>
      <c r="F66" s="82" t="s">
        <v>58</v>
      </c>
      <c r="G66" s="97" t="s">
        <v>63</v>
      </c>
      <c r="H66" s="82" t="s">
        <v>264</v>
      </c>
      <c r="I66" s="82" t="s">
        <v>28</v>
      </c>
      <c r="J66" s="93">
        <f>'6.ВСР'!J81</f>
        <v>33600</v>
      </c>
      <c r="K66" s="93" t="e">
        <f>'6.ВСР'!#REF!</f>
        <v>#REF!</v>
      </c>
      <c r="L66" s="93" t="e">
        <f>'6.ВСР'!#REF!</f>
        <v>#REF!</v>
      </c>
      <c r="M66" s="93" t="e">
        <f>'6.ВСР'!#REF!</f>
        <v>#REF!</v>
      </c>
      <c r="N66" s="93">
        <f>'6.ВСР'!K81</f>
        <v>33600</v>
      </c>
      <c r="O66" s="93" t="e">
        <f>'6.ВСР'!#REF!</f>
        <v>#REF!</v>
      </c>
      <c r="P66" s="93" t="e">
        <f>'6.ВСР'!#REF!</f>
        <v>#REF!</v>
      </c>
      <c r="Q66" s="93" t="e">
        <f>'6.ВСР'!#REF!</f>
        <v>#REF!</v>
      </c>
      <c r="R66" s="93">
        <f>'6.ВСР'!L81</f>
        <v>33600</v>
      </c>
      <c r="S66" s="93" t="e">
        <f>'6.ВСР'!#REF!</f>
        <v>#REF!</v>
      </c>
      <c r="T66" s="93" t="e">
        <f>'6.ВСР'!#REF!</f>
        <v>#REF!</v>
      </c>
      <c r="U66" s="93" t="e">
        <f>'6.ВСР'!#REF!</f>
        <v>#REF!</v>
      </c>
      <c r="V66" s="93"/>
      <c r="W66" s="93"/>
      <c r="X66" s="93"/>
      <c r="Y66" s="93"/>
      <c r="Z66" s="93"/>
      <c r="AA66" s="93"/>
      <c r="AB66" s="93"/>
    </row>
    <row r="67" spans="1:28" s="62" customFormat="1" ht="75" x14ac:dyDescent="0.25">
      <c r="A67" s="96" t="s">
        <v>365</v>
      </c>
      <c r="B67" s="86">
        <v>51</v>
      </c>
      <c r="C67" s="86">
        <v>0</v>
      </c>
      <c r="D67" s="97" t="s">
        <v>80</v>
      </c>
      <c r="E67" s="86">
        <v>851</v>
      </c>
      <c r="F67" s="82" t="s">
        <v>58</v>
      </c>
      <c r="G67" s="97" t="s">
        <v>63</v>
      </c>
      <c r="H67" s="82" t="s">
        <v>367</v>
      </c>
      <c r="I67" s="82"/>
      <c r="J67" s="93">
        <f t="shared" ref="J67:U68" si="30">J68</f>
        <v>121770</v>
      </c>
      <c r="K67" s="93" t="e">
        <f t="shared" si="30"/>
        <v>#REF!</v>
      </c>
      <c r="L67" s="93" t="e">
        <f t="shared" si="30"/>
        <v>#REF!</v>
      </c>
      <c r="M67" s="93" t="e">
        <f t="shared" si="30"/>
        <v>#REF!</v>
      </c>
      <c r="N67" s="93">
        <f t="shared" si="30"/>
        <v>121770</v>
      </c>
      <c r="O67" s="93" t="e">
        <f t="shared" si="30"/>
        <v>#REF!</v>
      </c>
      <c r="P67" s="93" t="e">
        <f t="shared" si="30"/>
        <v>#REF!</v>
      </c>
      <c r="Q67" s="93" t="e">
        <f t="shared" si="30"/>
        <v>#REF!</v>
      </c>
      <c r="R67" s="93">
        <f t="shared" si="30"/>
        <v>121770</v>
      </c>
      <c r="S67" s="93" t="e">
        <f t="shared" si="30"/>
        <v>#REF!</v>
      </c>
      <c r="T67" s="93" t="e">
        <f t="shared" si="30"/>
        <v>#REF!</v>
      </c>
      <c r="U67" s="93" t="e">
        <f t="shared" si="30"/>
        <v>#REF!</v>
      </c>
      <c r="V67" s="93"/>
      <c r="W67" s="93"/>
      <c r="X67" s="93"/>
      <c r="Y67" s="93"/>
      <c r="Z67" s="93"/>
      <c r="AA67" s="93"/>
      <c r="AB67" s="93"/>
    </row>
    <row r="68" spans="1:28" s="62" customFormat="1" ht="60" x14ac:dyDescent="0.25">
      <c r="A68" s="46" t="s">
        <v>22</v>
      </c>
      <c r="B68" s="86">
        <v>51</v>
      </c>
      <c r="C68" s="86">
        <v>0</v>
      </c>
      <c r="D68" s="97" t="s">
        <v>80</v>
      </c>
      <c r="E68" s="86">
        <v>851</v>
      </c>
      <c r="F68" s="82" t="s">
        <v>58</v>
      </c>
      <c r="G68" s="97" t="s">
        <v>63</v>
      </c>
      <c r="H68" s="82" t="s">
        <v>367</v>
      </c>
      <c r="I68" s="82" t="s">
        <v>23</v>
      </c>
      <c r="J68" s="93">
        <f t="shared" si="30"/>
        <v>121770</v>
      </c>
      <c r="K68" s="93" t="e">
        <f t="shared" si="30"/>
        <v>#REF!</v>
      </c>
      <c r="L68" s="93" t="e">
        <f t="shared" si="30"/>
        <v>#REF!</v>
      </c>
      <c r="M68" s="93" t="e">
        <f t="shared" si="30"/>
        <v>#REF!</v>
      </c>
      <c r="N68" s="93">
        <f t="shared" si="30"/>
        <v>121770</v>
      </c>
      <c r="O68" s="93" t="e">
        <f t="shared" si="30"/>
        <v>#REF!</v>
      </c>
      <c r="P68" s="93" t="e">
        <f t="shared" si="30"/>
        <v>#REF!</v>
      </c>
      <c r="Q68" s="93" t="e">
        <f t="shared" si="30"/>
        <v>#REF!</v>
      </c>
      <c r="R68" s="93">
        <f t="shared" si="30"/>
        <v>121770</v>
      </c>
      <c r="S68" s="93" t="e">
        <f t="shared" si="30"/>
        <v>#REF!</v>
      </c>
      <c r="T68" s="93" t="e">
        <f t="shared" si="30"/>
        <v>#REF!</v>
      </c>
      <c r="U68" s="93" t="e">
        <f t="shared" si="30"/>
        <v>#REF!</v>
      </c>
      <c r="V68" s="93"/>
      <c r="W68" s="93"/>
      <c r="X68" s="93"/>
      <c r="Y68" s="93"/>
      <c r="Z68" s="93"/>
      <c r="AA68" s="93"/>
      <c r="AB68" s="93"/>
    </row>
    <row r="69" spans="1:28" s="62" customFormat="1" ht="60" x14ac:dyDescent="0.25">
      <c r="A69" s="46" t="s">
        <v>9</v>
      </c>
      <c r="B69" s="86">
        <v>51</v>
      </c>
      <c r="C69" s="86">
        <v>0</v>
      </c>
      <c r="D69" s="97" t="s">
        <v>80</v>
      </c>
      <c r="E69" s="86">
        <v>851</v>
      </c>
      <c r="F69" s="82" t="s">
        <v>58</v>
      </c>
      <c r="G69" s="97" t="s">
        <v>63</v>
      </c>
      <c r="H69" s="82" t="s">
        <v>367</v>
      </c>
      <c r="I69" s="82" t="s">
        <v>24</v>
      </c>
      <c r="J69" s="93">
        <f>'6.ВСР'!J84</f>
        <v>121770</v>
      </c>
      <c r="K69" s="93" t="e">
        <f>'6.ВСР'!#REF!</f>
        <v>#REF!</v>
      </c>
      <c r="L69" s="93" t="e">
        <f>'6.ВСР'!#REF!</f>
        <v>#REF!</v>
      </c>
      <c r="M69" s="93" t="e">
        <f>'6.ВСР'!#REF!</f>
        <v>#REF!</v>
      </c>
      <c r="N69" s="93">
        <f>'6.ВСР'!K84</f>
        <v>121770</v>
      </c>
      <c r="O69" s="93" t="e">
        <f>'6.ВСР'!#REF!</f>
        <v>#REF!</v>
      </c>
      <c r="P69" s="93" t="e">
        <f>'6.ВСР'!#REF!</f>
        <v>#REF!</v>
      </c>
      <c r="Q69" s="93" t="e">
        <f>'6.ВСР'!#REF!</f>
        <v>#REF!</v>
      </c>
      <c r="R69" s="93">
        <f>'6.ВСР'!L84</f>
        <v>121770</v>
      </c>
      <c r="S69" s="93" t="e">
        <f>'6.ВСР'!#REF!</f>
        <v>#REF!</v>
      </c>
      <c r="T69" s="93" t="e">
        <f>'6.ВСР'!#REF!</f>
        <v>#REF!</v>
      </c>
      <c r="U69" s="93" t="e">
        <f>'6.ВСР'!#REF!</f>
        <v>#REF!</v>
      </c>
      <c r="V69" s="93"/>
      <c r="W69" s="93"/>
      <c r="X69" s="93"/>
      <c r="Y69" s="93"/>
      <c r="Z69" s="93"/>
      <c r="AA69" s="93"/>
      <c r="AB69" s="93"/>
    </row>
    <row r="70" spans="1:28" s="13" customFormat="1" ht="57.75" customHeight="1" x14ac:dyDescent="0.25">
      <c r="A70" s="115" t="s">
        <v>211</v>
      </c>
      <c r="B70" s="12">
        <v>51</v>
      </c>
      <c r="C70" s="12">
        <v>0</v>
      </c>
      <c r="D70" s="42" t="s">
        <v>184</v>
      </c>
      <c r="E70" s="12"/>
      <c r="F70" s="42"/>
      <c r="G70" s="42"/>
      <c r="H70" s="42"/>
      <c r="I70" s="42"/>
      <c r="J70" s="43">
        <f t="shared" ref="J70:U70" si="31">J71</f>
        <v>2985300</v>
      </c>
      <c r="K70" s="43" t="e">
        <f t="shared" si="31"/>
        <v>#REF!</v>
      </c>
      <c r="L70" s="43" t="e">
        <f t="shared" si="31"/>
        <v>#REF!</v>
      </c>
      <c r="M70" s="43" t="e">
        <f t="shared" si="31"/>
        <v>#REF!</v>
      </c>
      <c r="N70" s="43">
        <f t="shared" si="31"/>
        <v>2985300</v>
      </c>
      <c r="O70" s="43" t="e">
        <f t="shared" si="31"/>
        <v>#REF!</v>
      </c>
      <c r="P70" s="43" t="e">
        <f t="shared" si="31"/>
        <v>#REF!</v>
      </c>
      <c r="Q70" s="43" t="e">
        <f t="shared" si="31"/>
        <v>#REF!</v>
      </c>
      <c r="R70" s="43">
        <f t="shared" si="31"/>
        <v>2985300</v>
      </c>
      <c r="S70" s="43" t="e">
        <f t="shared" si="31"/>
        <v>#REF!</v>
      </c>
      <c r="T70" s="43" t="e">
        <f t="shared" si="31"/>
        <v>#REF!</v>
      </c>
      <c r="U70" s="43" t="e">
        <f t="shared" si="31"/>
        <v>#REF!</v>
      </c>
      <c r="V70" s="43"/>
      <c r="W70" s="43"/>
      <c r="X70" s="43"/>
      <c r="Y70" s="43"/>
      <c r="Z70" s="43"/>
      <c r="AA70" s="43"/>
      <c r="AB70" s="43"/>
    </row>
    <row r="71" spans="1:28" s="62" customFormat="1" ht="28.5" x14ac:dyDescent="0.25">
      <c r="A71" s="115" t="s">
        <v>6</v>
      </c>
      <c r="B71" s="123">
        <v>51</v>
      </c>
      <c r="C71" s="123">
        <v>0</v>
      </c>
      <c r="D71" s="42" t="s">
        <v>184</v>
      </c>
      <c r="E71" s="123">
        <v>851</v>
      </c>
      <c r="F71" s="42"/>
      <c r="G71" s="42"/>
      <c r="H71" s="42"/>
      <c r="I71" s="82"/>
      <c r="J71" s="127">
        <f t="shared" ref="J71:U71" si="32">J75+J72</f>
        <v>2985300</v>
      </c>
      <c r="K71" s="127" t="e">
        <f t="shared" si="32"/>
        <v>#REF!</v>
      </c>
      <c r="L71" s="127" t="e">
        <f t="shared" si="32"/>
        <v>#REF!</v>
      </c>
      <c r="M71" s="127" t="e">
        <f t="shared" si="32"/>
        <v>#REF!</v>
      </c>
      <c r="N71" s="127">
        <f t="shared" si="32"/>
        <v>2985300</v>
      </c>
      <c r="O71" s="127" t="e">
        <f t="shared" si="32"/>
        <v>#REF!</v>
      </c>
      <c r="P71" s="127" t="e">
        <f t="shared" si="32"/>
        <v>#REF!</v>
      </c>
      <c r="Q71" s="127" t="e">
        <f t="shared" si="32"/>
        <v>#REF!</v>
      </c>
      <c r="R71" s="127">
        <f t="shared" si="32"/>
        <v>2985300</v>
      </c>
      <c r="S71" s="127" t="e">
        <f t="shared" si="32"/>
        <v>#REF!</v>
      </c>
      <c r="T71" s="127" t="e">
        <f t="shared" si="32"/>
        <v>#REF!</v>
      </c>
      <c r="U71" s="127" t="e">
        <f t="shared" si="32"/>
        <v>#REF!</v>
      </c>
      <c r="V71" s="127"/>
      <c r="W71" s="127"/>
      <c r="X71" s="127"/>
      <c r="Y71" s="127"/>
      <c r="Z71" s="127"/>
      <c r="AA71" s="127"/>
      <c r="AB71" s="127"/>
    </row>
    <row r="72" spans="1:28" s="99" customFormat="1" ht="44.25" customHeight="1" x14ac:dyDescent="0.25">
      <c r="A72" s="96" t="s">
        <v>51</v>
      </c>
      <c r="B72" s="86">
        <v>51</v>
      </c>
      <c r="C72" s="86">
        <v>0</v>
      </c>
      <c r="D72" s="97" t="s">
        <v>184</v>
      </c>
      <c r="E72" s="86">
        <v>851</v>
      </c>
      <c r="F72" s="97" t="s">
        <v>11</v>
      </c>
      <c r="G72" s="97" t="s">
        <v>39</v>
      </c>
      <c r="H72" s="97" t="s">
        <v>265</v>
      </c>
      <c r="I72" s="97"/>
      <c r="J72" s="130">
        <f t="shared" ref="J72:U73" si="33">J73</f>
        <v>2985300</v>
      </c>
      <c r="K72" s="130" t="e">
        <f t="shared" si="33"/>
        <v>#REF!</v>
      </c>
      <c r="L72" s="130" t="e">
        <f t="shared" si="33"/>
        <v>#REF!</v>
      </c>
      <c r="M72" s="130" t="e">
        <f t="shared" si="33"/>
        <v>#REF!</v>
      </c>
      <c r="N72" s="130">
        <f t="shared" si="33"/>
        <v>2985300</v>
      </c>
      <c r="O72" s="130" t="e">
        <f t="shared" si="33"/>
        <v>#REF!</v>
      </c>
      <c r="P72" s="130" t="e">
        <f t="shared" si="33"/>
        <v>#REF!</v>
      </c>
      <c r="Q72" s="130" t="e">
        <f t="shared" si="33"/>
        <v>#REF!</v>
      </c>
      <c r="R72" s="130">
        <f t="shared" si="33"/>
        <v>2985300</v>
      </c>
      <c r="S72" s="130" t="e">
        <f t="shared" si="33"/>
        <v>#REF!</v>
      </c>
      <c r="T72" s="130" t="e">
        <f t="shared" si="33"/>
        <v>#REF!</v>
      </c>
      <c r="U72" s="130" t="e">
        <f t="shared" si="33"/>
        <v>#REF!</v>
      </c>
      <c r="V72" s="130"/>
      <c r="W72" s="130"/>
      <c r="X72" s="130"/>
      <c r="Y72" s="130"/>
      <c r="Z72" s="130"/>
      <c r="AA72" s="130"/>
      <c r="AB72" s="130"/>
    </row>
    <row r="73" spans="1:28" s="62" customFormat="1" ht="60" x14ac:dyDescent="0.25">
      <c r="A73" s="46" t="s">
        <v>53</v>
      </c>
      <c r="B73" s="86">
        <v>51</v>
      </c>
      <c r="C73" s="86">
        <v>0</v>
      </c>
      <c r="D73" s="97" t="s">
        <v>184</v>
      </c>
      <c r="E73" s="86">
        <v>851</v>
      </c>
      <c r="F73" s="97" t="s">
        <v>11</v>
      </c>
      <c r="G73" s="97" t="s">
        <v>39</v>
      </c>
      <c r="H73" s="97" t="s">
        <v>265</v>
      </c>
      <c r="I73" s="82" t="s">
        <v>105</v>
      </c>
      <c r="J73" s="93">
        <f t="shared" si="33"/>
        <v>2985300</v>
      </c>
      <c r="K73" s="93" t="e">
        <f t="shared" si="33"/>
        <v>#REF!</v>
      </c>
      <c r="L73" s="93" t="e">
        <f t="shared" si="33"/>
        <v>#REF!</v>
      </c>
      <c r="M73" s="93" t="e">
        <f t="shared" si="33"/>
        <v>#REF!</v>
      </c>
      <c r="N73" s="93">
        <f t="shared" si="33"/>
        <v>2985300</v>
      </c>
      <c r="O73" s="93" t="e">
        <f t="shared" si="33"/>
        <v>#REF!</v>
      </c>
      <c r="P73" s="93" t="e">
        <f t="shared" si="33"/>
        <v>#REF!</v>
      </c>
      <c r="Q73" s="93" t="e">
        <f t="shared" si="33"/>
        <v>#REF!</v>
      </c>
      <c r="R73" s="93">
        <f t="shared" si="33"/>
        <v>2985300</v>
      </c>
      <c r="S73" s="93" t="e">
        <f t="shared" si="33"/>
        <v>#REF!</v>
      </c>
      <c r="T73" s="93" t="e">
        <f t="shared" si="33"/>
        <v>#REF!</v>
      </c>
      <c r="U73" s="93" t="e">
        <f t="shared" si="33"/>
        <v>#REF!</v>
      </c>
      <c r="V73" s="93"/>
      <c r="W73" s="93"/>
      <c r="X73" s="93"/>
      <c r="Y73" s="93"/>
      <c r="Z73" s="93"/>
      <c r="AA73" s="93"/>
      <c r="AB73" s="93"/>
    </row>
    <row r="74" spans="1:28" s="62" customFormat="1" ht="30" x14ac:dyDescent="0.25">
      <c r="A74" s="46" t="s">
        <v>54</v>
      </c>
      <c r="B74" s="86">
        <v>51</v>
      </c>
      <c r="C74" s="86">
        <v>0</v>
      </c>
      <c r="D74" s="97" t="s">
        <v>184</v>
      </c>
      <c r="E74" s="86">
        <v>851</v>
      </c>
      <c r="F74" s="97" t="s">
        <v>11</v>
      </c>
      <c r="G74" s="97" t="s">
        <v>39</v>
      </c>
      <c r="H74" s="97" t="s">
        <v>265</v>
      </c>
      <c r="I74" s="82" t="s">
        <v>107</v>
      </c>
      <c r="J74" s="93">
        <f>'6.ВСР'!J60</f>
        <v>2985300</v>
      </c>
      <c r="K74" s="93" t="e">
        <f>'6.ВСР'!#REF!</f>
        <v>#REF!</v>
      </c>
      <c r="L74" s="93" t="e">
        <f>'6.ВСР'!#REF!</f>
        <v>#REF!</v>
      </c>
      <c r="M74" s="93" t="e">
        <f>'6.ВСР'!#REF!</f>
        <v>#REF!</v>
      </c>
      <c r="N74" s="93">
        <f>'6.ВСР'!K60</f>
        <v>2985300</v>
      </c>
      <c r="O74" s="93" t="e">
        <f>'6.ВСР'!#REF!</f>
        <v>#REF!</v>
      </c>
      <c r="P74" s="93" t="e">
        <f>'6.ВСР'!#REF!</f>
        <v>#REF!</v>
      </c>
      <c r="Q74" s="93" t="e">
        <f>'6.ВСР'!#REF!</f>
        <v>#REF!</v>
      </c>
      <c r="R74" s="93">
        <f>'6.ВСР'!L60</f>
        <v>2985300</v>
      </c>
      <c r="S74" s="93" t="e">
        <f>'6.ВСР'!#REF!</f>
        <v>#REF!</v>
      </c>
      <c r="T74" s="93" t="e">
        <f>'6.ВСР'!#REF!</f>
        <v>#REF!</v>
      </c>
      <c r="U74" s="93" t="e">
        <f>'6.ВСР'!#REF!</f>
        <v>#REF!</v>
      </c>
      <c r="V74" s="93"/>
      <c r="W74" s="93"/>
      <c r="X74" s="93"/>
      <c r="Y74" s="93"/>
      <c r="Z74" s="93"/>
      <c r="AA74" s="93"/>
      <c r="AB74" s="93"/>
    </row>
    <row r="75" spans="1:28" s="62" customFormat="1" ht="90" hidden="1" x14ac:dyDescent="0.25">
      <c r="A75" s="98" t="s">
        <v>344</v>
      </c>
      <c r="B75" s="86">
        <v>51</v>
      </c>
      <c r="C75" s="86">
        <v>0</v>
      </c>
      <c r="D75" s="97" t="s">
        <v>184</v>
      </c>
      <c r="E75" s="86">
        <v>851</v>
      </c>
      <c r="F75" s="97" t="s">
        <v>11</v>
      </c>
      <c r="G75" s="97" t="s">
        <v>39</v>
      </c>
      <c r="H75" s="97" t="s">
        <v>345</v>
      </c>
      <c r="I75" s="97"/>
      <c r="J75" s="130">
        <f t="shared" ref="J75:U76" si="34">J76</f>
        <v>0</v>
      </c>
      <c r="K75" s="130">
        <f t="shared" si="34"/>
        <v>0</v>
      </c>
      <c r="L75" s="130">
        <f t="shared" si="34"/>
        <v>0</v>
      </c>
      <c r="M75" s="130">
        <f t="shared" si="34"/>
        <v>0</v>
      </c>
      <c r="N75" s="130">
        <f t="shared" si="34"/>
        <v>0</v>
      </c>
      <c r="O75" s="130">
        <f t="shared" si="34"/>
        <v>0</v>
      </c>
      <c r="P75" s="130">
        <f t="shared" si="34"/>
        <v>0</v>
      </c>
      <c r="Q75" s="130">
        <f t="shared" si="34"/>
        <v>0</v>
      </c>
      <c r="R75" s="130">
        <f t="shared" si="34"/>
        <v>0</v>
      </c>
      <c r="S75" s="130">
        <f t="shared" si="34"/>
        <v>0</v>
      </c>
      <c r="T75" s="130">
        <f t="shared" si="34"/>
        <v>0</v>
      </c>
      <c r="U75" s="130">
        <f t="shared" si="34"/>
        <v>0</v>
      </c>
      <c r="V75" s="130"/>
      <c r="W75" s="130"/>
      <c r="X75" s="130"/>
      <c r="Y75" s="130"/>
      <c r="Z75" s="130"/>
      <c r="AA75" s="130"/>
      <c r="AB75" s="130"/>
    </row>
    <row r="76" spans="1:28" s="62" customFormat="1" ht="60" hidden="1" x14ac:dyDescent="0.25">
      <c r="A76" s="46" t="s">
        <v>53</v>
      </c>
      <c r="B76" s="86">
        <v>51</v>
      </c>
      <c r="C76" s="86">
        <v>0</v>
      </c>
      <c r="D76" s="97" t="s">
        <v>184</v>
      </c>
      <c r="E76" s="86">
        <v>851</v>
      </c>
      <c r="F76" s="97" t="s">
        <v>11</v>
      </c>
      <c r="G76" s="97" t="s">
        <v>39</v>
      </c>
      <c r="H76" s="97" t="s">
        <v>345</v>
      </c>
      <c r="I76" s="82" t="s">
        <v>105</v>
      </c>
      <c r="J76" s="93">
        <f t="shared" si="34"/>
        <v>0</v>
      </c>
      <c r="K76" s="93">
        <f t="shared" si="34"/>
        <v>0</v>
      </c>
      <c r="L76" s="93">
        <f t="shared" si="34"/>
        <v>0</v>
      </c>
      <c r="M76" s="93">
        <f t="shared" si="34"/>
        <v>0</v>
      </c>
      <c r="N76" s="93">
        <f t="shared" si="34"/>
        <v>0</v>
      </c>
      <c r="O76" s="93">
        <f t="shared" si="34"/>
        <v>0</v>
      </c>
      <c r="P76" s="93">
        <f t="shared" si="34"/>
        <v>0</v>
      </c>
      <c r="Q76" s="93">
        <f t="shared" si="34"/>
        <v>0</v>
      </c>
      <c r="R76" s="93">
        <f t="shared" si="34"/>
        <v>0</v>
      </c>
      <c r="S76" s="93">
        <f t="shared" si="34"/>
        <v>0</v>
      </c>
      <c r="T76" s="93">
        <f t="shared" si="34"/>
        <v>0</v>
      </c>
      <c r="U76" s="93">
        <f t="shared" si="34"/>
        <v>0</v>
      </c>
      <c r="V76" s="93"/>
      <c r="W76" s="93"/>
      <c r="X76" s="93"/>
      <c r="Y76" s="93"/>
      <c r="Z76" s="93"/>
      <c r="AA76" s="93"/>
      <c r="AB76" s="93"/>
    </row>
    <row r="77" spans="1:28" s="62" customFormat="1" ht="30" hidden="1" x14ac:dyDescent="0.25">
      <c r="A77" s="46" t="s">
        <v>54</v>
      </c>
      <c r="B77" s="86">
        <v>51</v>
      </c>
      <c r="C77" s="86">
        <v>0</v>
      </c>
      <c r="D77" s="97" t="s">
        <v>184</v>
      </c>
      <c r="E77" s="86">
        <v>851</v>
      </c>
      <c r="F77" s="97" t="s">
        <v>11</v>
      </c>
      <c r="G77" s="97" t="s">
        <v>39</v>
      </c>
      <c r="H77" s="97" t="s">
        <v>345</v>
      </c>
      <c r="I77" s="82" t="s">
        <v>107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</row>
    <row r="78" spans="1:28" s="131" customFormat="1" ht="61.5" customHeight="1" x14ac:dyDescent="0.25">
      <c r="A78" s="115" t="s">
        <v>212</v>
      </c>
      <c r="B78" s="12">
        <v>51</v>
      </c>
      <c r="C78" s="12">
        <v>0</v>
      </c>
      <c r="D78" s="58" t="s">
        <v>213</v>
      </c>
      <c r="E78" s="12"/>
      <c r="F78" s="12"/>
      <c r="G78" s="12"/>
      <c r="H78" s="12"/>
      <c r="I78" s="58"/>
      <c r="J78" s="43">
        <f t="shared" ref="J78:U79" si="35">J79</f>
        <v>1776714</v>
      </c>
      <c r="K78" s="43" t="e">
        <f t="shared" si="35"/>
        <v>#REF!</v>
      </c>
      <c r="L78" s="43" t="e">
        <f t="shared" si="35"/>
        <v>#REF!</v>
      </c>
      <c r="M78" s="43" t="e">
        <f t="shared" si="35"/>
        <v>#REF!</v>
      </c>
      <c r="N78" s="43">
        <f t="shared" si="35"/>
        <v>1794488</v>
      </c>
      <c r="O78" s="43" t="e">
        <f t="shared" si="35"/>
        <v>#REF!</v>
      </c>
      <c r="P78" s="43" t="e">
        <f t="shared" si="35"/>
        <v>#REF!</v>
      </c>
      <c r="Q78" s="43" t="e">
        <f t="shared" si="35"/>
        <v>#REF!</v>
      </c>
      <c r="R78" s="43">
        <f t="shared" si="35"/>
        <v>1863076</v>
      </c>
      <c r="S78" s="43" t="e">
        <f t="shared" si="35"/>
        <v>#REF!</v>
      </c>
      <c r="T78" s="43" t="e">
        <f t="shared" si="35"/>
        <v>#REF!</v>
      </c>
      <c r="U78" s="43" t="e">
        <f t="shared" si="35"/>
        <v>#REF!</v>
      </c>
      <c r="V78" s="43"/>
      <c r="W78" s="43"/>
      <c r="X78" s="43"/>
      <c r="Y78" s="43"/>
      <c r="Z78" s="43"/>
      <c r="AA78" s="43"/>
      <c r="AB78" s="43"/>
    </row>
    <row r="79" spans="1:28" s="62" customFormat="1" ht="28.5" x14ac:dyDescent="0.25">
      <c r="A79" s="115" t="s">
        <v>6</v>
      </c>
      <c r="B79" s="123">
        <v>51</v>
      </c>
      <c r="C79" s="123">
        <v>0</v>
      </c>
      <c r="D79" s="42" t="s">
        <v>213</v>
      </c>
      <c r="E79" s="123">
        <v>851</v>
      </c>
      <c r="F79" s="86" t="s">
        <v>56</v>
      </c>
      <c r="G79" s="86" t="s">
        <v>58</v>
      </c>
      <c r="H79" s="86"/>
      <c r="I79" s="82"/>
      <c r="J79" s="127">
        <f t="shared" si="35"/>
        <v>1776714</v>
      </c>
      <c r="K79" s="127" t="e">
        <f t="shared" si="35"/>
        <v>#REF!</v>
      </c>
      <c r="L79" s="127" t="e">
        <f t="shared" si="35"/>
        <v>#REF!</v>
      </c>
      <c r="M79" s="127" t="e">
        <f t="shared" si="35"/>
        <v>#REF!</v>
      </c>
      <c r="N79" s="127">
        <f t="shared" si="35"/>
        <v>1794488</v>
      </c>
      <c r="O79" s="127" t="e">
        <f t="shared" si="35"/>
        <v>#REF!</v>
      </c>
      <c r="P79" s="127" t="e">
        <f t="shared" si="35"/>
        <v>#REF!</v>
      </c>
      <c r="Q79" s="127" t="e">
        <f t="shared" si="35"/>
        <v>#REF!</v>
      </c>
      <c r="R79" s="127">
        <f t="shared" si="35"/>
        <v>1863076</v>
      </c>
      <c r="S79" s="127" t="e">
        <f t="shared" si="35"/>
        <v>#REF!</v>
      </c>
      <c r="T79" s="127" t="e">
        <f t="shared" si="35"/>
        <v>#REF!</v>
      </c>
      <c r="U79" s="127" t="e">
        <f t="shared" si="35"/>
        <v>#REF!</v>
      </c>
      <c r="V79" s="127"/>
      <c r="W79" s="127"/>
      <c r="X79" s="127"/>
      <c r="Y79" s="127"/>
      <c r="Z79" s="127"/>
      <c r="AA79" s="127"/>
      <c r="AB79" s="127"/>
    </row>
    <row r="80" spans="1:28" s="99" customFormat="1" ht="60" x14ac:dyDescent="0.25">
      <c r="A80" s="96" t="s">
        <v>59</v>
      </c>
      <c r="B80" s="47">
        <v>51</v>
      </c>
      <c r="C80" s="86">
        <v>0</v>
      </c>
      <c r="D80" s="86">
        <v>15</v>
      </c>
      <c r="E80" s="47">
        <v>851</v>
      </c>
      <c r="F80" s="86" t="s">
        <v>56</v>
      </c>
      <c r="G80" s="86" t="s">
        <v>58</v>
      </c>
      <c r="H80" s="86">
        <v>51180</v>
      </c>
      <c r="I80" s="86" t="s">
        <v>61</v>
      </c>
      <c r="J80" s="107">
        <f t="shared" ref="J80:U80" si="36">J81+J83+J85</f>
        <v>1776714</v>
      </c>
      <c r="K80" s="107" t="e">
        <f t="shared" si="36"/>
        <v>#REF!</v>
      </c>
      <c r="L80" s="107" t="e">
        <f t="shared" si="36"/>
        <v>#REF!</v>
      </c>
      <c r="M80" s="107" t="e">
        <f t="shared" si="36"/>
        <v>#REF!</v>
      </c>
      <c r="N80" s="107">
        <f t="shared" si="36"/>
        <v>1794488</v>
      </c>
      <c r="O80" s="107" t="e">
        <f t="shared" si="36"/>
        <v>#REF!</v>
      </c>
      <c r="P80" s="107" t="e">
        <f t="shared" si="36"/>
        <v>#REF!</v>
      </c>
      <c r="Q80" s="107" t="e">
        <f t="shared" si="36"/>
        <v>#REF!</v>
      </c>
      <c r="R80" s="107">
        <f t="shared" si="36"/>
        <v>1863076</v>
      </c>
      <c r="S80" s="107" t="e">
        <f t="shared" si="36"/>
        <v>#REF!</v>
      </c>
      <c r="T80" s="107" t="e">
        <f t="shared" si="36"/>
        <v>#REF!</v>
      </c>
      <c r="U80" s="107" t="e">
        <f t="shared" si="36"/>
        <v>#REF!</v>
      </c>
      <c r="V80" s="107"/>
      <c r="W80" s="107"/>
      <c r="X80" s="107"/>
      <c r="Y80" s="107"/>
      <c r="Z80" s="107"/>
      <c r="AA80" s="107"/>
      <c r="AB80" s="107"/>
    </row>
    <row r="81" spans="1:28" s="62" customFormat="1" ht="120.75" customHeight="1" x14ac:dyDescent="0.25">
      <c r="A81" s="94" t="s">
        <v>16</v>
      </c>
      <c r="B81" s="86">
        <v>51</v>
      </c>
      <c r="C81" s="86">
        <v>0</v>
      </c>
      <c r="D81" s="82" t="s">
        <v>213</v>
      </c>
      <c r="E81" s="86">
        <v>851</v>
      </c>
      <c r="F81" s="82" t="s">
        <v>56</v>
      </c>
      <c r="G81" s="82" t="s">
        <v>58</v>
      </c>
      <c r="H81" s="86">
        <v>51180</v>
      </c>
      <c r="I81" s="82" t="s">
        <v>18</v>
      </c>
      <c r="J81" s="93">
        <f t="shared" ref="J81:U81" si="37">J82</f>
        <v>633800</v>
      </c>
      <c r="K81" s="93" t="e">
        <f t="shared" si="37"/>
        <v>#REF!</v>
      </c>
      <c r="L81" s="93" t="e">
        <f t="shared" si="37"/>
        <v>#REF!</v>
      </c>
      <c r="M81" s="93" t="e">
        <f t="shared" si="37"/>
        <v>#REF!</v>
      </c>
      <c r="N81" s="93">
        <f t="shared" si="37"/>
        <v>633800</v>
      </c>
      <c r="O81" s="93" t="e">
        <f t="shared" si="37"/>
        <v>#REF!</v>
      </c>
      <c r="P81" s="93" t="e">
        <f t="shared" si="37"/>
        <v>#REF!</v>
      </c>
      <c r="Q81" s="93" t="e">
        <f t="shared" si="37"/>
        <v>#REF!</v>
      </c>
      <c r="R81" s="93">
        <f t="shared" si="37"/>
        <v>633800</v>
      </c>
      <c r="S81" s="93" t="e">
        <f t="shared" si="37"/>
        <v>#REF!</v>
      </c>
      <c r="T81" s="93" t="e">
        <f t="shared" si="37"/>
        <v>#REF!</v>
      </c>
      <c r="U81" s="93" t="e">
        <f t="shared" si="37"/>
        <v>#REF!</v>
      </c>
      <c r="V81" s="93"/>
      <c r="W81" s="93"/>
      <c r="X81" s="93"/>
      <c r="Y81" s="93"/>
      <c r="Z81" s="93"/>
      <c r="AA81" s="93"/>
      <c r="AB81" s="93"/>
    </row>
    <row r="82" spans="1:28" s="62" customFormat="1" ht="45" x14ac:dyDescent="0.25">
      <c r="A82" s="94" t="s">
        <v>8</v>
      </c>
      <c r="B82" s="86">
        <v>51</v>
      </c>
      <c r="C82" s="86">
        <v>0</v>
      </c>
      <c r="D82" s="82" t="s">
        <v>213</v>
      </c>
      <c r="E82" s="86">
        <v>851</v>
      </c>
      <c r="F82" s="82" t="s">
        <v>56</v>
      </c>
      <c r="G82" s="82" t="s">
        <v>58</v>
      </c>
      <c r="H82" s="86">
        <v>51180</v>
      </c>
      <c r="I82" s="82" t="s">
        <v>19</v>
      </c>
      <c r="J82" s="93">
        <f>'6.ВСР'!J68</f>
        <v>633800</v>
      </c>
      <c r="K82" s="93" t="e">
        <f>'6.ВСР'!#REF!</f>
        <v>#REF!</v>
      </c>
      <c r="L82" s="93" t="e">
        <f>'6.ВСР'!#REF!</f>
        <v>#REF!</v>
      </c>
      <c r="M82" s="93" t="e">
        <f>'6.ВСР'!#REF!</f>
        <v>#REF!</v>
      </c>
      <c r="N82" s="93">
        <f>'6.ВСР'!K68</f>
        <v>633800</v>
      </c>
      <c r="O82" s="93" t="e">
        <f>'6.ВСР'!#REF!</f>
        <v>#REF!</v>
      </c>
      <c r="P82" s="93" t="e">
        <f>'6.ВСР'!#REF!</f>
        <v>#REF!</v>
      </c>
      <c r="Q82" s="93" t="e">
        <f>'6.ВСР'!#REF!</f>
        <v>#REF!</v>
      </c>
      <c r="R82" s="93">
        <f>'6.ВСР'!L68</f>
        <v>633800</v>
      </c>
      <c r="S82" s="93" t="e">
        <f>'6.ВСР'!#REF!</f>
        <v>#REF!</v>
      </c>
      <c r="T82" s="93" t="e">
        <f>'6.ВСР'!#REF!</f>
        <v>#REF!</v>
      </c>
      <c r="U82" s="93" t="e">
        <f>'6.ВСР'!#REF!</f>
        <v>#REF!</v>
      </c>
      <c r="V82" s="93"/>
      <c r="W82" s="93"/>
      <c r="X82" s="93"/>
      <c r="Y82" s="93"/>
      <c r="Z82" s="93"/>
      <c r="AA82" s="93"/>
      <c r="AB82" s="93"/>
    </row>
    <row r="83" spans="1:28" s="62" customFormat="1" ht="60" x14ac:dyDescent="0.25">
      <c r="A83" s="46" t="s">
        <v>22</v>
      </c>
      <c r="B83" s="86">
        <v>51</v>
      </c>
      <c r="C83" s="86">
        <v>0</v>
      </c>
      <c r="D83" s="82" t="s">
        <v>213</v>
      </c>
      <c r="E83" s="86">
        <v>851</v>
      </c>
      <c r="F83" s="82" t="s">
        <v>56</v>
      </c>
      <c r="G83" s="82" t="s">
        <v>58</v>
      </c>
      <c r="H83" s="86">
        <v>51180</v>
      </c>
      <c r="I83" s="82" t="s">
        <v>23</v>
      </c>
      <c r="J83" s="93">
        <f t="shared" ref="J83:U83" si="38">J84</f>
        <v>32467</v>
      </c>
      <c r="K83" s="93" t="e">
        <f t="shared" si="38"/>
        <v>#REF!</v>
      </c>
      <c r="L83" s="93" t="e">
        <f t="shared" si="38"/>
        <v>#REF!</v>
      </c>
      <c r="M83" s="93" t="e">
        <f t="shared" si="38"/>
        <v>#REF!</v>
      </c>
      <c r="N83" s="93">
        <f t="shared" si="38"/>
        <v>39133</v>
      </c>
      <c r="O83" s="93" t="e">
        <f t="shared" si="38"/>
        <v>#REF!</v>
      </c>
      <c r="P83" s="93" t="e">
        <f t="shared" si="38"/>
        <v>#REF!</v>
      </c>
      <c r="Q83" s="93" t="e">
        <f t="shared" si="38"/>
        <v>#REF!</v>
      </c>
      <c r="R83" s="93">
        <f t="shared" si="38"/>
        <v>64853</v>
      </c>
      <c r="S83" s="93" t="e">
        <f t="shared" si="38"/>
        <v>#REF!</v>
      </c>
      <c r="T83" s="93" t="e">
        <f t="shared" si="38"/>
        <v>#REF!</v>
      </c>
      <c r="U83" s="93" t="e">
        <f t="shared" si="38"/>
        <v>#REF!</v>
      </c>
      <c r="V83" s="93"/>
      <c r="W83" s="93"/>
      <c r="X83" s="93"/>
      <c r="Y83" s="93"/>
      <c r="Z83" s="93"/>
      <c r="AA83" s="93"/>
      <c r="AB83" s="93"/>
    </row>
    <row r="84" spans="1:28" s="62" customFormat="1" ht="60" x14ac:dyDescent="0.25">
      <c r="A84" s="46" t="s">
        <v>9</v>
      </c>
      <c r="B84" s="86">
        <v>51</v>
      </c>
      <c r="C84" s="86">
        <v>0</v>
      </c>
      <c r="D84" s="82" t="s">
        <v>213</v>
      </c>
      <c r="E84" s="86">
        <v>851</v>
      </c>
      <c r="F84" s="82" t="s">
        <v>56</v>
      </c>
      <c r="G84" s="82" t="s">
        <v>58</v>
      </c>
      <c r="H84" s="86">
        <v>51180</v>
      </c>
      <c r="I84" s="82" t="s">
        <v>24</v>
      </c>
      <c r="J84" s="93">
        <f>'6.ВСР'!J70</f>
        <v>32467</v>
      </c>
      <c r="K84" s="93" t="e">
        <f>'6.ВСР'!#REF!</f>
        <v>#REF!</v>
      </c>
      <c r="L84" s="93" t="e">
        <f>'6.ВСР'!#REF!</f>
        <v>#REF!</v>
      </c>
      <c r="M84" s="93" t="e">
        <f>'6.ВСР'!#REF!</f>
        <v>#REF!</v>
      </c>
      <c r="N84" s="93">
        <f>'6.ВСР'!K70</f>
        <v>39133</v>
      </c>
      <c r="O84" s="93" t="e">
        <f>'6.ВСР'!#REF!</f>
        <v>#REF!</v>
      </c>
      <c r="P84" s="93" t="e">
        <f>'6.ВСР'!#REF!</f>
        <v>#REF!</v>
      </c>
      <c r="Q84" s="93" t="e">
        <f>'6.ВСР'!#REF!</f>
        <v>#REF!</v>
      </c>
      <c r="R84" s="93">
        <f>'6.ВСР'!L70</f>
        <v>64853</v>
      </c>
      <c r="S84" s="93" t="e">
        <f>'6.ВСР'!#REF!</f>
        <v>#REF!</v>
      </c>
      <c r="T84" s="93" t="e">
        <f>'6.ВСР'!#REF!</f>
        <v>#REF!</v>
      </c>
      <c r="U84" s="93" t="e">
        <f>'6.ВСР'!#REF!</f>
        <v>#REF!</v>
      </c>
      <c r="V84" s="93"/>
      <c r="W84" s="93"/>
      <c r="X84" s="93"/>
      <c r="Y84" s="93"/>
      <c r="Z84" s="93"/>
      <c r="AA84" s="93"/>
      <c r="AB84" s="93"/>
    </row>
    <row r="85" spans="1:28" s="13" customFormat="1" x14ac:dyDescent="0.25">
      <c r="A85" s="46" t="s">
        <v>42</v>
      </c>
      <c r="B85" s="86">
        <v>51</v>
      </c>
      <c r="C85" s="86">
        <v>0</v>
      </c>
      <c r="D85" s="82" t="s">
        <v>213</v>
      </c>
      <c r="E85" s="86">
        <v>851</v>
      </c>
      <c r="F85" s="82" t="s">
        <v>56</v>
      </c>
      <c r="G85" s="82" t="s">
        <v>58</v>
      </c>
      <c r="H85" s="86">
        <v>51180</v>
      </c>
      <c r="I85" s="82" t="s">
        <v>43</v>
      </c>
      <c r="J85" s="93">
        <f t="shared" ref="J85:U85" si="39">J86</f>
        <v>1110447</v>
      </c>
      <c r="K85" s="93" t="e">
        <f t="shared" si="39"/>
        <v>#REF!</v>
      </c>
      <c r="L85" s="93" t="e">
        <f t="shared" si="39"/>
        <v>#REF!</v>
      </c>
      <c r="M85" s="93" t="e">
        <f t="shared" si="39"/>
        <v>#REF!</v>
      </c>
      <c r="N85" s="93">
        <f t="shared" si="39"/>
        <v>1121555</v>
      </c>
      <c r="O85" s="93" t="e">
        <f t="shared" si="39"/>
        <v>#REF!</v>
      </c>
      <c r="P85" s="93" t="e">
        <f t="shared" si="39"/>
        <v>#REF!</v>
      </c>
      <c r="Q85" s="93" t="e">
        <f t="shared" si="39"/>
        <v>#REF!</v>
      </c>
      <c r="R85" s="93">
        <f t="shared" si="39"/>
        <v>1164423</v>
      </c>
      <c r="S85" s="93" t="e">
        <f t="shared" si="39"/>
        <v>#REF!</v>
      </c>
      <c r="T85" s="93" t="e">
        <f t="shared" si="39"/>
        <v>#REF!</v>
      </c>
      <c r="U85" s="93" t="e">
        <f t="shared" si="39"/>
        <v>#REF!</v>
      </c>
      <c r="V85" s="93"/>
      <c r="W85" s="93"/>
      <c r="X85" s="93"/>
      <c r="Y85" s="93"/>
      <c r="Z85" s="93"/>
      <c r="AA85" s="93"/>
      <c r="AB85" s="93"/>
    </row>
    <row r="86" spans="1:28" s="62" customFormat="1" x14ac:dyDescent="0.25">
      <c r="A86" s="46" t="s">
        <v>44</v>
      </c>
      <c r="B86" s="86">
        <v>51</v>
      </c>
      <c r="C86" s="86">
        <v>0</v>
      </c>
      <c r="D86" s="82" t="s">
        <v>213</v>
      </c>
      <c r="E86" s="86">
        <v>851</v>
      </c>
      <c r="F86" s="82" t="s">
        <v>56</v>
      </c>
      <c r="G86" s="82" t="s">
        <v>58</v>
      </c>
      <c r="H86" s="86">
        <v>51180</v>
      </c>
      <c r="I86" s="82" t="s">
        <v>45</v>
      </c>
      <c r="J86" s="93">
        <f>'6.ВСР'!J72</f>
        <v>1110447</v>
      </c>
      <c r="K86" s="93" t="e">
        <f>'6.ВСР'!#REF!</f>
        <v>#REF!</v>
      </c>
      <c r="L86" s="93" t="e">
        <f>'6.ВСР'!#REF!</f>
        <v>#REF!</v>
      </c>
      <c r="M86" s="93" t="e">
        <f>'6.ВСР'!#REF!</f>
        <v>#REF!</v>
      </c>
      <c r="N86" s="93">
        <f>'6.ВСР'!K72</f>
        <v>1121555</v>
      </c>
      <c r="O86" s="93" t="e">
        <f>'6.ВСР'!#REF!</f>
        <v>#REF!</v>
      </c>
      <c r="P86" s="93" t="e">
        <f>'6.ВСР'!#REF!</f>
        <v>#REF!</v>
      </c>
      <c r="Q86" s="93" t="e">
        <f>'6.ВСР'!#REF!</f>
        <v>#REF!</v>
      </c>
      <c r="R86" s="93">
        <f>'6.ВСР'!L72</f>
        <v>1164423</v>
      </c>
      <c r="S86" s="93" t="e">
        <f>'6.ВСР'!#REF!</f>
        <v>#REF!</v>
      </c>
      <c r="T86" s="93" t="e">
        <f>'6.ВСР'!#REF!</f>
        <v>#REF!</v>
      </c>
      <c r="U86" s="93" t="e">
        <f>'6.ВСР'!#REF!</f>
        <v>#REF!</v>
      </c>
      <c r="V86" s="93"/>
      <c r="W86" s="93"/>
      <c r="X86" s="93"/>
      <c r="Y86" s="93"/>
      <c r="Z86" s="93"/>
      <c r="AA86" s="93"/>
      <c r="AB86" s="93"/>
    </row>
    <row r="87" spans="1:28" s="13" customFormat="1" ht="32.25" customHeight="1" x14ac:dyDescent="0.25">
      <c r="A87" s="115" t="s">
        <v>214</v>
      </c>
      <c r="B87" s="12">
        <v>51</v>
      </c>
      <c r="C87" s="12">
        <v>0</v>
      </c>
      <c r="D87" s="42" t="s">
        <v>215</v>
      </c>
      <c r="E87" s="12"/>
      <c r="F87" s="42"/>
      <c r="G87" s="42"/>
      <c r="H87" s="42"/>
      <c r="I87" s="42"/>
      <c r="J87" s="43">
        <f t="shared" ref="J87:U90" si="40">J88</f>
        <v>113596.03</v>
      </c>
      <c r="K87" s="43" t="e">
        <f t="shared" si="40"/>
        <v>#REF!</v>
      </c>
      <c r="L87" s="43" t="e">
        <f t="shared" si="40"/>
        <v>#REF!</v>
      </c>
      <c r="M87" s="43" t="e">
        <f t="shared" si="40"/>
        <v>#REF!</v>
      </c>
      <c r="N87" s="43">
        <f t="shared" si="40"/>
        <v>70096.600000000006</v>
      </c>
      <c r="O87" s="43" t="e">
        <f t="shared" si="40"/>
        <v>#REF!</v>
      </c>
      <c r="P87" s="43" t="e">
        <f t="shared" si="40"/>
        <v>#REF!</v>
      </c>
      <c r="Q87" s="43" t="e">
        <f t="shared" si="40"/>
        <v>#REF!</v>
      </c>
      <c r="R87" s="43">
        <f t="shared" si="40"/>
        <v>52572.45</v>
      </c>
      <c r="S87" s="43" t="e">
        <f t="shared" si="40"/>
        <v>#REF!</v>
      </c>
      <c r="T87" s="43" t="e">
        <f t="shared" si="40"/>
        <v>#REF!</v>
      </c>
      <c r="U87" s="43" t="e">
        <f t="shared" si="40"/>
        <v>#REF!</v>
      </c>
      <c r="V87" s="43"/>
      <c r="W87" s="43"/>
      <c r="X87" s="43"/>
      <c r="Y87" s="43"/>
      <c r="Z87" s="43"/>
      <c r="AA87" s="43"/>
      <c r="AB87" s="43"/>
    </row>
    <row r="88" spans="1:28" s="13" customFormat="1" ht="28.5" x14ac:dyDescent="0.25">
      <c r="A88" s="115" t="s">
        <v>6</v>
      </c>
      <c r="B88" s="123">
        <v>51</v>
      </c>
      <c r="C88" s="123">
        <v>0</v>
      </c>
      <c r="D88" s="42" t="s">
        <v>215</v>
      </c>
      <c r="E88" s="123">
        <v>851</v>
      </c>
      <c r="F88" s="42"/>
      <c r="G88" s="42"/>
      <c r="H88" s="42"/>
      <c r="I88" s="82"/>
      <c r="J88" s="127">
        <f t="shared" si="40"/>
        <v>113596.03</v>
      </c>
      <c r="K88" s="127" t="e">
        <f t="shared" si="40"/>
        <v>#REF!</v>
      </c>
      <c r="L88" s="127" t="e">
        <f t="shared" si="40"/>
        <v>#REF!</v>
      </c>
      <c r="M88" s="127" t="e">
        <f t="shared" si="40"/>
        <v>#REF!</v>
      </c>
      <c r="N88" s="127">
        <f t="shared" si="40"/>
        <v>70096.600000000006</v>
      </c>
      <c r="O88" s="127" t="e">
        <f t="shared" si="40"/>
        <v>#REF!</v>
      </c>
      <c r="P88" s="127" t="e">
        <f t="shared" si="40"/>
        <v>#REF!</v>
      </c>
      <c r="Q88" s="127" t="e">
        <f t="shared" si="40"/>
        <v>#REF!</v>
      </c>
      <c r="R88" s="127">
        <f t="shared" si="40"/>
        <v>52572.45</v>
      </c>
      <c r="S88" s="127" t="e">
        <f t="shared" si="40"/>
        <v>#REF!</v>
      </c>
      <c r="T88" s="127" t="e">
        <f t="shared" si="40"/>
        <v>#REF!</v>
      </c>
      <c r="U88" s="127" t="e">
        <f t="shared" si="40"/>
        <v>#REF!</v>
      </c>
      <c r="V88" s="127"/>
      <c r="W88" s="127"/>
      <c r="X88" s="127"/>
      <c r="Y88" s="127"/>
      <c r="Z88" s="127"/>
      <c r="AA88" s="127"/>
      <c r="AB88" s="127"/>
    </row>
    <row r="89" spans="1:28" s="13" customFormat="1" ht="207" customHeight="1" x14ac:dyDescent="0.25">
      <c r="A89" s="96" t="s">
        <v>488</v>
      </c>
      <c r="B89" s="47">
        <v>51</v>
      </c>
      <c r="C89" s="47">
        <v>0</v>
      </c>
      <c r="D89" s="82" t="s">
        <v>215</v>
      </c>
      <c r="E89" s="86">
        <v>851</v>
      </c>
      <c r="F89" s="82" t="s">
        <v>13</v>
      </c>
      <c r="G89" s="82" t="s">
        <v>35</v>
      </c>
      <c r="H89" s="82" t="s">
        <v>216</v>
      </c>
      <c r="I89" s="82"/>
      <c r="J89" s="93">
        <f t="shared" si="40"/>
        <v>113596.03</v>
      </c>
      <c r="K89" s="93" t="e">
        <f t="shared" si="40"/>
        <v>#REF!</v>
      </c>
      <c r="L89" s="93" t="e">
        <f t="shared" si="40"/>
        <v>#REF!</v>
      </c>
      <c r="M89" s="93" t="e">
        <f t="shared" si="40"/>
        <v>#REF!</v>
      </c>
      <c r="N89" s="93">
        <f t="shared" si="40"/>
        <v>70096.600000000006</v>
      </c>
      <c r="O89" s="93" t="e">
        <f t="shared" si="40"/>
        <v>#REF!</v>
      </c>
      <c r="P89" s="93" t="e">
        <f t="shared" si="40"/>
        <v>#REF!</v>
      </c>
      <c r="Q89" s="93" t="e">
        <f t="shared" si="40"/>
        <v>#REF!</v>
      </c>
      <c r="R89" s="93">
        <f t="shared" si="40"/>
        <v>52572.45</v>
      </c>
      <c r="S89" s="93" t="e">
        <f t="shared" si="40"/>
        <v>#REF!</v>
      </c>
      <c r="T89" s="93" t="e">
        <f t="shared" si="40"/>
        <v>#REF!</v>
      </c>
      <c r="U89" s="93" t="e">
        <f t="shared" si="40"/>
        <v>#REF!</v>
      </c>
      <c r="V89" s="93"/>
      <c r="W89" s="93"/>
      <c r="X89" s="93"/>
      <c r="Y89" s="93"/>
      <c r="Z89" s="93"/>
      <c r="AA89" s="93"/>
      <c r="AB89" s="93"/>
    </row>
    <row r="90" spans="1:28" s="13" customFormat="1" ht="60" x14ac:dyDescent="0.25">
      <c r="A90" s="46" t="s">
        <v>22</v>
      </c>
      <c r="B90" s="47">
        <v>51</v>
      </c>
      <c r="C90" s="47">
        <v>0</v>
      </c>
      <c r="D90" s="82" t="s">
        <v>215</v>
      </c>
      <c r="E90" s="86">
        <v>851</v>
      </c>
      <c r="F90" s="82" t="s">
        <v>13</v>
      </c>
      <c r="G90" s="82" t="s">
        <v>35</v>
      </c>
      <c r="H90" s="82" t="s">
        <v>216</v>
      </c>
      <c r="I90" s="82" t="s">
        <v>23</v>
      </c>
      <c r="J90" s="93">
        <f t="shared" si="40"/>
        <v>113596.03</v>
      </c>
      <c r="K90" s="93" t="e">
        <f t="shared" si="40"/>
        <v>#REF!</v>
      </c>
      <c r="L90" s="93" t="e">
        <f t="shared" si="40"/>
        <v>#REF!</v>
      </c>
      <c r="M90" s="93" t="e">
        <f t="shared" si="40"/>
        <v>#REF!</v>
      </c>
      <c r="N90" s="93">
        <f t="shared" si="40"/>
        <v>70096.600000000006</v>
      </c>
      <c r="O90" s="93" t="e">
        <f t="shared" si="40"/>
        <v>#REF!</v>
      </c>
      <c r="P90" s="93" t="e">
        <f t="shared" si="40"/>
        <v>#REF!</v>
      </c>
      <c r="Q90" s="93" t="e">
        <f t="shared" si="40"/>
        <v>#REF!</v>
      </c>
      <c r="R90" s="93">
        <f t="shared" si="40"/>
        <v>52572.45</v>
      </c>
      <c r="S90" s="93" t="e">
        <f t="shared" si="40"/>
        <v>#REF!</v>
      </c>
      <c r="T90" s="93" t="e">
        <f t="shared" si="40"/>
        <v>#REF!</v>
      </c>
      <c r="U90" s="93" t="e">
        <f t="shared" si="40"/>
        <v>#REF!</v>
      </c>
      <c r="V90" s="93"/>
      <c r="W90" s="93"/>
      <c r="X90" s="93"/>
      <c r="Y90" s="93"/>
      <c r="Z90" s="93"/>
      <c r="AA90" s="93"/>
      <c r="AB90" s="93"/>
    </row>
    <row r="91" spans="1:28" s="62" customFormat="1" ht="60" x14ac:dyDescent="0.25">
      <c r="A91" s="46" t="s">
        <v>9</v>
      </c>
      <c r="B91" s="47">
        <v>51</v>
      </c>
      <c r="C91" s="47">
        <v>0</v>
      </c>
      <c r="D91" s="82" t="s">
        <v>215</v>
      </c>
      <c r="E91" s="86">
        <v>851</v>
      </c>
      <c r="F91" s="82" t="s">
        <v>13</v>
      </c>
      <c r="G91" s="82" t="s">
        <v>35</v>
      </c>
      <c r="H91" s="82" t="s">
        <v>216</v>
      </c>
      <c r="I91" s="82" t="s">
        <v>24</v>
      </c>
      <c r="J91" s="93">
        <f>'6.ВСР'!J89</f>
        <v>113596.03</v>
      </c>
      <c r="K91" s="93" t="e">
        <f>'6.ВСР'!#REF!</f>
        <v>#REF!</v>
      </c>
      <c r="L91" s="93" t="e">
        <f>'6.ВСР'!#REF!</f>
        <v>#REF!</v>
      </c>
      <c r="M91" s="93" t="e">
        <f>'6.ВСР'!#REF!</f>
        <v>#REF!</v>
      </c>
      <c r="N91" s="93">
        <f>'6.ВСР'!K89</f>
        <v>70096.600000000006</v>
      </c>
      <c r="O91" s="93" t="e">
        <f>'6.ВСР'!#REF!</f>
        <v>#REF!</v>
      </c>
      <c r="P91" s="93" t="e">
        <f>'6.ВСР'!#REF!</f>
        <v>#REF!</v>
      </c>
      <c r="Q91" s="93" t="e">
        <f>'6.ВСР'!#REF!</f>
        <v>#REF!</v>
      </c>
      <c r="R91" s="93">
        <f>'6.ВСР'!L89</f>
        <v>52572.45</v>
      </c>
      <c r="S91" s="93" t="e">
        <f>'6.ВСР'!#REF!</f>
        <v>#REF!</v>
      </c>
      <c r="T91" s="93" t="e">
        <f>'6.ВСР'!#REF!</f>
        <v>#REF!</v>
      </c>
      <c r="U91" s="93" t="e">
        <f>'6.ВСР'!#REF!</f>
        <v>#REF!</v>
      </c>
      <c r="V91" s="93"/>
      <c r="W91" s="93"/>
      <c r="X91" s="93"/>
      <c r="Y91" s="93"/>
      <c r="Z91" s="93"/>
      <c r="AA91" s="93"/>
      <c r="AB91" s="93"/>
    </row>
    <row r="92" spans="1:28" s="13" customFormat="1" ht="82.5" customHeight="1" x14ac:dyDescent="0.25">
      <c r="A92" s="115" t="s">
        <v>217</v>
      </c>
      <c r="B92" s="123">
        <v>51</v>
      </c>
      <c r="C92" s="123">
        <v>0</v>
      </c>
      <c r="D92" s="42" t="s">
        <v>218</v>
      </c>
      <c r="E92" s="12"/>
      <c r="F92" s="42"/>
      <c r="G92" s="42"/>
      <c r="H92" s="42"/>
      <c r="I92" s="42"/>
      <c r="J92" s="43">
        <f t="shared" ref="J92:U92" si="41">J93</f>
        <v>134349</v>
      </c>
      <c r="K92" s="43" t="e">
        <f t="shared" si="41"/>
        <v>#REF!</v>
      </c>
      <c r="L92" s="43" t="e">
        <f t="shared" si="41"/>
        <v>#REF!</v>
      </c>
      <c r="M92" s="43" t="e">
        <f t="shared" si="41"/>
        <v>#REF!</v>
      </c>
      <c r="N92" s="43">
        <f t="shared" si="41"/>
        <v>278026</v>
      </c>
      <c r="O92" s="43" t="e">
        <f t="shared" si="41"/>
        <v>#REF!</v>
      </c>
      <c r="P92" s="43" t="e">
        <f t="shared" si="41"/>
        <v>#REF!</v>
      </c>
      <c r="Q92" s="43" t="e">
        <f t="shared" si="41"/>
        <v>#REF!</v>
      </c>
      <c r="R92" s="43">
        <f t="shared" si="41"/>
        <v>67499.199999999997</v>
      </c>
      <c r="S92" s="43" t="e">
        <f t="shared" si="41"/>
        <v>#REF!</v>
      </c>
      <c r="T92" s="43" t="e">
        <f t="shared" si="41"/>
        <v>#REF!</v>
      </c>
      <c r="U92" s="43" t="e">
        <f t="shared" si="41"/>
        <v>#REF!</v>
      </c>
      <c r="V92" s="43"/>
      <c r="W92" s="43"/>
      <c r="X92" s="43"/>
      <c r="Y92" s="43"/>
      <c r="Z92" s="43"/>
      <c r="AA92" s="43"/>
      <c r="AB92" s="43"/>
    </row>
    <row r="93" spans="1:28" s="13" customFormat="1" ht="28.5" x14ac:dyDescent="0.25">
      <c r="A93" s="115" t="s">
        <v>6</v>
      </c>
      <c r="B93" s="123">
        <v>51</v>
      </c>
      <c r="C93" s="123">
        <v>0</v>
      </c>
      <c r="D93" s="132" t="s">
        <v>218</v>
      </c>
      <c r="E93" s="123">
        <v>851</v>
      </c>
      <c r="F93" s="42"/>
      <c r="G93" s="42"/>
      <c r="H93" s="42"/>
      <c r="I93" s="82"/>
      <c r="J93" s="127">
        <f t="shared" ref="J93:U93" si="42">J94+J97+J100+J103+J106+J109+J112+J115+J118</f>
        <v>134349</v>
      </c>
      <c r="K93" s="127" t="e">
        <f t="shared" si="42"/>
        <v>#REF!</v>
      </c>
      <c r="L93" s="127" t="e">
        <f t="shared" si="42"/>
        <v>#REF!</v>
      </c>
      <c r="M93" s="127" t="e">
        <f t="shared" si="42"/>
        <v>#REF!</v>
      </c>
      <c r="N93" s="127">
        <f t="shared" si="42"/>
        <v>278026</v>
      </c>
      <c r="O93" s="127" t="e">
        <f t="shared" si="42"/>
        <v>#REF!</v>
      </c>
      <c r="P93" s="127" t="e">
        <f t="shared" si="42"/>
        <v>#REF!</v>
      </c>
      <c r="Q93" s="127" t="e">
        <f t="shared" si="42"/>
        <v>#REF!</v>
      </c>
      <c r="R93" s="127">
        <f t="shared" si="42"/>
        <v>67499.199999999997</v>
      </c>
      <c r="S93" s="127" t="e">
        <f t="shared" si="42"/>
        <v>#REF!</v>
      </c>
      <c r="T93" s="127" t="e">
        <f t="shared" si="42"/>
        <v>#REF!</v>
      </c>
      <c r="U93" s="127" t="e">
        <f t="shared" si="42"/>
        <v>#REF!</v>
      </c>
      <c r="V93" s="127" t="e">
        <f t="shared" ref="V93:AB93" si="43">V94+V97+V100+V103+V106+V109+V112+V115+V118</f>
        <v>#REF!</v>
      </c>
      <c r="W93" s="127" t="e">
        <f t="shared" si="43"/>
        <v>#REF!</v>
      </c>
      <c r="X93" s="127" t="e">
        <f t="shared" si="43"/>
        <v>#REF!</v>
      </c>
      <c r="Y93" s="127" t="e">
        <f t="shared" si="43"/>
        <v>#REF!</v>
      </c>
      <c r="Z93" s="127" t="e">
        <f t="shared" si="43"/>
        <v>#REF!</v>
      </c>
      <c r="AA93" s="127" t="e">
        <f t="shared" si="43"/>
        <v>#REF!</v>
      </c>
      <c r="AB93" s="127" t="e">
        <f t="shared" si="43"/>
        <v>#REF!</v>
      </c>
    </row>
    <row r="94" spans="1:28" s="62" customFormat="1" ht="105" hidden="1" x14ac:dyDescent="0.25">
      <c r="A94" s="133" t="s">
        <v>466</v>
      </c>
      <c r="B94" s="86">
        <v>51</v>
      </c>
      <c r="C94" s="86">
        <v>0</v>
      </c>
      <c r="D94" s="82" t="s">
        <v>218</v>
      </c>
      <c r="E94" s="86">
        <v>851</v>
      </c>
      <c r="F94" s="82"/>
      <c r="G94" s="82"/>
      <c r="H94" s="82" t="s">
        <v>468</v>
      </c>
      <c r="I94" s="82"/>
      <c r="J94" s="107">
        <f t="shared" ref="J94:U95" si="44">J95</f>
        <v>0</v>
      </c>
      <c r="K94" s="107" t="e">
        <f t="shared" si="44"/>
        <v>#REF!</v>
      </c>
      <c r="L94" s="107" t="e">
        <f t="shared" si="44"/>
        <v>#REF!</v>
      </c>
      <c r="M94" s="107" t="e">
        <f t="shared" si="44"/>
        <v>#REF!</v>
      </c>
      <c r="N94" s="107">
        <f t="shared" si="44"/>
        <v>0</v>
      </c>
      <c r="O94" s="107" t="e">
        <f t="shared" si="44"/>
        <v>#REF!</v>
      </c>
      <c r="P94" s="107" t="e">
        <f t="shared" si="44"/>
        <v>#REF!</v>
      </c>
      <c r="Q94" s="107" t="e">
        <f t="shared" si="44"/>
        <v>#REF!</v>
      </c>
      <c r="R94" s="107">
        <f t="shared" si="44"/>
        <v>0</v>
      </c>
      <c r="S94" s="107" t="e">
        <f t="shared" si="44"/>
        <v>#REF!</v>
      </c>
      <c r="T94" s="107" t="e">
        <f t="shared" si="44"/>
        <v>#REF!</v>
      </c>
      <c r="U94" s="107" t="e">
        <f t="shared" si="44"/>
        <v>#REF!</v>
      </c>
      <c r="V94" s="107" t="e">
        <f t="shared" ref="V94:AB95" si="45">V95</f>
        <v>#REF!</v>
      </c>
      <c r="W94" s="107" t="e">
        <f t="shared" si="45"/>
        <v>#REF!</v>
      </c>
      <c r="X94" s="107" t="e">
        <f t="shared" si="45"/>
        <v>#REF!</v>
      </c>
      <c r="Y94" s="107" t="e">
        <f t="shared" si="45"/>
        <v>#REF!</v>
      </c>
      <c r="Z94" s="107" t="e">
        <f t="shared" si="45"/>
        <v>#REF!</v>
      </c>
      <c r="AA94" s="107" t="e">
        <f t="shared" si="45"/>
        <v>#REF!</v>
      </c>
      <c r="AB94" s="107" t="e">
        <f t="shared" si="45"/>
        <v>#REF!</v>
      </c>
    </row>
    <row r="95" spans="1:28" s="62" customFormat="1" hidden="1" x14ac:dyDescent="0.25">
      <c r="A95" s="129" t="s">
        <v>42</v>
      </c>
      <c r="B95" s="86">
        <v>51</v>
      </c>
      <c r="C95" s="86">
        <v>0</v>
      </c>
      <c r="D95" s="82" t="s">
        <v>218</v>
      </c>
      <c r="E95" s="86">
        <v>851</v>
      </c>
      <c r="F95" s="82"/>
      <c r="G95" s="82"/>
      <c r="H95" s="82" t="s">
        <v>468</v>
      </c>
      <c r="I95" s="82" t="s">
        <v>43</v>
      </c>
      <c r="J95" s="107">
        <f t="shared" si="44"/>
        <v>0</v>
      </c>
      <c r="K95" s="107" t="e">
        <f t="shared" si="44"/>
        <v>#REF!</v>
      </c>
      <c r="L95" s="107" t="e">
        <f t="shared" si="44"/>
        <v>#REF!</v>
      </c>
      <c r="M95" s="107" t="e">
        <f t="shared" si="44"/>
        <v>#REF!</v>
      </c>
      <c r="N95" s="107">
        <f t="shared" si="44"/>
        <v>0</v>
      </c>
      <c r="O95" s="107" t="e">
        <f t="shared" si="44"/>
        <v>#REF!</v>
      </c>
      <c r="P95" s="107" t="e">
        <f t="shared" si="44"/>
        <v>#REF!</v>
      </c>
      <c r="Q95" s="107" t="e">
        <f t="shared" si="44"/>
        <v>#REF!</v>
      </c>
      <c r="R95" s="107">
        <f t="shared" si="44"/>
        <v>0</v>
      </c>
      <c r="S95" s="107" t="e">
        <f t="shared" si="44"/>
        <v>#REF!</v>
      </c>
      <c r="T95" s="107" t="e">
        <f t="shared" si="44"/>
        <v>#REF!</v>
      </c>
      <c r="U95" s="107" t="e">
        <f t="shared" si="44"/>
        <v>#REF!</v>
      </c>
      <c r="V95" s="107" t="e">
        <f t="shared" si="45"/>
        <v>#REF!</v>
      </c>
      <c r="W95" s="107" t="e">
        <f t="shared" si="45"/>
        <v>#REF!</v>
      </c>
      <c r="X95" s="107" t="e">
        <f t="shared" si="45"/>
        <v>#REF!</v>
      </c>
      <c r="Y95" s="107" t="e">
        <f t="shared" si="45"/>
        <v>#REF!</v>
      </c>
      <c r="Z95" s="107" t="e">
        <f t="shared" si="45"/>
        <v>#REF!</v>
      </c>
      <c r="AA95" s="107" t="e">
        <f t="shared" si="45"/>
        <v>#REF!</v>
      </c>
      <c r="AB95" s="107" t="e">
        <f t="shared" si="45"/>
        <v>#REF!</v>
      </c>
    </row>
    <row r="96" spans="1:28" s="62" customFormat="1" ht="30" hidden="1" x14ac:dyDescent="0.25">
      <c r="A96" s="129" t="s">
        <v>77</v>
      </c>
      <c r="B96" s="86">
        <v>51</v>
      </c>
      <c r="C96" s="86">
        <v>0</v>
      </c>
      <c r="D96" s="82" t="s">
        <v>218</v>
      </c>
      <c r="E96" s="86">
        <v>851</v>
      </c>
      <c r="F96" s="82"/>
      <c r="G96" s="82"/>
      <c r="H96" s="82" t="s">
        <v>468</v>
      </c>
      <c r="I96" s="82" t="s">
        <v>78</v>
      </c>
      <c r="J96" s="107">
        <f>'6.ВСР'!J137</f>
        <v>0</v>
      </c>
      <c r="K96" s="107" t="e">
        <f>'6.ВСР'!#REF!</f>
        <v>#REF!</v>
      </c>
      <c r="L96" s="107" t="e">
        <f>'6.ВСР'!#REF!</f>
        <v>#REF!</v>
      </c>
      <c r="M96" s="107" t="e">
        <f>'6.ВСР'!#REF!</f>
        <v>#REF!</v>
      </c>
      <c r="N96" s="107">
        <f>'6.ВСР'!K137</f>
        <v>0</v>
      </c>
      <c r="O96" s="107" t="e">
        <f>'6.ВСР'!#REF!</f>
        <v>#REF!</v>
      </c>
      <c r="P96" s="107" t="e">
        <f>'6.ВСР'!#REF!</f>
        <v>#REF!</v>
      </c>
      <c r="Q96" s="107" t="e">
        <f>'6.ВСР'!#REF!</f>
        <v>#REF!</v>
      </c>
      <c r="R96" s="107">
        <f>'6.ВСР'!L137</f>
        <v>0</v>
      </c>
      <c r="S96" s="107" t="e">
        <f>'6.ВСР'!#REF!</f>
        <v>#REF!</v>
      </c>
      <c r="T96" s="107" t="e">
        <f>'6.ВСР'!#REF!</f>
        <v>#REF!</v>
      </c>
      <c r="U96" s="107" t="e">
        <f>'6.ВСР'!#REF!</f>
        <v>#REF!</v>
      </c>
      <c r="V96" s="107" t="e">
        <f>'6.ВСР'!#REF!</f>
        <v>#REF!</v>
      </c>
      <c r="W96" s="107" t="e">
        <f>'6.ВСР'!#REF!</f>
        <v>#REF!</v>
      </c>
      <c r="X96" s="107" t="e">
        <f>'6.ВСР'!#REF!</f>
        <v>#REF!</v>
      </c>
      <c r="Y96" s="107" t="e">
        <f>'6.ВСР'!#REF!</f>
        <v>#REF!</v>
      </c>
      <c r="Z96" s="107" t="e">
        <f>'6.ВСР'!#REF!</f>
        <v>#REF!</v>
      </c>
      <c r="AA96" s="107" t="e">
        <f>'6.ВСР'!#REF!</f>
        <v>#REF!</v>
      </c>
      <c r="AB96" s="107" t="e">
        <f>'6.ВСР'!#REF!</f>
        <v>#REF!</v>
      </c>
    </row>
    <row r="97" spans="1:28" s="62" customFormat="1" ht="60" hidden="1" x14ac:dyDescent="0.25">
      <c r="A97" s="96" t="s">
        <v>94</v>
      </c>
      <c r="B97" s="86">
        <v>51</v>
      </c>
      <c r="C97" s="86">
        <v>0</v>
      </c>
      <c r="D97" s="82" t="s">
        <v>218</v>
      </c>
      <c r="E97" s="86">
        <v>851</v>
      </c>
      <c r="F97" s="82" t="s">
        <v>35</v>
      </c>
      <c r="G97" s="82" t="s">
        <v>56</v>
      </c>
      <c r="H97" s="82" t="s">
        <v>274</v>
      </c>
      <c r="I97" s="82"/>
      <c r="J97" s="93">
        <f t="shared" ref="J97:U98" si="46">J98</f>
        <v>0</v>
      </c>
      <c r="K97" s="93" t="e">
        <f t="shared" si="46"/>
        <v>#REF!</v>
      </c>
      <c r="L97" s="93" t="e">
        <f t="shared" si="46"/>
        <v>#REF!</v>
      </c>
      <c r="M97" s="93" t="e">
        <f t="shared" si="46"/>
        <v>#REF!</v>
      </c>
      <c r="N97" s="93">
        <f t="shared" si="46"/>
        <v>0</v>
      </c>
      <c r="O97" s="93" t="e">
        <f t="shared" si="46"/>
        <v>#REF!</v>
      </c>
      <c r="P97" s="93" t="e">
        <f t="shared" si="46"/>
        <v>#REF!</v>
      </c>
      <c r="Q97" s="93" t="e">
        <f t="shared" si="46"/>
        <v>#REF!</v>
      </c>
      <c r="R97" s="93">
        <f t="shared" si="46"/>
        <v>0</v>
      </c>
      <c r="S97" s="93" t="e">
        <f t="shared" si="46"/>
        <v>#REF!</v>
      </c>
      <c r="T97" s="93" t="e">
        <f t="shared" si="46"/>
        <v>#REF!</v>
      </c>
      <c r="U97" s="93" t="e">
        <f t="shared" si="46"/>
        <v>#REF!</v>
      </c>
      <c r="V97" s="93"/>
      <c r="W97" s="93"/>
      <c r="X97" s="93"/>
      <c r="Y97" s="93"/>
      <c r="Z97" s="93"/>
      <c r="AA97" s="93"/>
      <c r="AB97" s="93"/>
    </row>
    <row r="98" spans="1:28" s="62" customFormat="1" ht="45" hidden="1" x14ac:dyDescent="0.25">
      <c r="A98" s="46" t="s">
        <v>90</v>
      </c>
      <c r="B98" s="86">
        <v>51</v>
      </c>
      <c r="C98" s="86">
        <v>0</v>
      </c>
      <c r="D98" s="82" t="s">
        <v>218</v>
      </c>
      <c r="E98" s="86">
        <v>851</v>
      </c>
      <c r="F98" s="82" t="s">
        <v>35</v>
      </c>
      <c r="G98" s="82" t="s">
        <v>56</v>
      </c>
      <c r="H98" s="82" t="s">
        <v>274</v>
      </c>
      <c r="I98" s="82" t="s">
        <v>91</v>
      </c>
      <c r="J98" s="93">
        <f t="shared" si="46"/>
        <v>0</v>
      </c>
      <c r="K98" s="93" t="e">
        <f t="shared" si="46"/>
        <v>#REF!</v>
      </c>
      <c r="L98" s="93" t="e">
        <f t="shared" si="46"/>
        <v>#REF!</v>
      </c>
      <c r="M98" s="93" t="e">
        <f t="shared" si="46"/>
        <v>#REF!</v>
      </c>
      <c r="N98" s="93">
        <f t="shared" si="46"/>
        <v>0</v>
      </c>
      <c r="O98" s="93" t="e">
        <f t="shared" si="46"/>
        <v>#REF!</v>
      </c>
      <c r="P98" s="93" t="e">
        <f t="shared" si="46"/>
        <v>#REF!</v>
      </c>
      <c r="Q98" s="93" t="e">
        <f t="shared" si="46"/>
        <v>#REF!</v>
      </c>
      <c r="R98" s="93">
        <f t="shared" si="46"/>
        <v>0</v>
      </c>
      <c r="S98" s="93" t="e">
        <f t="shared" si="46"/>
        <v>#REF!</v>
      </c>
      <c r="T98" s="93" t="e">
        <f t="shared" si="46"/>
        <v>#REF!</v>
      </c>
      <c r="U98" s="93" t="e">
        <f t="shared" si="46"/>
        <v>#REF!</v>
      </c>
      <c r="V98" s="93"/>
      <c r="W98" s="93"/>
      <c r="X98" s="93"/>
      <c r="Y98" s="93"/>
      <c r="Z98" s="93"/>
      <c r="AA98" s="93"/>
      <c r="AB98" s="93"/>
    </row>
    <row r="99" spans="1:28" s="62" customFormat="1" hidden="1" x14ac:dyDescent="0.25">
      <c r="A99" s="46" t="s">
        <v>92</v>
      </c>
      <c r="B99" s="86">
        <v>51</v>
      </c>
      <c r="C99" s="86">
        <v>0</v>
      </c>
      <c r="D99" s="82" t="s">
        <v>218</v>
      </c>
      <c r="E99" s="86">
        <v>851</v>
      </c>
      <c r="F99" s="82" t="s">
        <v>35</v>
      </c>
      <c r="G99" s="82" t="s">
        <v>56</v>
      </c>
      <c r="H99" s="82" t="s">
        <v>274</v>
      </c>
      <c r="I99" s="82" t="s">
        <v>93</v>
      </c>
      <c r="J99" s="93">
        <f>'6.ВСР'!J118</f>
        <v>0</v>
      </c>
      <c r="K99" s="93" t="e">
        <f>'6.ВСР'!#REF!</f>
        <v>#REF!</v>
      </c>
      <c r="L99" s="93" t="e">
        <f>'6.ВСР'!#REF!</f>
        <v>#REF!</v>
      </c>
      <c r="M99" s="93" t="e">
        <f>'6.ВСР'!#REF!</f>
        <v>#REF!</v>
      </c>
      <c r="N99" s="93">
        <f>'6.ВСР'!K118</f>
        <v>0</v>
      </c>
      <c r="O99" s="93" t="e">
        <f>'6.ВСР'!#REF!</f>
        <v>#REF!</v>
      </c>
      <c r="P99" s="93" t="e">
        <f>'6.ВСР'!#REF!</f>
        <v>#REF!</v>
      </c>
      <c r="Q99" s="93" t="e">
        <f>'6.ВСР'!#REF!</f>
        <v>#REF!</v>
      </c>
      <c r="R99" s="93">
        <f>'6.ВСР'!L118</f>
        <v>0</v>
      </c>
      <c r="S99" s="93" t="e">
        <f>'6.ВСР'!#REF!</f>
        <v>#REF!</v>
      </c>
      <c r="T99" s="93" t="e">
        <f>'6.ВСР'!#REF!</f>
        <v>#REF!</v>
      </c>
      <c r="U99" s="93" t="e">
        <f>'6.ВСР'!#REF!</f>
        <v>#REF!</v>
      </c>
      <c r="V99" s="93"/>
      <c r="W99" s="93"/>
      <c r="X99" s="93"/>
      <c r="Y99" s="93"/>
      <c r="Z99" s="93"/>
      <c r="AA99" s="93"/>
      <c r="AB99" s="93"/>
    </row>
    <row r="100" spans="1:28" s="62" customFormat="1" ht="30" hidden="1" x14ac:dyDescent="0.25">
      <c r="A100" s="98" t="s">
        <v>336</v>
      </c>
      <c r="B100" s="86">
        <v>51</v>
      </c>
      <c r="C100" s="86">
        <v>0</v>
      </c>
      <c r="D100" s="82" t="s">
        <v>218</v>
      </c>
      <c r="E100" s="86">
        <v>851</v>
      </c>
      <c r="F100" s="82" t="s">
        <v>35</v>
      </c>
      <c r="G100" s="82" t="s">
        <v>56</v>
      </c>
      <c r="H100" s="82" t="s">
        <v>338</v>
      </c>
      <c r="I100" s="82"/>
      <c r="J100" s="93">
        <f t="shared" ref="J100:U101" si="47">J101</f>
        <v>0</v>
      </c>
      <c r="K100" s="93" t="e">
        <f t="shared" si="47"/>
        <v>#REF!</v>
      </c>
      <c r="L100" s="93" t="e">
        <f t="shared" si="47"/>
        <v>#REF!</v>
      </c>
      <c r="M100" s="93" t="e">
        <f t="shared" si="47"/>
        <v>#REF!</v>
      </c>
      <c r="N100" s="93">
        <f t="shared" si="47"/>
        <v>0</v>
      </c>
      <c r="O100" s="93" t="e">
        <f t="shared" si="47"/>
        <v>#REF!</v>
      </c>
      <c r="P100" s="93" t="e">
        <f t="shared" si="47"/>
        <v>#REF!</v>
      </c>
      <c r="Q100" s="93" t="e">
        <f t="shared" si="47"/>
        <v>#REF!</v>
      </c>
      <c r="R100" s="93">
        <f t="shared" si="47"/>
        <v>0</v>
      </c>
      <c r="S100" s="93" t="e">
        <f t="shared" si="47"/>
        <v>#REF!</v>
      </c>
      <c r="T100" s="93" t="e">
        <f t="shared" si="47"/>
        <v>#REF!</v>
      </c>
      <c r="U100" s="93" t="e">
        <f t="shared" si="47"/>
        <v>#REF!</v>
      </c>
      <c r="V100" s="93"/>
      <c r="W100" s="93"/>
      <c r="X100" s="93"/>
      <c r="Y100" s="93"/>
      <c r="Z100" s="93"/>
      <c r="AA100" s="93"/>
      <c r="AB100" s="93"/>
    </row>
    <row r="101" spans="1:28" s="62" customFormat="1" ht="60" hidden="1" x14ac:dyDescent="0.25">
      <c r="A101" s="46" t="s">
        <v>22</v>
      </c>
      <c r="B101" s="86">
        <v>51</v>
      </c>
      <c r="C101" s="86">
        <v>0</v>
      </c>
      <c r="D101" s="82" t="s">
        <v>218</v>
      </c>
      <c r="E101" s="86">
        <v>851</v>
      </c>
      <c r="F101" s="82" t="s">
        <v>35</v>
      </c>
      <c r="G101" s="82" t="s">
        <v>56</v>
      </c>
      <c r="H101" s="82" t="s">
        <v>338</v>
      </c>
      <c r="I101" s="82" t="s">
        <v>23</v>
      </c>
      <c r="J101" s="93">
        <f t="shared" si="47"/>
        <v>0</v>
      </c>
      <c r="K101" s="93" t="e">
        <f t="shared" si="47"/>
        <v>#REF!</v>
      </c>
      <c r="L101" s="93" t="e">
        <f t="shared" si="47"/>
        <v>#REF!</v>
      </c>
      <c r="M101" s="93" t="e">
        <f t="shared" si="47"/>
        <v>#REF!</v>
      </c>
      <c r="N101" s="93">
        <f t="shared" si="47"/>
        <v>0</v>
      </c>
      <c r="O101" s="93" t="e">
        <f t="shared" si="47"/>
        <v>#REF!</v>
      </c>
      <c r="P101" s="93" t="e">
        <f t="shared" si="47"/>
        <v>#REF!</v>
      </c>
      <c r="Q101" s="93" t="e">
        <f t="shared" si="47"/>
        <v>#REF!</v>
      </c>
      <c r="R101" s="93">
        <f t="shared" si="47"/>
        <v>0</v>
      </c>
      <c r="S101" s="93" t="e">
        <f t="shared" si="47"/>
        <v>#REF!</v>
      </c>
      <c r="T101" s="93" t="e">
        <f t="shared" si="47"/>
        <v>#REF!</v>
      </c>
      <c r="U101" s="93" t="e">
        <f t="shared" si="47"/>
        <v>#REF!</v>
      </c>
      <c r="V101" s="93"/>
      <c r="W101" s="93"/>
      <c r="X101" s="93"/>
      <c r="Y101" s="93"/>
      <c r="Z101" s="93"/>
      <c r="AA101" s="93"/>
      <c r="AB101" s="93"/>
    </row>
    <row r="102" spans="1:28" s="62" customFormat="1" ht="60" hidden="1" x14ac:dyDescent="0.25">
      <c r="A102" s="46" t="s">
        <v>9</v>
      </c>
      <c r="B102" s="86">
        <v>51</v>
      </c>
      <c r="C102" s="86">
        <v>0</v>
      </c>
      <c r="D102" s="82" t="s">
        <v>218</v>
      </c>
      <c r="E102" s="86">
        <v>851</v>
      </c>
      <c r="F102" s="82" t="s">
        <v>35</v>
      </c>
      <c r="G102" s="82" t="s">
        <v>56</v>
      </c>
      <c r="H102" s="82" t="s">
        <v>338</v>
      </c>
      <c r="I102" s="82" t="s">
        <v>24</v>
      </c>
      <c r="J102" s="93">
        <f>'6.ВСР'!J121</f>
        <v>0</v>
      </c>
      <c r="K102" s="93" t="e">
        <f>'6.ВСР'!#REF!</f>
        <v>#REF!</v>
      </c>
      <c r="L102" s="93" t="e">
        <f>'6.ВСР'!#REF!</f>
        <v>#REF!</v>
      </c>
      <c r="M102" s="93" t="e">
        <f>'6.ВСР'!#REF!</f>
        <v>#REF!</v>
      </c>
      <c r="N102" s="93">
        <f>'6.ВСР'!K121</f>
        <v>0</v>
      </c>
      <c r="O102" s="93" t="e">
        <f>'6.ВСР'!#REF!</f>
        <v>#REF!</v>
      </c>
      <c r="P102" s="93" t="e">
        <f>'6.ВСР'!#REF!</f>
        <v>#REF!</v>
      </c>
      <c r="Q102" s="93" t="e">
        <f>'6.ВСР'!#REF!</f>
        <v>#REF!</v>
      </c>
      <c r="R102" s="93">
        <f>'6.ВСР'!L121</f>
        <v>0</v>
      </c>
      <c r="S102" s="93" t="e">
        <f>'6.ВСР'!#REF!</f>
        <v>#REF!</v>
      </c>
      <c r="T102" s="93" t="e">
        <f>'6.ВСР'!#REF!</f>
        <v>#REF!</v>
      </c>
      <c r="U102" s="93" t="e">
        <f>'6.ВСР'!#REF!</f>
        <v>#REF!</v>
      </c>
      <c r="V102" s="93"/>
      <c r="W102" s="93"/>
      <c r="X102" s="93"/>
      <c r="Y102" s="93"/>
      <c r="Z102" s="93"/>
      <c r="AA102" s="93"/>
      <c r="AB102" s="93"/>
    </row>
    <row r="103" spans="1:28" s="13" customFormat="1" ht="90" x14ac:dyDescent="0.25">
      <c r="A103" s="96" t="s">
        <v>85</v>
      </c>
      <c r="B103" s="86">
        <v>51</v>
      </c>
      <c r="C103" s="86">
        <v>0</v>
      </c>
      <c r="D103" s="97" t="s">
        <v>218</v>
      </c>
      <c r="E103" s="86">
        <v>851</v>
      </c>
      <c r="F103" s="97" t="s">
        <v>35</v>
      </c>
      <c r="G103" s="97" t="s">
        <v>11</v>
      </c>
      <c r="H103" s="97" t="s">
        <v>272</v>
      </c>
      <c r="I103" s="82"/>
      <c r="J103" s="93">
        <f t="shared" ref="J103:U107" si="48">J104</f>
        <v>74916</v>
      </c>
      <c r="K103" s="93" t="e">
        <f t="shared" si="48"/>
        <v>#REF!</v>
      </c>
      <c r="L103" s="93" t="e">
        <f t="shared" si="48"/>
        <v>#REF!</v>
      </c>
      <c r="M103" s="93" t="e">
        <f t="shared" si="48"/>
        <v>#REF!</v>
      </c>
      <c r="N103" s="93">
        <f t="shared" si="48"/>
        <v>8066</v>
      </c>
      <c r="O103" s="93" t="e">
        <f t="shared" si="48"/>
        <v>#REF!</v>
      </c>
      <c r="P103" s="93" t="e">
        <f t="shared" si="48"/>
        <v>#REF!</v>
      </c>
      <c r="Q103" s="93" t="e">
        <f t="shared" si="48"/>
        <v>#REF!</v>
      </c>
      <c r="R103" s="93">
        <f t="shared" si="48"/>
        <v>8066.2</v>
      </c>
      <c r="S103" s="93" t="e">
        <f t="shared" si="48"/>
        <v>#REF!</v>
      </c>
      <c r="T103" s="93" t="e">
        <f t="shared" si="48"/>
        <v>#REF!</v>
      </c>
      <c r="U103" s="93" t="e">
        <f t="shared" si="48"/>
        <v>#REF!</v>
      </c>
      <c r="V103" s="93"/>
      <c r="W103" s="93"/>
      <c r="X103" s="93"/>
      <c r="Y103" s="93"/>
      <c r="Z103" s="93"/>
      <c r="AA103" s="93"/>
      <c r="AB103" s="93"/>
    </row>
    <row r="104" spans="1:28" s="62" customFormat="1" ht="60" x14ac:dyDescent="0.25">
      <c r="A104" s="46" t="s">
        <v>22</v>
      </c>
      <c r="B104" s="86">
        <v>51</v>
      </c>
      <c r="C104" s="86">
        <v>0</v>
      </c>
      <c r="D104" s="97" t="s">
        <v>218</v>
      </c>
      <c r="E104" s="86">
        <v>851</v>
      </c>
      <c r="F104" s="97" t="s">
        <v>35</v>
      </c>
      <c r="G104" s="97" t="s">
        <v>11</v>
      </c>
      <c r="H104" s="97" t="s">
        <v>272</v>
      </c>
      <c r="I104" s="82" t="s">
        <v>23</v>
      </c>
      <c r="J104" s="93">
        <f t="shared" si="48"/>
        <v>74916</v>
      </c>
      <c r="K104" s="93" t="e">
        <f t="shared" si="48"/>
        <v>#REF!</v>
      </c>
      <c r="L104" s="93" t="e">
        <f t="shared" si="48"/>
        <v>#REF!</v>
      </c>
      <c r="M104" s="93" t="e">
        <f t="shared" si="48"/>
        <v>#REF!</v>
      </c>
      <c r="N104" s="93">
        <f t="shared" si="48"/>
        <v>8066</v>
      </c>
      <c r="O104" s="93" t="e">
        <f t="shared" si="48"/>
        <v>#REF!</v>
      </c>
      <c r="P104" s="93" t="e">
        <f t="shared" si="48"/>
        <v>#REF!</v>
      </c>
      <c r="Q104" s="93" t="e">
        <f t="shared" si="48"/>
        <v>#REF!</v>
      </c>
      <c r="R104" s="93">
        <f t="shared" si="48"/>
        <v>8066.2</v>
      </c>
      <c r="S104" s="93" t="e">
        <f t="shared" si="48"/>
        <v>#REF!</v>
      </c>
      <c r="T104" s="93" t="e">
        <f t="shared" si="48"/>
        <v>#REF!</v>
      </c>
      <c r="U104" s="93" t="e">
        <f t="shared" si="48"/>
        <v>#REF!</v>
      </c>
      <c r="V104" s="93"/>
      <c r="W104" s="93"/>
      <c r="X104" s="93"/>
      <c r="Y104" s="93"/>
      <c r="Z104" s="93"/>
      <c r="AA104" s="93"/>
      <c r="AB104" s="93"/>
    </row>
    <row r="105" spans="1:28" s="62" customFormat="1" ht="60" x14ac:dyDescent="0.25">
      <c r="A105" s="46" t="s">
        <v>9</v>
      </c>
      <c r="B105" s="86">
        <v>51</v>
      </c>
      <c r="C105" s="86">
        <v>0</v>
      </c>
      <c r="D105" s="97" t="s">
        <v>218</v>
      </c>
      <c r="E105" s="86">
        <v>851</v>
      </c>
      <c r="F105" s="97" t="s">
        <v>35</v>
      </c>
      <c r="G105" s="97" t="s">
        <v>11</v>
      </c>
      <c r="H105" s="97" t="s">
        <v>272</v>
      </c>
      <c r="I105" s="82" t="s">
        <v>24</v>
      </c>
      <c r="J105" s="93">
        <f>'6.ВСР'!J111</f>
        <v>74916</v>
      </c>
      <c r="K105" s="93" t="e">
        <f>'6.ВСР'!#REF!</f>
        <v>#REF!</v>
      </c>
      <c r="L105" s="93" t="e">
        <f>'6.ВСР'!#REF!</f>
        <v>#REF!</v>
      </c>
      <c r="M105" s="93" t="e">
        <f>'6.ВСР'!#REF!</f>
        <v>#REF!</v>
      </c>
      <c r="N105" s="93">
        <f>'6.ВСР'!K111</f>
        <v>8066</v>
      </c>
      <c r="O105" s="93" t="e">
        <f>'6.ВСР'!#REF!</f>
        <v>#REF!</v>
      </c>
      <c r="P105" s="93" t="e">
        <f>'6.ВСР'!#REF!</f>
        <v>#REF!</v>
      </c>
      <c r="Q105" s="93" t="e">
        <f>'6.ВСР'!#REF!</f>
        <v>#REF!</v>
      </c>
      <c r="R105" s="93">
        <f>'6.ВСР'!L111</f>
        <v>8066.2</v>
      </c>
      <c r="S105" s="93" t="e">
        <f>'6.ВСР'!#REF!</f>
        <v>#REF!</v>
      </c>
      <c r="T105" s="93" t="e">
        <f>'6.ВСР'!#REF!</f>
        <v>#REF!</v>
      </c>
      <c r="U105" s="93" t="e">
        <f>'6.ВСР'!#REF!</f>
        <v>#REF!</v>
      </c>
      <c r="V105" s="93"/>
      <c r="W105" s="93"/>
      <c r="X105" s="93"/>
      <c r="Y105" s="93"/>
      <c r="Z105" s="93"/>
      <c r="AA105" s="93"/>
      <c r="AB105" s="93"/>
    </row>
    <row r="106" spans="1:28" s="62" customFormat="1" ht="150" x14ac:dyDescent="0.25">
      <c r="A106" s="96" t="s">
        <v>96</v>
      </c>
      <c r="B106" s="86">
        <v>51</v>
      </c>
      <c r="C106" s="86">
        <v>0</v>
      </c>
      <c r="D106" s="97" t="s">
        <v>218</v>
      </c>
      <c r="E106" s="86">
        <v>851</v>
      </c>
      <c r="F106" s="97" t="s">
        <v>35</v>
      </c>
      <c r="G106" s="97" t="s">
        <v>56</v>
      </c>
      <c r="H106" s="97" t="s">
        <v>275</v>
      </c>
      <c r="I106" s="82"/>
      <c r="J106" s="93">
        <f t="shared" si="48"/>
        <v>600</v>
      </c>
      <c r="K106" s="93" t="e">
        <f t="shared" si="48"/>
        <v>#REF!</v>
      </c>
      <c r="L106" s="93" t="e">
        <f t="shared" si="48"/>
        <v>#REF!</v>
      </c>
      <c r="M106" s="93" t="e">
        <f t="shared" si="48"/>
        <v>#REF!</v>
      </c>
      <c r="N106" s="93">
        <f t="shared" si="48"/>
        <v>600</v>
      </c>
      <c r="O106" s="93" t="e">
        <f t="shared" si="48"/>
        <v>#REF!</v>
      </c>
      <c r="P106" s="93" t="e">
        <f t="shared" si="48"/>
        <v>#REF!</v>
      </c>
      <c r="Q106" s="93" t="e">
        <f t="shared" si="48"/>
        <v>#REF!</v>
      </c>
      <c r="R106" s="93">
        <f t="shared" si="48"/>
        <v>600</v>
      </c>
      <c r="S106" s="93" t="e">
        <f t="shared" si="48"/>
        <v>#REF!</v>
      </c>
      <c r="T106" s="93" t="e">
        <f t="shared" si="48"/>
        <v>#REF!</v>
      </c>
      <c r="U106" s="93" t="e">
        <f t="shared" si="48"/>
        <v>#REF!</v>
      </c>
      <c r="V106" s="93"/>
      <c r="W106" s="93"/>
      <c r="X106" s="93"/>
      <c r="Y106" s="93"/>
      <c r="Z106" s="93"/>
      <c r="AA106" s="93"/>
      <c r="AB106" s="93"/>
    </row>
    <row r="107" spans="1:28" s="62" customFormat="1" x14ac:dyDescent="0.25">
      <c r="A107" s="94" t="s">
        <v>42</v>
      </c>
      <c r="B107" s="86">
        <v>51</v>
      </c>
      <c r="C107" s="86">
        <v>0</v>
      </c>
      <c r="D107" s="97" t="s">
        <v>218</v>
      </c>
      <c r="E107" s="86">
        <v>851</v>
      </c>
      <c r="F107" s="97" t="s">
        <v>35</v>
      </c>
      <c r="G107" s="97" t="s">
        <v>56</v>
      </c>
      <c r="H107" s="97" t="s">
        <v>275</v>
      </c>
      <c r="I107" s="82" t="s">
        <v>43</v>
      </c>
      <c r="J107" s="93">
        <f t="shared" si="48"/>
        <v>600</v>
      </c>
      <c r="K107" s="93" t="e">
        <f t="shared" si="48"/>
        <v>#REF!</v>
      </c>
      <c r="L107" s="93" t="e">
        <f t="shared" si="48"/>
        <v>#REF!</v>
      </c>
      <c r="M107" s="93" t="e">
        <f t="shared" si="48"/>
        <v>#REF!</v>
      </c>
      <c r="N107" s="93">
        <f t="shared" si="48"/>
        <v>600</v>
      </c>
      <c r="O107" s="93" t="e">
        <f t="shared" si="48"/>
        <v>#REF!</v>
      </c>
      <c r="P107" s="93" t="e">
        <f t="shared" si="48"/>
        <v>#REF!</v>
      </c>
      <c r="Q107" s="93" t="e">
        <f t="shared" si="48"/>
        <v>#REF!</v>
      </c>
      <c r="R107" s="93">
        <f t="shared" si="48"/>
        <v>600</v>
      </c>
      <c r="S107" s="93" t="e">
        <f t="shared" si="48"/>
        <v>#REF!</v>
      </c>
      <c r="T107" s="93" t="e">
        <f t="shared" si="48"/>
        <v>#REF!</v>
      </c>
      <c r="U107" s="93" t="e">
        <f t="shared" si="48"/>
        <v>#REF!</v>
      </c>
      <c r="V107" s="93"/>
      <c r="W107" s="93"/>
      <c r="X107" s="93"/>
      <c r="Y107" s="93"/>
      <c r="Z107" s="93"/>
      <c r="AA107" s="93"/>
      <c r="AB107" s="93"/>
    </row>
    <row r="108" spans="1:28" s="62" customFormat="1" ht="30" x14ac:dyDescent="0.25">
      <c r="A108" s="46" t="s">
        <v>77</v>
      </c>
      <c r="B108" s="86">
        <v>51</v>
      </c>
      <c r="C108" s="86">
        <v>0</v>
      </c>
      <c r="D108" s="97" t="s">
        <v>218</v>
      </c>
      <c r="E108" s="86">
        <v>851</v>
      </c>
      <c r="F108" s="97" t="s">
        <v>35</v>
      </c>
      <c r="G108" s="97" t="s">
        <v>56</v>
      </c>
      <c r="H108" s="97" t="s">
        <v>275</v>
      </c>
      <c r="I108" s="82" t="s">
        <v>78</v>
      </c>
      <c r="J108" s="93">
        <f>'6.ВСР'!J124</f>
        <v>600</v>
      </c>
      <c r="K108" s="93" t="e">
        <f>'6.ВСР'!#REF!</f>
        <v>#REF!</v>
      </c>
      <c r="L108" s="93" t="e">
        <f>'6.ВСР'!#REF!</f>
        <v>#REF!</v>
      </c>
      <c r="M108" s="93" t="e">
        <f>'6.ВСР'!#REF!</f>
        <v>#REF!</v>
      </c>
      <c r="N108" s="93">
        <f>'6.ВСР'!K124</f>
        <v>600</v>
      </c>
      <c r="O108" s="93" t="e">
        <f>'6.ВСР'!#REF!</f>
        <v>#REF!</v>
      </c>
      <c r="P108" s="93" t="e">
        <f>'6.ВСР'!#REF!</f>
        <v>#REF!</v>
      </c>
      <c r="Q108" s="93" t="e">
        <f>'6.ВСР'!#REF!</f>
        <v>#REF!</v>
      </c>
      <c r="R108" s="93">
        <f>'6.ВСР'!L124</f>
        <v>600</v>
      </c>
      <c r="S108" s="93" t="e">
        <f>'6.ВСР'!#REF!</f>
        <v>#REF!</v>
      </c>
      <c r="T108" s="93" t="e">
        <f>'6.ВСР'!#REF!</f>
        <v>#REF!</v>
      </c>
      <c r="U108" s="93" t="e">
        <f>'6.ВСР'!#REF!</f>
        <v>#REF!</v>
      </c>
      <c r="V108" s="93"/>
      <c r="W108" s="93"/>
      <c r="X108" s="93"/>
      <c r="Y108" s="93"/>
      <c r="Z108" s="93"/>
      <c r="AA108" s="93"/>
      <c r="AB108" s="93"/>
    </row>
    <row r="109" spans="1:28" s="62" customFormat="1" ht="192.75" customHeight="1" x14ac:dyDescent="0.25">
      <c r="A109" s="96" t="s">
        <v>87</v>
      </c>
      <c r="B109" s="86">
        <v>51</v>
      </c>
      <c r="C109" s="86">
        <v>0</v>
      </c>
      <c r="D109" s="97" t="s">
        <v>218</v>
      </c>
      <c r="E109" s="86">
        <v>851</v>
      </c>
      <c r="F109" s="97"/>
      <c r="G109" s="97"/>
      <c r="H109" s="97" t="s">
        <v>273</v>
      </c>
      <c r="I109" s="82"/>
      <c r="J109" s="93">
        <f t="shared" ref="J109:U110" si="49">J110</f>
        <v>58833</v>
      </c>
      <c r="K109" s="93" t="e">
        <f t="shared" si="49"/>
        <v>#REF!</v>
      </c>
      <c r="L109" s="93" t="e">
        <f t="shared" si="49"/>
        <v>#REF!</v>
      </c>
      <c r="M109" s="93" t="e">
        <f t="shared" si="49"/>
        <v>#REF!</v>
      </c>
      <c r="N109" s="93">
        <f t="shared" si="49"/>
        <v>58833</v>
      </c>
      <c r="O109" s="93" t="e">
        <f t="shared" si="49"/>
        <v>#REF!</v>
      </c>
      <c r="P109" s="93" t="e">
        <f t="shared" si="49"/>
        <v>#REF!</v>
      </c>
      <c r="Q109" s="93" t="e">
        <f t="shared" si="49"/>
        <v>#REF!</v>
      </c>
      <c r="R109" s="93">
        <f t="shared" si="49"/>
        <v>58833</v>
      </c>
      <c r="S109" s="93" t="e">
        <f t="shared" si="49"/>
        <v>#REF!</v>
      </c>
      <c r="T109" s="93" t="e">
        <f t="shared" si="49"/>
        <v>#REF!</v>
      </c>
      <c r="U109" s="93" t="e">
        <f t="shared" si="49"/>
        <v>#REF!</v>
      </c>
      <c r="V109" s="93"/>
      <c r="W109" s="93"/>
      <c r="X109" s="93"/>
      <c r="Y109" s="93"/>
      <c r="Z109" s="93"/>
      <c r="AA109" s="93"/>
      <c r="AB109" s="93"/>
    </row>
    <row r="110" spans="1:28" s="13" customFormat="1" x14ac:dyDescent="0.25">
      <c r="A110" s="94" t="s">
        <v>42</v>
      </c>
      <c r="B110" s="86">
        <v>51</v>
      </c>
      <c r="C110" s="86">
        <v>0</v>
      </c>
      <c r="D110" s="97" t="s">
        <v>218</v>
      </c>
      <c r="E110" s="86">
        <v>851</v>
      </c>
      <c r="F110" s="97"/>
      <c r="G110" s="97"/>
      <c r="H110" s="97" t="s">
        <v>273</v>
      </c>
      <c r="I110" s="82" t="s">
        <v>43</v>
      </c>
      <c r="J110" s="93">
        <f t="shared" si="49"/>
        <v>58833</v>
      </c>
      <c r="K110" s="93" t="e">
        <f t="shared" si="49"/>
        <v>#REF!</v>
      </c>
      <c r="L110" s="93" t="e">
        <f t="shared" si="49"/>
        <v>#REF!</v>
      </c>
      <c r="M110" s="93" t="e">
        <f t="shared" si="49"/>
        <v>#REF!</v>
      </c>
      <c r="N110" s="93">
        <f t="shared" si="49"/>
        <v>58833</v>
      </c>
      <c r="O110" s="93" t="e">
        <f t="shared" si="49"/>
        <v>#REF!</v>
      </c>
      <c r="P110" s="93" t="e">
        <f t="shared" si="49"/>
        <v>#REF!</v>
      </c>
      <c r="Q110" s="93" t="e">
        <f t="shared" si="49"/>
        <v>#REF!</v>
      </c>
      <c r="R110" s="93">
        <f t="shared" si="49"/>
        <v>58833</v>
      </c>
      <c r="S110" s="93" t="e">
        <f t="shared" si="49"/>
        <v>#REF!</v>
      </c>
      <c r="T110" s="93" t="e">
        <f t="shared" si="49"/>
        <v>#REF!</v>
      </c>
      <c r="U110" s="93" t="e">
        <f t="shared" si="49"/>
        <v>#REF!</v>
      </c>
      <c r="V110" s="93"/>
      <c r="W110" s="93"/>
      <c r="X110" s="93"/>
      <c r="Y110" s="93"/>
      <c r="Z110" s="93"/>
      <c r="AA110" s="93"/>
      <c r="AB110" s="93"/>
    </row>
    <row r="111" spans="1:28" s="62" customFormat="1" ht="30" x14ac:dyDescent="0.25">
      <c r="A111" s="46" t="s">
        <v>77</v>
      </c>
      <c r="B111" s="86">
        <v>51</v>
      </c>
      <c r="C111" s="86">
        <v>0</v>
      </c>
      <c r="D111" s="97" t="s">
        <v>218</v>
      </c>
      <c r="E111" s="86">
        <v>851</v>
      </c>
      <c r="F111" s="97"/>
      <c r="G111" s="97"/>
      <c r="H111" s="97" t="s">
        <v>273</v>
      </c>
      <c r="I111" s="82" t="s">
        <v>78</v>
      </c>
      <c r="J111" s="93">
        <f>'6.ВСР'!J114</f>
        <v>58833</v>
      </c>
      <c r="K111" s="93" t="e">
        <f>'6.ВСР'!#REF!</f>
        <v>#REF!</v>
      </c>
      <c r="L111" s="93" t="e">
        <f>'6.ВСР'!#REF!</f>
        <v>#REF!</v>
      </c>
      <c r="M111" s="93" t="e">
        <f>'6.ВСР'!#REF!</f>
        <v>#REF!</v>
      </c>
      <c r="N111" s="93">
        <f>'6.ВСР'!K114</f>
        <v>58833</v>
      </c>
      <c r="O111" s="93" t="e">
        <f>'6.ВСР'!#REF!</f>
        <v>#REF!</v>
      </c>
      <c r="P111" s="93" t="e">
        <f>'6.ВСР'!#REF!</f>
        <v>#REF!</v>
      </c>
      <c r="Q111" s="93" t="e">
        <f>'6.ВСР'!#REF!</f>
        <v>#REF!</v>
      </c>
      <c r="R111" s="93">
        <f>'6.ВСР'!L114</f>
        <v>58833</v>
      </c>
      <c r="S111" s="93" t="e">
        <f>'6.ВСР'!#REF!</f>
        <v>#REF!</v>
      </c>
      <c r="T111" s="93" t="e">
        <f>'6.ВСР'!#REF!</f>
        <v>#REF!</v>
      </c>
      <c r="U111" s="93" t="e">
        <f>'6.ВСР'!#REF!</f>
        <v>#REF!</v>
      </c>
      <c r="V111" s="93"/>
      <c r="W111" s="93"/>
      <c r="X111" s="93"/>
      <c r="Y111" s="93"/>
      <c r="Z111" s="93"/>
      <c r="AA111" s="93"/>
      <c r="AB111" s="93"/>
    </row>
    <row r="112" spans="1:28" s="62" customFormat="1" ht="30" hidden="1" x14ac:dyDescent="0.25">
      <c r="A112" s="96" t="s">
        <v>320</v>
      </c>
      <c r="B112" s="86">
        <v>51</v>
      </c>
      <c r="C112" s="86">
        <v>0</v>
      </c>
      <c r="D112" s="97" t="s">
        <v>218</v>
      </c>
      <c r="E112" s="86">
        <v>851</v>
      </c>
      <c r="F112" s="97" t="s">
        <v>35</v>
      </c>
      <c r="G112" s="97" t="s">
        <v>11</v>
      </c>
      <c r="H112" s="97" t="s">
        <v>300</v>
      </c>
      <c r="I112" s="82"/>
      <c r="J112" s="93">
        <f t="shared" ref="J112:U113" si="50">J113</f>
        <v>0</v>
      </c>
      <c r="K112" s="93" t="e">
        <f t="shared" si="50"/>
        <v>#REF!</v>
      </c>
      <c r="L112" s="93" t="e">
        <f t="shared" si="50"/>
        <v>#REF!</v>
      </c>
      <c r="M112" s="93" t="e">
        <f t="shared" si="50"/>
        <v>#REF!</v>
      </c>
      <c r="N112" s="93">
        <f t="shared" si="50"/>
        <v>0</v>
      </c>
      <c r="O112" s="93" t="e">
        <f t="shared" si="50"/>
        <v>#REF!</v>
      </c>
      <c r="P112" s="93" t="e">
        <f t="shared" si="50"/>
        <v>#REF!</v>
      </c>
      <c r="Q112" s="93" t="e">
        <f t="shared" si="50"/>
        <v>#REF!</v>
      </c>
      <c r="R112" s="93">
        <f t="shared" si="50"/>
        <v>0</v>
      </c>
      <c r="S112" s="93" t="e">
        <f t="shared" si="50"/>
        <v>#REF!</v>
      </c>
      <c r="T112" s="93" t="e">
        <f t="shared" si="50"/>
        <v>#REF!</v>
      </c>
      <c r="U112" s="93" t="e">
        <f t="shared" si="50"/>
        <v>#REF!</v>
      </c>
      <c r="V112" s="93"/>
      <c r="W112" s="93"/>
      <c r="X112" s="93"/>
      <c r="Y112" s="93"/>
      <c r="Z112" s="93"/>
      <c r="AA112" s="93"/>
      <c r="AB112" s="93"/>
    </row>
    <row r="113" spans="1:28" s="62" customFormat="1" ht="45" hidden="1" x14ac:dyDescent="0.25">
      <c r="A113" s="46" t="s">
        <v>90</v>
      </c>
      <c r="B113" s="86">
        <v>51</v>
      </c>
      <c r="C113" s="86">
        <v>0</v>
      </c>
      <c r="D113" s="97" t="s">
        <v>218</v>
      </c>
      <c r="E113" s="86">
        <v>851</v>
      </c>
      <c r="F113" s="97" t="s">
        <v>35</v>
      </c>
      <c r="G113" s="97" t="s">
        <v>11</v>
      </c>
      <c r="H113" s="97" t="s">
        <v>300</v>
      </c>
      <c r="I113" s="82" t="s">
        <v>91</v>
      </c>
      <c r="J113" s="93">
        <f t="shared" si="50"/>
        <v>0</v>
      </c>
      <c r="K113" s="93" t="e">
        <f t="shared" si="50"/>
        <v>#REF!</v>
      </c>
      <c r="L113" s="93" t="e">
        <f t="shared" si="50"/>
        <v>#REF!</v>
      </c>
      <c r="M113" s="93" t="e">
        <f t="shared" si="50"/>
        <v>#REF!</v>
      </c>
      <c r="N113" s="93">
        <f t="shared" si="50"/>
        <v>0</v>
      </c>
      <c r="O113" s="93" t="e">
        <f t="shared" si="50"/>
        <v>#REF!</v>
      </c>
      <c r="P113" s="93" t="e">
        <f t="shared" si="50"/>
        <v>#REF!</v>
      </c>
      <c r="Q113" s="93" t="e">
        <f t="shared" si="50"/>
        <v>#REF!</v>
      </c>
      <c r="R113" s="93">
        <f t="shared" si="50"/>
        <v>0</v>
      </c>
      <c r="S113" s="93" t="e">
        <f t="shared" si="50"/>
        <v>#REF!</v>
      </c>
      <c r="T113" s="93" t="e">
        <f t="shared" si="50"/>
        <v>#REF!</v>
      </c>
      <c r="U113" s="93" t="e">
        <f t="shared" si="50"/>
        <v>#REF!</v>
      </c>
      <c r="V113" s="93"/>
      <c r="W113" s="93"/>
      <c r="X113" s="93"/>
      <c r="Y113" s="93"/>
      <c r="Z113" s="93"/>
      <c r="AA113" s="93"/>
      <c r="AB113" s="93"/>
    </row>
    <row r="114" spans="1:28" s="62" customFormat="1" hidden="1" x14ac:dyDescent="0.25">
      <c r="A114" s="46" t="s">
        <v>92</v>
      </c>
      <c r="B114" s="86">
        <v>51</v>
      </c>
      <c r="C114" s="86">
        <v>0</v>
      </c>
      <c r="D114" s="97" t="s">
        <v>218</v>
      </c>
      <c r="E114" s="86">
        <v>851</v>
      </c>
      <c r="F114" s="97" t="s">
        <v>35</v>
      </c>
      <c r="G114" s="97" t="s">
        <v>11</v>
      </c>
      <c r="H114" s="97" t="s">
        <v>300</v>
      </c>
      <c r="I114" s="82" t="s">
        <v>93</v>
      </c>
      <c r="J114" s="93">
        <f>'6.ВСР'!J127</f>
        <v>0</v>
      </c>
      <c r="K114" s="93" t="e">
        <f>'6.ВСР'!#REF!</f>
        <v>#REF!</v>
      </c>
      <c r="L114" s="93" t="e">
        <f>'6.ВСР'!#REF!</f>
        <v>#REF!</v>
      </c>
      <c r="M114" s="93" t="e">
        <f>'6.ВСР'!#REF!</f>
        <v>#REF!</v>
      </c>
      <c r="N114" s="93">
        <f>'6.ВСР'!K127</f>
        <v>0</v>
      </c>
      <c r="O114" s="93" t="e">
        <f>'6.ВСР'!#REF!</f>
        <v>#REF!</v>
      </c>
      <c r="P114" s="93" t="e">
        <f>'6.ВСР'!#REF!</f>
        <v>#REF!</v>
      </c>
      <c r="Q114" s="93" t="e">
        <f>'6.ВСР'!#REF!</f>
        <v>#REF!</v>
      </c>
      <c r="R114" s="93">
        <f>'6.ВСР'!L127</f>
        <v>0</v>
      </c>
      <c r="S114" s="93" t="e">
        <f>'6.ВСР'!#REF!</f>
        <v>#REF!</v>
      </c>
      <c r="T114" s="93" t="e">
        <f>'6.ВСР'!#REF!</f>
        <v>#REF!</v>
      </c>
      <c r="U114" s="93" t="e">
        <f>'6.ВСР'!#REF!</f>
        <v>#REF!</v>
      </c>
      <c r="V114" s="93"/>
      <c r="W114" s="93"/>
      <c r="X114" s="93"/>
      <c r="Y114" s="93"/>
      <c r="Z114" s="93"/>
      <c r="AA114" s="93"/>
      <c r="AB114" s="93"/>
    </row>
    <row r="115" spans="1:28" s="99" customFormat="1" ht="75" hidden="1" x14ac:dyDescent="0.25">
      <c r="A115" s="96" t="s">
        <v>325</v>
      </c>
      <c r="B115" s="86">
        <v>51</v>
      </c>
      <c r="C115" s="86">
        <v>0</v>
      </c>
      <c r="D115" s="82" t="s">
        <v>218</v>
      </c>
      <c r="E115" s="86">
        <v>851</v>
      </c>
      <c r="F115" s="97" t="s">
        <v>35</v>
      </c>
      <c r="G115" s="97" t="s">
        <v>56</v>
      </c>
      <c r="H115" s="97" t="s">
        <v>210</v>
      </c>
      <c r="I115" s="82"/>
      <c r="J115" s="93">
        <f t="shared" ref="J115:U116" si="51">J116</f>
        <v>0</v>
      </c>
      <c r="K115" s="93" t="e">
        <f t="shared" si="51"/>
        <v>#REF!</v>
      </c>
      <c r="L115" s="93" t="e">
        <f t="shared" si="51"/>
        <v>#REF!</v>
      </c>
      <c r="M115" s="93" t="e">
        <f t="shared" si="51"/>
        <v>#REF!</v>
      </c>
      <c r="N115" s="93">
        <f t="shared" si="51"/>
        <v>0</v>
      </c>
      <c r="O115" s="93" t="e">
        <f t="shared" si="51"/>
        <v>#REF!</v>
      </c>
      <c r="P115" s="93" t="e">
        <f t="shared" si="51"/>
        <v>#REF!</v>
      </c>
      <c r="Q115" s="93" t="e">
        <f t="shared" si="51"/>
        <v>#REF!</v>
      </c>
      <c r="R115" s="93">
        <f t="shared" si="51"/>
        <v>0</v>
      </c>
      <c r="S115" s="93" t="e">
        <f t="shared" si="51"/>
        <v>#REF!</v>
      </c>
      <c r="T115" s="93" t="e">
        <f t="shared" si="51"/>
        <v>#REF!</v>
      </c>
      <c r="U115" s="93" t="e">
        <f t="shared" si="51"/>
        <v>#REF!</v>
      </c>
      <c r="V115" s="93"/>
      <c r="W115" s="93"/>
      <c r="X115" s="93"/>
      <c r="Y115" s="93"/>
      <c r="Z115" s="93"/>
      <c r="AA115" s="93"/>
      <c r="AB115" s="93"/>
    </row>
    <row r="116" spans="1:28" s="99" customFormat="1" ht="45" hidden="1" x14ac:dyDescent="0.25">
      <c r="A116" s="46" t="s">
        <v>90</v>
      </c>
      <c r="B116" s="86">
        <v>51</v>
      </c>
      <c r="C116" s="86">
        <v>0</v>
      </c>
      <c r="D116" s="82" t="s">
        <v>218</v>
      </c>
      <c r="E116" s="86">
        <v>851</v>
      </c>
      <c r="F116" s="97" t="s">
        <v>35</v>
      </c>
      <c r="G116" s="97" t="s">
        <v>56</v>
      </c>
      <c r="H116" s="97" t="s">
        <v>210</v>
      </c>
      <c r="I116" s="82" t="s">
        <v>91</v>
      </c>
      <c r="J116" s="93">
        <f t="shared" si="51"/>
        <v>0</v>
      </c>
      <c r="K116" s="93" t="e">
        <f t="shared" si="51"/>
        <v>#REF!</v>
      </c>
      <c r="L116" s="93" t="e">
        <f t="shared" si="51"/>
        <v>#REF!</v>
      </c>
      <c r="M116" s="93" t="e">
        <f t="shared" si="51"/>
        <v>#REF!</v>
      </c>
      <c r="N116" s="93">
        <f t="shared" si="51"/>
        <v>0</v>
      </c>
      <c r="O116" s="93" t="e">
        <f t="shared" si="51"/>
        <v>#REF!</v>
      </c>
      <c r="P116" s="93" t="e">
        <f t="shared" si="51"/>
        <v>#REF!</v>
      </c>
      <c r="Q116" s="93" t="e">
        <f t="shared" si="51"/>
        <v>#REF!</v>
      </c>
      <c r="R116" s="93">
        <f t="shared" si="51"/>
        <v>0</v>
      </c>
      <c r="S116" s="93" t="e">
        <f t="shared" si="51"/>
        <v>#REF!</v>
      </c>
      <c r="T116" s="93" t="e">
        <f t="shared" si="51"/>
        <v>#REF!</v>
      </c>
      <c r="U116" s="93" t="e">
        <f t="shared" si="51"/>
        <v>#REF!</v>
      </c>
      <c r="V116" s="93"/>
      <c r="W116" s="93"/>
      <c r="X116" s="93"/>
      <c r="Y116" s="93"/>
      <c r="Z116" s="93"/>
      <c r="AA116" s="93"/>
      <c r="AB116" s="93"/>
    </row>
    <row r="117" spans="1:28" s="99" customFormat="1" hidden="1" x14ac:dyDescent="0.25">
      <c r="A117" s="46" t="s">
        <v>92</v>
      </c>
      <c r="B117" s="86">
        <v>51</v>
      </c>
      <c r="C117" s="86">
        <v>0</v>
      </c>
      <c r="D117" s="82" t="s">
        <v>218</v>
      </c>
      <c r="E117" s="86">
        <v>851</v>
      </c>
      <c r="F117" s="97" t="s">
        <v>35</v>
      </c>
      <c r="G117" s="97" t="s">
        <v>56</v>
      </c>
      <c r="H117" s="97" t="s">
        <v>210</v>
      </c>
      <c r="I117" s="82" t="s">
        <v>93</v>
      </c>
      <c r="J117" s="93">
        <f>'6.ВСР'!J130</f>
        <v>0</v>
      </c>
      <c r="K117" s="93" t="e">
        <f>'6.ВСР'!#REF!</f>
        <v>#REF!</v>
      </c>
      <c r="L117" s="93" t="e">
        <f>'6.ВСР'!#REF!</f>
        <v>#REF!</v>
      </c>
      <c r="M117" s="93" t="e">
        <f>'6.ВСР'!#REF!</f>
        <v>#REF!</v>
      </c>
      <c r="N117" s="93">
        <f>'6.ВСР'!K130</f>
        <v>0</v>
      </c>
      <c r="O117" s="93" t="e">
        <f>'6.ВСР'!#REF!</f>
        <v>#REF!</v>
      </c>
      <c r="P117" s="93" t="e">
        <f>'6.ВСР'!#REF!</f>
        <v>#REF!</v>
      </c>
      <c r="Q117" s="93" t="e">
        <f>'6.ВСР'!#REF!</f>
        <v>#REF!</v>
      </c>
      <c r="R117" s="93">
        <f>'6.ВСР'!L130</f>
        <v>0</v>
      </c>
      <c r="S117" s="93" t="e">
        <f>'6.ВСР'!#REF!</f>
        <v>#REF!</v>
      </c>
      <c r="T117" s="93" t="e">
        <f>'6.ВСР'!#REF!</f>
        <v>#REF!</v>
      </c>
      <c r="U117" s="93" t="e">
        <f>'6.ВСР'!#REF!</f>
        <v>#REF!</v>
      </c>
      <c r="V117" s="93"/>
      <c r="W117" s="93"/>
      <c r="X117" s="93"/>
      <c r="Y117" s="93"/>
      <c r="Z117" s="93"/>
      <c r="AA117" s="93"/>
      <c r="AB117" s="93"/>
    </row>
    <row r="118" spans="1:28" s="99" customFormat="1" ht="31.5" customHeight="1" x14ac:dyDescent="0.25">
      <c r="A118" s="96" t="s">
        <v>382</v>
      </c>
      <c r="B118" s="86">
        <v>51</v>
      </c>
      <c r="C118" s="86">
        <v>0</v>
      </c>
      <c r="D118" s="82" t="s">
        <v>218</v>
      </c>
      <c r="E118" s="86">
        <v>851</v>
      </c>
      <c r="F118" s="97" t="s">
        <v>35</v>
      </c>
      <c r="G118" s="97" t="s">
        <v>56</v>
      </c>
      <c r="H118" s="97" t="s">
        <v>391</v>
      </c>
      <c r="I118" s="82"/>
      <c r="J118" s="93">
        <f t="shared" ref="J118:U119" si="52">J119</f>
        <v>0</v>
      </c>
      <c r="K118" s="93" t="e">
        <f t="shared" si="52"/>
        <v>#REF!</v>
      </c>
      <c r="L118" s="93" t="e">
        <f t="shared" si="52"/>
        <v>#REF!</v>
      </c>
      <c r="M118" s="93" t="e">
        <f t="shared" si="52"/>
        <v>#REF!</v>
      </c>
      <c r="N118" s="93">
        <f t="shared" si="52"/>
        <v>210527</v>
      </c>
      <c r="O118" s="93" t="e">
        <f t="shared" si="52"/>
        <v>#REF!</v>
      </c>
      <c r="P118" s="93" t="e">
        <f t="shared" si="52"/>
        <v>#REF!</v>
      </c>
      <c r="Q118" s="93" t="e">
        <f t="shared" si="52"/>
        <v>#REF!</v>
      </c>
      <c r="R118" s="93">
        <f t="shared" si="52"/>
        <v>0</v>
      </c>
      <c r="S118" s="93" t="e">
        <f t="shared" si="52"/>
        <v>#REF!</v>
      </c>
      <c r="T118" s="93" t="e">
        <f t="shared" si="52"/>
        <v>#REF!</v>
      </c>
      <c r="U118" s="93" t="e">
        <f t="shared" si="52"/>
        <v>#REF!</v>
      </c>
      <c r="V118" s="93"/>
      <c r="W118" s="93"/>
      <c r="X118" s="93"/>
      <c r="Y118" s="93"/>
      <c r="Z118" s="93"/>
      <c r="AA118" s="93"/>
      <c r="AB118" s="93"/>
    </row>
    <row r="119" spans="1:28" s="99" customFormat="1" ht="60" x14ac:dyDescent="0.25">
      <c r="A119" s="46" t="s">
        <v>22</v>
      </c>
      <c r="B119" s="86">
        <v>51</v>
      </c>
      <c r="C119" s="86">
        <v>0</v>
      </c>
      <c r="D119" s="82" t="s">
        <v>218</v>
      </c>
      <c r="E119" s="86">
        <v>851</v>
      </c>
      <c r="F119" s="97" t="s">
        <v>35</v>
      </c>
      <c r="G119" s="97" t="s">
        <v>56</v>
      </c>
      <c r="H119" s="97" t="s">
        <v>391</v>
      </c>
      <c r="I119" s="82" t="s">
        <v>23</v>
      </c>
      <c r="J119" s="93">
        <f t="shared" si="52"/>
        <v>0</v>
      </c>
      <c r="K119" s="93" t="e">
        <f t="shared" si="52"/>
        <v>#REF!</v>
      </c>
      <c r="L119" s="93" t="e">
        <f t="shared" si="52"/>
        <v>#REF!</v>
      </c>
      <c r="M119" s="93" t="e">
        <f t="shared" si="52"/>
        <v>#REF!</v>
      </c>
      <c r="N119" s="93">
        <f t="shared" si="52"/>
        <v>210527</v>
      </c>
      <c r="O119" s="93" t="e">
        <f t="shared" si="52"/>
        <v>#REF!</v>
      </c>
      <c r="P119" s="93" t="e">
        <f t="shared" si="52"/>
        <v>#REF!</v>
      </c>
      <c r="Q119" s="93" t="e">
        <f t="shared" si="52"/>
        <v>#REF!</v>
      </c>
      <c r="R119" s="93">
        <f t="shared" si="52"/>
        <v>0</v>
      </c>
      <c r="S119" s="93" t="e">
        <f t="shared" si="52"/>
        <v>#REF!</v>
      </c>
      <c r="T119" s="93" t="e">
        <f t="shared" si="52"/>
        <v>#REF!</v>
      </c>
      <c r="U119" s="93" t="e">
        <f t="shared" si="52"/>
        <v>#REF!</v>
      </c>
      <c r="V119" s="93"/>
      <c r="W119" s="93"/>
      <c r="X119" s="93"/>
      <c r="Y119" s="93"/>
      <c r="Z119" s="93"/>
      <c r="AA119" s="93"/>
      <c r="AB119" s="93"/>
    </row>
    <row r="120" spans="1:28" s="99" customFormat="1" ht="60" x14ac:dyDescent="0.25">
      <c r="A120" s="46" t="s">
        <v>9</v>
      </c>
      <c r="B120" s="86">
        <v>51</v>
      </c>
      <c r="C120" s="86">
        <v>0</v>
      </c>
      <c r="D120" s="82" t="s">
        <v>218</v>
      </c>
      <c r="E120" s="86">
        <v>851</v>
      </c>
      <c r="F120" s="97" t="s">
        <v>35</v>
      </c>
      <c r="G120" s="97" t="s">
        <v>56</v>
      </c>
      <c r="H120" s="97" t="s">
        <v>391</v>
      </c>
      <c r="I120" s="82" t="s">
        <v>24</v>
      </c>
      <c r="J120" s="93">
        <f>'6.ВСР'!J133</f>
        <v>0</v>
      </c>
      <c r="K120" s="93" t="e">
        <f>'6.ВСР'!#REF!</f>
        <v>#REF!</v>
      </c>
      <c r="L120" s="93" t="e">
        <f>'6.ВСР'!#REF!</f>
        <v>#REF!</v>
      </c>
      <c r="M120" s="93" t="e">
        <f>'6.ВСР'!#REF!</f>
        <v>#REF!</v>
      </c>
      <c r="N120" s="93">
        <f>'6.ВСР'!K133</f>
        <v>210527</v>
      </c>
      <c r="O120" s="93" t="e">
        <f>'6.ВСР'!#REF!</f>
        <v>#REF!</v>
      </c>
      <c r="P120" s="93" t="e">
        <f>'6.ВСР'!#REF!</f>
        <v>#REF!</v>
      </c>
      <c r="Q120" s="93" t="e">
        <f>'6.ВСР'!#REF!</f>
        <v>#REF!</v>
      </c>
      <c r="R120" s="93">
        <f>'6.ВСР'!L133</f>
        <v>0</v>
      </c>
      <c r="S120" s="93" t="e">
        <f>'6.ВСР'!#REF!</f>
        <v>#REF!</v>
      </c>
      <c r="T120" s="93" t="e">
        <f>'6.ВСР'!#REF!</f>
        <v>#REF!</v>
      </c>
      <c r="U120" s="93" t="e">
        <f>'6.ВСР'!#REF!</f>
        <v>#REF!</v>
      </c>
      <c r="V120" s="93"/>
      <c r="W120" s="93"/>
      <c r="X120" s="93"/>
      <c r="Y120" s="93"/>
      <c r="Z120" s="93"/>
      <c r="AA120" s="93"/>
      <c r="AB120" s="93"/>
    </row>
    <row r="121" spans="1:28" s="99" customFormat="1" ht="86.25" customHeight="1" x14ac:dyDescent="0.25">
      <c r="A121" s="115" t="s">
        <v>219</v>
      </c>
      <c r="B121" s="12">
        <v>51</v>
      </c>
      <c r="C121" s="12">
        <v>0</v>
      </c>
      <c r="D121" s="42" t="s">
        <v>220</v>
      </c>
      <c r="E121" s="12"/>
      <c r="F121" s="42"/>
      <c r="G121" s="42"/>
      <c r="H121" s="42"/>
      <c r="I121" s="42"/>
      <c r="J121" s="43">
        <f t="shared" ref="J121:U124" si="53">J122</f>
        <v>7421</v>
      </c>
      <c r="K121" s="43" t="e">
        <f t="shared" si="53"/>
        <v>#REF!</v>
      </c>
      <c r="L121" s="43" t="e">
        <f t="shared" si="53"/>
        <v>#REF!</v>
      </c>
      <c r="M121" s="43" t="e">
        <f t="shared" si="53"/>
        <v>#REF!</v>
      </c>
      <c r="N121" s="43">
        <f t="shared" si="53"/>
        <v>49200</v>
      </c>
      <c r="O121" s="43" t="e">
        <f t="shared" si="53"/>
        <v>#REF!</v>
      </c>
      <c r="P121" s="43" t="e">
        <f t="shared" si="53"/>
        <v>#REF!</v>
      </c>
      <c r="Q121" s="43" t="e">
        <f t="shared" si="53"/>
        <v>#REF!</v>
      </c>
      <c r="R121" s="43">
        <f t="shared" si="53"/>
        <v>2997</v>
      </c>
      <c r="S121" s="43" t="e">
        <f t="shared" si="53"/>
        <v>#REF!</v>
      </c>
      <c r="T121" s="43" t="e">
        <f t="shared" si="53"/>
        <v>#REF!</v>
      </c>
      <c r="U121" s="43" t="e">
        <f t="shared" si="53"/>
        <v>#REF!</v>
      </c>
      <c r="V121" s="43"/>
      <c r="W121" s="43"/>
      <c r="X121" s="43"/>
      <c r="Y121" s="43"/>
      <c r="Z121" s="43"/>
      <c r="AA121" s="43"/>
      <c r="AB121" s="43"/>
    </row>
    <row r="122" spans="1:28" s="99" customFormat="1" ht="28.5" x14ac:dyDescent="0.25">
      <c r="A122" s="115" t="s">
        <v>6</v>
      </c>
      <c r="B122" s="123">
        <v>51</v>
      </c>
      <c r="C122" s="123">
        <v>0</v>
      </c>
      <c r="D122" s="42" t="s">
        <v>220</v>
      </c>
      <c r="E122" s="123">
        <v>851</v>
      </c>
      <c r="F122" s="42"/>
      <c r="G122" s="42"/>
      <c r="H122" s="42"/>
      <c r="I122" s="82"/>
      <c r="J122" s="127">
        <f t="shared" si="53"/>
        <v>7421</v>
      </c>
      <c r="K122" s="127" t="e">
        <f t="shared" si="53"/>
        <v>#REF!</v>
      </c>
      <c r="L122" s="127" t="e">
        <f t="shared" si="53"/>
        <v>#REF!</v>
      </c>
      <c r="M122" s="127" t="e">
        <f t="shared" si="53"/>
        <v>#REF!</v>
      </c>
      <c r="N122" s="127">
        <f t="shared" si="53"/>
        <v>49200</v>
      </c>
      <c r="O122" s="127" t="e">
        <f t="shared" si="53"/>
        <v>#REF!</v>
      </c>
      <c r="P122" s="127" t="e">
        <f t="shared" si="53"/>
        <v>#REF!</v>
      </c>
      <c r="Q122" s="127" t="e">
        <f t="shared" si="53"/>
        <v>#REF!</v>
      </c>
      <c r="R122" s="127">
        <f t="shared" si="53"/>
        <v>2997</v>
      </c>
      <c r="S122" s="127" t="e">
        <f t="shared" si="53"/>
        <v>#REF!</v>
      </c>
      <c r="T122" s="127" t="e">
        <f t="shared" si="53"/>
        <v>#REF!</v>
      </c>
      <c r="U122" s="127" t="e">
        <f t="shared" si="53"/>
        <v>#REF!</v>
      </c>
      <c r="V122" s="127"/>
      <c r="W122" s="127"/>
      <c r="X122" s="127"/>
      <c r="Y122" s="127"/>
      <c r="Z122" s="127"/>
      <c r="AA122" s="127"/>
      <c r="AB122" s="127"/>
    </row>
    <row r="123" spans="1:28" s="99" customFormat="1" ht="88.5" customHeight="1" x14ac:dyDescent="0.25">
      <c r="A123" s="96" t="s">
        <v>221</v>
      </c>
      <c r="B123" s="86">
        <v>51</v>
      </c>
      <c r="C123" s="86">
        <v>0</v>
      </c>
      <c r="D123" s="82" t="s">
        <v>220</v>
      </c>
      <c r="E123" s="86">
        <v>851</v>
      </c>
      <c r="F123" s="82" t="s">
        <v>11</v>
      </c>
      <c r="G123" s="82" t="s">
        <v>35</v>
      </c>
      <c r="H123" s="82" t="s">
        <v>222</v>
      </c>
      <c r="I123" s="82"/>
      <c r="J123" s="93">
        <f t="shared" si="53"/>
        <v>7421</v>
      </c>
      <c r="K123" s="93" t="e">
        <f t="shared" si="53"/>
        <v>#REF!</v>
      </c>
      <c r="L123" s="93" t="e">
        <f t="shared" si="53"/>
        <v>#REF!</v>
      </c>
      <c r="M123" s="93" t="e">
        <f t="shared" si="53"/>
        <v>#REF!</v>
      </c>
      <c r="N123" s="93">
        <f t="shared" si="53"/>
        <v>49200</v>
      </c>
      <c r="O123" s="93" t="e">
        <f t="shared" si="53"/>
        <v>#REF!</v>
      </c>
      <c r="P123" s="93" t="e">
        <f t="shared" si="53"/>
        <v>#REF!</v>
      </c>
      <c r="Q123" s="93" t="e">
        <f t="shared" si="53"/>
        <v>#REF!</v>
      </c>
      <c r="R123" s="93">
        <f t="shared" si="53"/>
        <v>2997</v>
      </c>
      <c r="S123" s="93" t="e">
        <f t="shared" si="53"/>
        <v>#REF!</v>
      </c>
      <c r="T123" s="93" t="e">
        <f t="shared" si="53"/>
        <v>#REF!</v>
      </c>
      <c r="U123" s="93" t="e">
        <f t="shared" si="53"/>
        <v>#REF!</v>
      </c>
      <c r="V123" s="93"/>
      <c r="W123" s="93"/>
      <c r="X123" s="93"/>
      <c r="Y123" s="93"/>
      <c r="Z123" s="93"/>
      <c r="AA123" s="93"/>
      <c r="AB123" s="93"/>
    </row>
    <row r="124" spans="1:28" s="131" customFormat="1" ht="60" x14ac:dyDescent="0.25">
      <c r="A124" s="46" t="s">
        <v>22</v>
      </c>
      <c r="B124" s="86">
        <v>51</v>
      </c>
      <c r="C124" s="86">
        <v>0</v>
      </c>
      <c r="D124" s="82" t="s">
        <v>220</v>
      </c>
      <c r="E124" s="86">
        <v>851</v>
      </c>
      <c r="F124" s="82" t="s">
        <v>11</v>
      </c>
      <c r="G124" s="82" t="s">
        <v>35</v>
      </c>
      <c r="H124" s="82" t="s">
        <v>222</v>
      </c>
      <c r="I124" s="82" t="s">
        <v>23</v>
      </c>
      <c r="J124" s="93">
        <f t="shared" si="53"/>
        <v>7421</v>
      </c>
      <c r="K124" s="93" t="e">
        <f t="shared" si="53"/>
        <v>#REF!</v>
      </c>
      <c r="L124" s="93" t="e">
        <f t="shared" si="53"/>
        <v>#REF!</v>
      </c>
      <c r="M124" s="93" t="e">
        <f t="shared" si="53"/>
        <v>#REF!</v>
      </c>
      <c r="N124" s="93">
        <f t="shared" si="53"/>
        <v>49200</v>
      </c>
      <c r="O124" s="93" t="e">
        <f t="shared" si="53"/>
        <v>#REF!</v>
      </c>
      <c r="P124" s="93" t="e">
        <f t="shared" si="53"/>
        <v>#REF!</v>
      </c>
      <c r="Q124" s="93" t="e">
        <f t="shared" si="53"/>
        <v>#REF!</v>
      </c>
      <c r="R124" s="93">
        <f t="shared" si="53"/>
        <v>2997</v>
      </c>
      <c r="S124" s="93" t="e">
        <f t="shared" si="53"/>
        <v>#REF!</v>
      </c>
      <c r="T124" s="93" t="e">
        <f t="shared" si="53"/>
        <v>#REF!</v>
      </c>
      <c r="U124" s="93" t="e">
        <f t="shared" si="53"/>
        <v>#REF!</v>
      </c>
      <c r="V124" s="93"/>
      <c r="W124" s="93"/>
      <c r="X124" s="93"/>
      <c r="Y124" s="93"/>
      <c r="Z124" s="93"/>
      <c r="AA124" s="93"/>
      <c r="AB124" s="93"/>
    </row>
    <row r="125" spans="1:28" s="131" customFormat="1" ht="60" x14ac:dyDescent="0.25">
      <c r="A125" s="46" t="s">
        <v>9</v>
      </c>
      <c r="B125" s="86">
        <v>51</v>
      </c>
      <c r="C125" s="86">
        <v>0</v>
      </c>
      <c r="D125" s="82" t="s">
        <v>220</v>
      </c>
      <c r="E125" s="86">
        <v>851</v>
      </c>
      <c r="F125" s="82" t="s">
        <v>11</v>
      </c>
      <c r="G125" s="82" t="s">
        <v>35</v>
      </c>
      <c r="H125" s="82" t="s">
        <v>222</v>
      </c>
      <c r="I125" s="82" t="s">
        <v>24</v>
      </c>
      <c r="J125" s="93">
        <f>'6.ВСР'!J34</f>
        <v>7421</v>
      </c>
      <c r="K125" s="93" t="e">
        <f>'6.ВСР'!#REF!</f>
        <v>#REF!</v>
      </c>
      <c r="L125" s="93" t="e">
        <f>'6.ВСР'!#REF!</f>
        <v>#REF!</v>
      </c>
      <c r="M125" s="93" t="e">
        <f>'6.ВСР'!#REF!</f>
        <v>#REF!</v>
      </c>
      <c r="N125" s="93">
        <f>'6.ВСР'!K34</f>
        <v>49200</v>
      </c>
      <c r="O125" s="93" t="e">
        <f>'6.ВСР'!#REF!</f>
        <v>#REF!</v>
      </c>
      <c r="P125" s="93" t="e">
        <f>'6.ВСР'!#REF!</f>
        <v>#REF!</v>
      </c>
      <c r="Q125" s="93" t="e">
        <f>'6.ВСР'!#REF!</f>
        <v>#REF!</v>
      </c>
      <c r="R125" s="93">
        <f>'6.ВСР'!L34</f>
        <v>2997</v>
      </c>
      <c r="S125" s="93" t="e">
        <f>'6.ВСР'!#REF!</f>
        <v>#REF!</v>
      </c>
      <c r="T125" s="93" t="e">
        <f>'6.ВСР'!#REF!</f>
        <v>#REF!</v>
      </c>
      <c r="U125" s="93" t="e">
        <f>'6.ВСР'!#REF!</f>
        <v>#REF!</v>
      </c>
      <c r="V125" s="93"/>
      <c r="W125" s="93"/>
      <c r="X125" s="93"/>
      <c r="Y125" s="93"/>
      <c r="Z125" s="93"/>
      <c r="AA125" s="93"/>
      <c r="AB125" s="93"/>
    </row>
    <row r="126" spans="1:28" s="99" customFormat="1" ht="40.5" customHeight="1" x14ac:dyDescent="0.25">
      <c r="A126" s="115" t="s">
        <v>223</v>
      </c>
      <c r="B126" s="12">
        <v>51</v>
      </c>
      <c r="C126" s="12">
        <v>0</v>
      </c>
      <c r="D126" s="58" t="s">
        <v>224</v>
      </c>
      <c r="E126" s="12"/>
      <c r="F126" s="58"/>
      <c r="G126" s="58"/>
      <c r="H126" s="58"/>
      <c r="I126" s="58"/>
      <c r="J126" s="134">
        <f t="shared" ref="J126:U126" si="54">J127</f>
        <v>1091500</v>
      </c>
      <c r="K126" s="134" t="e">
        <f t="shared" si="54"/>
        <v>#REF!</v>
      </c>
      <c r="L126" s="134" t="e">
        <f t="shared" si="54"/>
        <v>#REF!</v>
      </c>
      <c r="M126" s="134" t="e">
        <f t="shared" si="54"/>
        <v>#REF!</v>
      </c>
      <c r="N126" s="134">
        <f t="shared" si="54"/>
        <v>1091500</v>
      </c>
      <c r="O126" s="134" t="e">
        <f t="shared" si="54"/>
        <v>#REF!</v>
      </c>
      <c r="P126" s="134" t="e">
        <f t="shared" si="54"/>
        <v>#REF!</v>
      </c>
      <c r="Q126" s="134" t="e">
        <f t="shared" si="54"/>
        <v>#REF!</v>
      </c>
      <c r="R126" s="134">
        <f t="shared" si="54"/>
        <v>0</v>
      </c>
      <c r="S126" s="134" t="e">
        <f t="shared" si="54"/>
        <v>#REF!</v>
      </c>
      <c r="T126" s="134" t="e">
        <f t="shared" si="54"/>
        <v>#REF!</v>
      </c>
      <c r="U126" s="134" t="e">
        <f t="shared" si="54"/>
        <v>#REF!</v>
      </c>
      <c r="V126" s="134"/>
      <c r="W126" s="134"/>
      <c r="X126" s="134"/>
      <c r="Y126" s="134"/>
      <c r="Z126" s="134"/>
      <c r="AA126" s="134"/>
      <c r="AB126" s="134"/>
    </row>
    <row r="127" spans="1:28" s="99" customFormat="1" ht="28.5" x14ac:dyDescent="0.25">
      <c r="A127" s="115" t="s">
        <v>6</v>
      </c>
      <c r="B127" s="86">
        <v>51</v>
      </c>
      <c r="C127" s="86">
        <v>0</v>
      </c>
      <c r="D127" s="97" t="s">
        <v>224</v>
      </c>
      <c r="E127" s="123">
        <v>851</v>
      </c>
      <c r="F127" s="97"/>
      <c r="G127" s="97"/>
      <c r="H127" s="97"/>
      <c r="I127" s="97"/>
      <c r="J127" s="134">
        <f t="shared" ref="J127:U127" si="55">J128+J131+J134</f>
        <v>1091500</v>
      </c>
      <c r="K127" s="134" t="e">
        <f t="shared" si="55"/>
        <v>#REF!</v>
      </c>
      <c r="L127" s="134" t="e">
        <f t="shared" si="55"/>
        <v>#REF!</v>
      </c>
      <c r="M127" s="134" t="e">
        <f t="shared" si="55"/>
        <v>#REF!</v>
      </c>
      <c r="N127" s="134">
        <f t="shared" si="55"/>
        <v>1091500</v>
      </c>
      <c r="O127" s="134" t="e">
        <f t="shared" si="55"/>
        <v>#REF!</v>
      </c>
      <c r="P127" s="134" t="e">
        <f t="shared" si="55"/>
        <v>#REF!</v>
      </c>
      <c r="Q127" s="134" t="e">
        <f t="shared" si="55"/>
        <v>#REF!</v>
      </c>
      <c r="R127" s="134">
        <f t="shared" si="55"/>
        <v>0</v>
      </c>
      <c r="S127" s="134" t="e">
        <f t="shared" si="55"/>
        <v>#REF!</v>
      </c>
      <c r="T127" s="134" t="e">
        <f t="shared" si="55"/>
        <v>#REF!</v>
      </c>
      <c r="U127" s="134" t="e">
        <f t="shared" si="55"/>
        <v>#REF!</v>
      </c>
      <c r="V127" s="134"/>
      <c r="W127" s="134"/>
      <c r="X127" s="134"/>
      <c r="Y127" s="134"/>
      <c r="Z127" s="134"/>
      <c r="AA127" s="134"/>
      <c r="AB127" s="134"/>
    </row>
    <row r="128" spans="1:28" s="13" customFormat="1" ht="135.75" customHeight="1" x14ac:dyDescent="0.25">
      <c r="A128" s="96" t="s">
        <v>319</v>
      </c>
      <c r="B128" s="86">
        <v>51</v>
      </c>
      <c r="C128" s="86">
        <v>0</v>
      </c>
      <c r="D128" s="97" t="s">
        <v>224</v>
      </c>
      <c r="E128" s="86">
        <v>851</v>
      </c>
      <c r="F128" s="97" t="s">
        <v>13</v>
      </c>
      <c r="G128" s="97" t="s">
        <v>73</v>
      </c>
      <c r="H128" s="97" t="s">
        <v>266</v>
      </c>
      <c r="I128" s="97"/>
      <c r="J128" s="130">
        <f t="shared" ref="J128:U135" si="56">J129</f>
        <v>1033400</v>
      </c>
      <c r="K128" s="130" t="e">
        <f t="shared" si="56"/>
        <v>#REF!</v>
      </c>
      <c r="L128" s="130" t="e">
        <f t="shared" si="56"/>
        <v>#REF!</v>
      </c>
      <c r="M128" s="130" t="e">
        <f t="shared" si="56"/>
        <v>#REF!</v>
      </c>
      <c r="N128" s="130">
        <f t="shared" si="56"/>
        <v>1033400</v>
      </c>
      <c r="O128" s="130" t="e">
        <f t="shared" si="56"/>
        <v>#REF!</v>
      </c>
      <c r="P128" s="130" t="e">
        <f t="shared" si="56"/>
        <v>#REF!</v>
      </c>
      <c r="Q128" s="130" t="e">
        <f t="shared" si="56"/>
        <v>#REF!</v>
      </c>
      <c r="R128" s="130">
        <f t="shared" si="56"/>
        <v>0</v>
      </c>
      <c r="S128" s="130" t="e">
        <f t="shared" si="56"/>
        <v>#REF!</v>
      </c>
      <c r="T128" s="130" t="e">
        <f t="shared" si="56"/>
        <v>#REF!</v>
      </c>
      <c r="U128" s="130" t="e">
        <f t="shared" si="56"/>
        <v>#REF!</v>
      </c>
      <c r="V128" s="130"/>
      <c r="W128" s="130"/>
      <c r="X128" s="130"/>
      <c r="Y128" s="130"/>
      <c r="Z128" s="130"/>
      <c r="AA128" s="130"/>
      <c r="AB128" s="130"/>
    </row>
    <row r="129" spans="1:28" s="13" customFormat="1" x14ac:dyDescent="0.25">
      <c r="A129" s="46" t="s">
        <v>25</v>
      </c>
      <c r="B129" s="86">
        <v>51</v>
      </c>
      <c r="C129" s="86">
        <v>0</v>
      </c>
      <c r="D129" s="97" t="s">
        <v>224</v>
      </c>
      <c r="E129" s="86">
        <v>851</v>
      </c>
      <c r="F129" s="97"/>
      <c r="G129" s="97"/>
      <c r="H129" s="97" t="s">
        <v>266</v>
      </c>
      <c r="I129" s="97" t="s">
        <v>26</v>
      </c>
      <c r="J129" s="130">
        <f t="shared" si="56"/>
        <v>1033400</v>
      </c>
      <c r="K129" s="130" t="e">
        <f t="shared" si="56"/>
        <v>#REF!</v>
      </c>
      <c r="L129" s="130" t="e">
        <f t="shared" si="56"/>
        <v>#REF!</v>
      </c>
      <c r="M129" s="130" t="e">
        <f t="shared" si="56"/>
        <v>#REF!</v>
      </c>
      <c r="N129" s="130">
        <f t="shared" si="56"/>
        <v>1033400</v>
      </c>
      <c r="O129" s="130" t="e">
        <f t="shared" si="56"/>
        <v>#REF!</v>
      </c>
      <c r="P129" s="130" t="e">
        <f t="shared" si="56"/>
        <v>#REF!</v>
      </c>
      <c r="Q129" s="130" t="e">
        <f t="shared" si="56"/>
        <v>#REF!</v>
      </c>
      <c r="R129" s="130">
        <f t="shared" si="56"/>
        <v>0</v>
      </c>
      <c r="S129" s="130" t="e">
        <f t="shared" si="56"/>
        <v>#REF!</v>
      </c>
      <c r="T129" s="130" t="e">
        <f t="shared" si="56"/>
        <v>#REF!</v>
      </c>
      <c r="U129" s="130" t="e">
        <f t="shared" si="56"/>
        <v>#REF!</v>
      </c>
      <c r="V129" s="130"/>
      <c r="W129" s="130"/>
      <c r="X129" s="130"/>
      <c r="Y129" s="130"/>
      <c r="Z129" s="130"/>
      <c r="AA129" s="130"/>
      <c r="AB129" s="130"/>
    </row>
    <row r="130" spans="1:28" s="13" customFormat="1" ht="75" x14ac:dyDescent="0.25">
      <c r="A130" s="46" t="s">
        <v>225</v>
      </c>
      <c r="B130" s="86">
        <v>51</v>
      </c>
      <c r="C130" s="86">
        <v>0</v>
      </c>
      <c r="D130" s="97" t="s">
        <v>224</v>
      </c>
      <c r="E130" s="86">
        <v>851</v>
      </c>
      <c r="F130" s="97"/>
      <c r="G130" s="97"/>
      <c r="H130" s="97" t="s">
        <v>266</v>
      </c>
      <c r="I130" s="97" t="s">
        <v>71</v>
      </c>
      <c r="J130" s="130">
        <f>'6.ВСР'!J93</f>
        <v>1033400</v>
      </c>
      <c r="K130" s="130" t="e">
        <f>'6.ВСР'!#REF!</f>
        <v>#REF!</v>
      </c>
      <c r="L130" s="130" t="e">
        <f>'6.ВСР'!#REF!</f>
        <v>#REF!</v>
      </c>
      <c r="M130" s="130" t="e">
        <f>'6.ВСР'!#REF!</f>
        <v>#REF!</v>
      </c>
      <c r="N130" s="130">
        <f>'6.ВСР'!K93</f>
        <v>1033400</v>
      </c>
      <c r="O130" s="130" t="e">
        <f>'6.ВСР'!#REF!</f>
        <v>#REF!</v>
      </c>
      <c r="P130" s="130" t="e">
        <f>'6.ВСР'!#REF!</f>
        <v>#REF!</v>
      </c>
      <c r="Q130" s="130" t="e">
        <f>'6.ВСР'!#REF!</f>
        <v>#REF!</v>
      </c>
      <c r="R130" s="130">
        <f>'6.ВСР'!L93</f>
        <v>0</v>
      </c>
      <c r="S130" s="130" t="e">
        <f>'6.ВСР'!#REF!</f>
        <v>#REF!</v>
      </c>
      <c r="T130" s="130" t="e">
        <f>'6.ВСР'!#REF!</f>
        <v>#REF!</v>
      </c>
      <c r="U130" s="130" t="e">
        <f>'6.ВСР'!#REF!</f>
        <v>#REF!</v>
      </c>
      <c r="V130" s="130"/>
      <c r="W130" s="130"/>
      <c r="X130" s="130"/>
      <c r="Y130" s="130"/>
      <c r="Z130" s="130"/>
      <c r="AA130" s="130"/>
      <c r="AB130" s="130"/>
    </row>
    <row r="131" spans="1:28" s="13" customFormat="1" ht="45" hidden="1" x14ac:dyDescent="0.25">
      <c r="A131" s="98" t="s">
        <v>353</v>
      </c>
      <c r="B131" s="86">
        <v>51</v>
      </c>
      <c r="C131" s="86">
        <v>0</v>
      </c>
      <c r="D131" s="97" t="s">
        <v>224</v>
      </c>
      <c r="E131" s="86">
        <v>851</v>
      </c>
      <c r="F131" s="97"/>
      <c r="G131" s="97"/>
      <c r="H131" s="97" t="s">
        <v>355</v>
      </c>
      <c r="I131" s="97"/>
      <c r="J131" s="130">
        <f t="shared" si="56"/>
        <v>0</v>
      </c>
      <c r="K131" s="130">
        <f t="shared" si="56"/>
        <v>0</v>
      </c>
      <c r="L131" s="130">
        <f t="shared" si="56"/>
        <v>0</v>
      </c>
      <c r="M131" s="130">
        <f t="shared" si="56"/>
        <v>0</v>
      </c>
      <c r="N131" s="130">
        <f t="shared" si="56"/>
        <v>0</v>
      </c>
      <c r="O131" s="130">
        <f t="shared" si="56"/>
        <v>0</v>
      </c>
      <c r="P131" s="130">
        <f t="shared" si="56"/>
        <v>0</v>
      </c>
      <c r="Q131" s="130">
        <f t="shared" si="56"/>
        <v>0</v>
      </c>
      <c r="R131" s="130">
        <f t="shared" si="56"/>
        <v>0</v>
      </c>
      <c r="S131" s="130">
        <f t="shared" si="56"/>
        <v>0</v>
      </c>
      <c r="T131" s="130">
        <f t="shared" si="56"/>
        <v>0</v>
      </c>
      <c r="U131" s="130">
        <f t="shared" si="56"/>
        <v>0</v>
      </c>
      <c r="V131" s="130"/>
      <c r="W131" s="130"/>
      <c r="X131" s="130"/>
      <c r="Y131" s="130"/>
      <c r="Z131" s="130"/>
      <c r="AA131" s="130"/>
      <c r="AB131" s="130"/>
    </row>
    <row r="132" spans="1:28" s="13" customFormat="1" ht="60" hidden="1" x14ac:dyDescent="0.25">
      <c r="A132" s="46" t="s">
        <v>22</v>
      </c>
      <c r="B132" s="86">
        <v>51</v>
      </c>
      <c r="C132" s="86">
        <v>0</v>
      </c>
      <c r="D132" s="97" t="s">
        <v>224</v>
      </c>
      <c r="E132" s="86">
        <v>851</v>
      </c>
      <c r="F132" s="97"/>
      <c r="G132" s="97"/>
      <c r="H132" s="97" t="s">
        <v>355</v>
      </c>
      <c r="I132" s="97" t="s">
        <v>23</v>
      </c>
      <c r="J132" s="130">
        <f t="shared" si="56"/>
        <v>0</v>
      </c>
      <c r="K132" s="130">
        <f t="shared" si="56"/>
        <v>0</v>
      </c>
      <c r="L132" s="130">
        <f t="shared" si="56"/>
        <v>0</v>
      </c>
      <c r="M132" s="130">
        <f t="shared" si="56"/>
        <v>0</v>
      </c>
      <c r="N132" s="130">
        <f t="shared" si="56"/>
        <v>0</v>
      </c>
      <c r="O132" s="130">
        <f t="shared" si="56"/>
        <v>0</v>
      </c>
      <c r="P132" s="130">
        <f t="shared" si="56"/>
        <v>0</v>
      </c>
      <c r="Q132" s="130">
        <f t="shared" si="56"/>
        <v>0</v>
      </c>
      <c r="R132" s="130">
        <f t="shared" si="56"/>
        <v>0</v>
      </c>
      <c r="S132" s="130">
        <f t="shared" si="56"/>
        <v>0</v>
      </c>
      <c r="T132" s="130">
        <f t="shared" si="56"/>
        <v>0</v>
      </c>
      <c r="U132" s="130">
        <f t="shared" si="56"/>
        <v>0</v>
      </c>
      <c r="V132" s="130"/>
      <c r="W132" s="130"/>
      <c r="X132" s="130"/>
      <c r="Y132" s="130"/>
      <c r="Z132" s="130"/>
      <c r="AA132" s="130"/>
      <c r="AB132" s="130"/>
    </row>
    <row r="133" spans="1:28" s="13" customFormat="1" ht="60" hidden="1" x14ac:dyDescent="0.25">
      <c r="A133" s="46" t="s">
        <v>9</v>
      </c>
      <c r="B133" s="86">
        <v>51</v>
      </c>
      <c r="C133" s="86">
        <v>0</v>
      </c>
      <c r="D133" s="97" t="s">
        <v>224</v>
      </c>
      <c r="E133" s="86">
        <v>851</v>
      </c>
      <c r="F133" s="97"/>
      <c r="G133" s="97"/>
      <c r="H133" s="97" t="s">
        <v>355</v>
      </c>
      <c r="I133" s="97" t="s">
        <v>24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</row>
    <row r="134" spans="1:28" s="13" customFormat="1" ht="30" x14ac:dyDescent="0.25">
      <c r="A134" s="96" t="s">
        <v>75</v>
      </c>
      <c r="B134" s="86">
        <v>51</v>
      </c>
      <c r="C134" s="86">
        <v>0</v>
      </c>
      <c r="D134" s="97" t="s">
        <v>224</v>
      </c>
      <c r="E134" s="86">
        <v>851</v>
      </c>
      <c r="F134" s="97" t="s">
        <v>13</v>
      </c>
      <c r="G134" s="97" t="s">
        <v>73</v>
      </c>
      <c r="H134" s="97" t="s">
        <v>268</v>
      </c>
      <c r="I134" s="97"/>
      <c r="J134" s="130">
        <f t="shared" si="56"/>
        <v>58100</v>
      </c>
      <c r="K134" s="130" t="e">
        <f t="shared" si="56"/>
        <v>#REF!</v>
      </c>
      <c r="L134" s="130" t="e">
        <f t="shared" si="56"/>
        <v>#REF!</v>
      </c>
      <c r="M134" s="130" t="e">
        <f t="shared" si="56"/>
        <v>#REF!</v>
      </c>
      <c r="N134" s="130">
        <f t="shared" si="56"/>
        <v>58100</v>
      </c>
      <c r="O134" s="130" t="e">
        <f t="shared" si="56"/>
        <v>#REF!</v>
      </c>
      <c r="P134" s="130" t="e">
        <f t="shared" si="56"/>
        <v>#REF!</v>
      </c>
      <c r="Q134" s="130" t="e">
        <f t="shared" si="56"/>
        <v>#REF!</v>
      </c>
      <c r="R134" s="130">
        <f t="shared" si="56"/>
        <v>0</v>
      </c>
      <c r="S134" s="130" t="e">
        <f t="shared" si="56"/>
        <v>#REF!</v>
      </c>
      <c r="T134" s="130" t="e">
        <f t="shared" si="56"/>
        <v>#REF!</v>
      </c>
      <c r="U134" s="130" t="e">
        <f t="shared" si="56"/>
        <v>#REF!</v>
      </c>
      <c r="V134" s="130"/>
      <c r="W134" s="130"/>
      <c r="X134" s="130"/>
      <c r="Y134" s="130"/>
      <c r="Z134" s="130"/>
      <c r="AA134" s="130"/>
      <c r="AB134" s="130"/>
    </row>
    <row r="135" spans="1:28" s="13" customFormat="1" x14ac:dyDescent="0.25">
      <c r="A135" s="46" t="s">
        <v>25</v>
      </c>
      <c r="B135" s="86">
        <v>51</v>
      </c>
      <c r="C135" s="86">
        <v>0</v>
      </c>
      <c r="D135" s="97" t="s">
        <v>224</v>
      </c>
      <c r="E135" s="86">
        <v>851</v>
      </c>
      <c r="F135" s="97" t="s">
        <v>13</v>
      </c>
      <c r="G135" s="97" t="s">
        <v>73</v>
      </c>
      <c r="H135" s="97" t="s">
        <v>268</v>
      </c>
      <c r="I135" s="97" t="s">
        <v>26</v>
      </c>
      <c r="J135" s="130">
        <f t="shared" si="56"/>
        <v>58100</v>
      </c>
      <c r="K135" s="130" t="e">
        <f t="shared" si="56"/>
        <v>#REF!</v>
      </c>
      <c r="L135" s="130" t="e">
        <f t="shared" si="56"/>
        <v>#REF!</v>
      </c>
      <c r="M135" s="130" t="e">
        <f t="shared" si="56"/>
        <v>#REF!</v>
      </c>
      <c r="N135" s="130">
        <f t="shared" si="56"/>
        <v>58100</v>
      </c>
      <c r="O135" s="130" t="e">
        <f t="shared" si="56"/>
        <v>#REF!</v>
      </c>
      <c r="P135" s="130" t="e">
        <f t="shared" si="56"/>
        <v>#REF!</v>
      </c>
      <c r="Q135" s="130" t="e">
        <f t="shared" si="56"/>
        <v>#REF!</v>
      </c>
      <c r="R135" s="130">
        <f t="shared" si="56"/>
        <v>0</v>
      </c>
      <c r="S135" s="130" t="e">
        <f t="shared" si="56"/>
        <v>#REF!</v>
      </c>
      <c r="T135" s="130" t="e">
        <f t="shared" si="56"/>
        <v>#REF!</v>
      </c>
      <c r="U135" s="130" t="e">
        <f t="shared" si="56"/>
        <v>#REF!</v>
      </c>
      <c r="V135" s="130"/>
      <c r="W135" s="130"/>
      <c r="X135" s="130"/>
      <c r="Y135" s="130"/>
      <c r="Z135" s="130"/>
      <c r="AA135" s="130"/>
      <c r="AB135" s="130"/>
    </row>
    <row r="136" spans="1:28" s="13" customFormat="1" ht="30" x14ac:dyDescent="0.25">
      <c r="A136" s="46" t="s">
        <v>27</v>
      </c>
      <c r="B136" s="86">
        <v>51</v>
      </c>
      <c r="C136" s="86">
        <v>0</v>
      </c>
      <c r="D136" s="97" t="s">
        <v>224</v>
      </c>
      <c r="E136" s="86">
        <v>851</v>
      </c>
      <c r="F136" s="97" t="s">
        <v>13</v>
      </c>
      <c r="G136" s="97" t="s">
        <v>73</v>
      </c>
      <c r="H136" s="97" t="s">
        <v>268</v>
      </c>
      <c r="I136" s="97" t="s">
        <v>28</v>
      </c>
      <c r="J136" s="130">
        <f>'6.ВСР'!J96</f>
        <v>58100</v>
      </c>
      <c r="K136" s="130" t="e">
        <f>'6.ВСР'!#REF!</f>
        <v>#REF!</v>
      </c>
      <c r="L136" s="130" t="e">
        <f>'6.ВСР'!#REF!</f>
        <v>#REF!</v>
      </c>
      <c r="M136" s="130" t="e">
        <f>'6.ВСР'!#REF!</f>
        <v>#REF!</v>
      </c>
      <c r="N136" s="130">
        <f>'6.ВСР'!K96</f>
        <v>58100</v>
      </c>
      <c r="O136" s="130" t="e">
        <f>'6.ВСР'!#REF!</f>
        <v>#REF!</v>
      </c>
      <c r="P136" s="130" t="e">
        <f>'6.ВСР'!#REF!</f>
        <v>#REF!</v>
      </c>
      <c r="Q136" s="130" t="e">
        <f>'6.ВСР'!#REF!</f>
        <v>#REF!</v>
      </c>
      <c r="R136" s="130">
        <f>'6.ВСР'!L96</f>
        <v>0</v>
      </c>
      <c r="S136" s="130" t="e">
        <f>'6.ВСР'!#REF!</f>
        <v>#REF!</v>
      </c>
      <c r="T136" s="130" t="e">
        <f>'6.ВСР'!#REF!</f>
        <v>#REF!</v>
      </c>
      <c r="U136" s="130" t="e">
        <f>'6.ВСР'!#REF!</f>
        <v>#REF!</v>
      </c>
      <c r="V136" s="130"/>
      <c r="W136" s="130"/>
      <c r="X136" s="130"/>
      <c r="Y136" s="130"/>
      <c r="Z136" s="130"/>
      <c r="AA136" s="130"/>
      <c r="AB136" s="130"/>
    </row>
    <row r="137" spans="1:28" s="13" customFormat="1" ht="65.25" customHeight="1" x14ac:dyDescent="0.25">
      <c r="A137" s="115" t="s">
        <v>226</v>
      </c>
      <c r="B137" s="12">
        <v>51</v>
      </c>
      <c r="C137" s="12">
        <v>0</v>
      </c>
      <c r="D137" s="58" t="s">
        <v>227</v>
      </c>
      <c r="E137" s="12"/>
      <c r="F137" s="58"/>
      <c r="G137" s="58"/>
      <c r="H137" s="58"/>
      <c r="I137" s="58"/>
      <c r="J137" s="134">
        <f t="shared" ref="J137:U140" si="57">J138</f>
        <v>7450400</v>
      </c>
      <c r="K137" s="134" t="e">
        <f t="shared" si="57"/>
        <v>#REF!</v>
      </c>
      <c r="L137" s="134" t="e">
        <f t="shared" si="57"/>
        <v>#REF!</v>
      </c>
      <c r="M137" s="134" t="e">
        <f t="shared" si="57"/>
        <v>#REF!</v>
      </c>
      <c r="N137" s="134">
        <f t="shared" si="57"/>
        <v>7850100</v>
      </c>
      <c r="O137" s="134" t="e">
        <f t="shared" si="57"/>
        <v>#REF!</v>
      </c>
      <c r="P137" s="134" t="e">
        <f t="shared" si="57"/>
        <v>#REF!</v>
      </c>
      <c r="Q137" s="134" t="e">
        <f t="shared" si="57"/>
        <v>#REF!</v>
      </c>
      <c r="R137" s="134">
        <f t="shared" si="57"/>
        <v>7909100</v>
      </c>
      <c r="S137" s="134" t="e">
        <f t="shared" si="57"/>
        <v>#REF!</v>
      </c>
      <c r="T137" s="134" t="e">
        <f t="shared" si="57"/>
        <v>#REF!</v>
      </c>
      <c r="U137" s="134" t="e">
        <f t="shared" si="57"/>
        <v>#REF!</v>
      </c>
      <c r="V137" s="134"/>
      <c r="W137" s="134"/>
      <c r="X137" s="134"/>
      <c r="Y137" s="134"/>
      <c r="Z137" s="134"/>
      <c r="AA137" s="134"/>
      <c r="AB137" s="134"/>
    </row>
    <row r="138" spans="1:28" s="13" customFormat="1" ht="28.5" x14ac:dyDescent="0.25">
      <c r="A138" s="115" t="s">
        <v>6</v>
      </c>
      <c r="B138" s="86">
        <v>51</v>
      </c>
      <c r="C138" s="86">
        <v>0</v>
      </c>
      <c r="D138" s="97" t="s">
        <v>227</v>
      </c>
      <c r="E138" s="86">
        <v>851</v>
      </c>
      <c r="F138" s="58"/>
      <c r="G138" s="58"/>
      <c r="H138" s="58"/>
      <c r="I138" s="58"/>
      <c r="J138" s="134">
        <f t="shared" si="57"/>
        <v>7450400</v>
      </c>
      <c r="K138" s="134" t="e">
        <f t="shared" si="57"/>
        <v>#REF!</v>
      </c>
      <c r="L138" s="134" t="e">
        <f t="shared" si="57"/>
        <v>#REF!</v>
      </c>
      <c r="M138" s="134" t="e">
        <f t="shared" si="57"/>
        <v>#REF!</v>
      </c>
      <c r="N138" s="134">
        <f t="shared" si="57"/>
        <v>7850100</v>
      </c>
      <c r="O138" s="134" t="e">
        <f t="shared" si="57"/>
        <v>#REF!</v>
      </c>
      <c r="P138" s="134" t="e">
        <f t="shared" si="57"/>
        <v>#REF!</v>
      </c>
      <c r="Q138" s="134" t="e">
        <f t="shared" si="57"/>
        <v>#REF!</v>
      </c>
      <c r="R138" s="134">
        <f t="shared" si="57"/>
        <v>7909100</v>
      </c>
      <c r="S138" s="134" t="e">
        <f t="shared" si="57"/>
        <v>#REF!</v>
      </c>
      <c r="T138" s="134" t="e">
        <f t="shared" si="57"/>
        <v>#REF!</v>
      </c>
      <c r="U138" s="134" t="e">
        <f t="shared" si="57"/>
        <v>#REF!</v>
      </c>
      <c r="V138" s="134"/>
      <c r="W138" s="134"/>
      <c r="X138" s="134"/>
      <c r="Y138" s="134"/>
      <c r="Z138" s="134"/>
      <c r="AA138" s="134"/>
      <c r="AB138" s="134"/>
    </row>
    <row r="139" spans="1:28" s="62" customFormat="1" ht="362.25" customHeight="1" x14ac:dyDescent="0.25">
      <c r="A139" s="96" t="s">
        <v>270</v>
      </c>
      <c r="B139" s="86">
        <v>51</v>
      </c>
      <c r="C139" s="86">
        <v>0</v>
      </c>
      <c r="D139" s="97" t="s">
        <v>227</v>
      </c>
      <c r="E139" s="86">
        <v>851</v>
      </c>
      <c r="F139" s="97" t="s">
        <v>13</v>
      </c>
      <c r="G139" s="97" t="s">
        <v>73</v>
      </c>
      <c r="H139" s="97" t="s">
        <v>271</v>
      </c>
      <c r="I139" s="97"/>
      <c r="J139" s="130">
        <f t="shared" si="57"/>
        <v>7450400</v>
      </c>
      <c r="K139" s="130" t="e">
        <f t="shared" si="57"/>
        <v>#REF!</v>
      </c>
      <c r="L139" s="130" t="e">
        <f t="shared" si="57"/>
        <v>#REF!</v>
      </c>
      <c r="M139" s="130" t="e">
        <f t="shared" si="57"/>
        <v>#REF!</v>
      </c>
      <c r="N139" s="130">
        <f t="shared" si="57"/>
        <v>7850100</v>
      </c>
      <c r="O139" s="130" t="e">
        <f t="shared" si="57"/>
        <v>#REF!</v>
      </c>
      <c r="P139" s="130" t="e">
        <f t="shared" si="57"/>
        <v>#REF!</v>
      </c>
      <c r="Q139" s="130" t="e">
        <f t="shared" si="57"/>
        <v>#REF!</v>
      </c>
      <c r="R139" s="130">
        <f t="shared" si="57"/>
        <v>7909100</v>
      </c>
      <c r="S139" s="130" t="e">
        <f t="shared" si="57"/>
        <v>#REF!</v>
      </c>
      <c r="T139" s="130" t="e">
        <f t="shared" si="57"/>
        <v>#REF!</v>
      </c>
      <c r="U139" s="130" t="e">
        <f t="shared" si="57"/>
        <v>#REF!</v>
      </c>
      <c r="V139" s="130"/>
      <c r="W139" s="130"/>
      <c r="X139" s="130"/>
      <c r="Y139" s="130"/>
      <c r="Z139" s="130"/>
      <c r="AA139" s="130"/>
      <c r="AB139" s="130"/>
    </row>
    <row r="140" spans="1:28" s="62" customFormat="1" x14ac:dyDescent="0.25">
      <c r="A140" s="94" t="s">
        <v>42</v>
      </c>
      <c r="B140" s="86">
        <v>51</v>
      </c>
      <c r="C140" s="86">
        <v>0</v>
      </c>
      <c r="D140" s="97" t="s">
        <v>227</v>
      </c>
      <c r="E140" s="86">
        <v>851</v>
      </c>
      <c r="F140" s="97"/>
      <c r="G140" s="97"/>
      <c r="H140" s="97" t="s">
        <v>271</v>
      </c>
      <c r="I140" s="97" t="s">
        <v>43</v>
      </c>
      <c r="J140" s="130">
        <f t="shared" si="57"/>
        <v>7450400</v>
      </c>
      <c r="K140" s="130" t="e">
        <f t="shared" si="57"/>
        <v>#REF!</v>
      </c>
      <c r="L140" s="130" t="e">
        <f t="shared" si="57"/>
        <v>#REF!</v>
      </c>
      <c r="M140" s="130" t="e">
        <f t="shared" si="57"/>
        <v>#REF!</v>
      </c>
      <c r="N140" s="130">
        <f t="shared" si="57"/>
        <v>7850100</v>
      </c>
      <c r="O140" s="130" t="e">
        <f t="shared" si="57"/>
        <v>#REF!</v>
      </c>
      <c r="P140" s="130" t="e">
        <f t="shared" si="57"/>
        <v>#REF!</v>
      </c>
      <c r="Q140" s="130" t="e">
        <f t="shared" si="57"/>
        <v>#REF!</v>
      </c>
      <c r="R140" s="130">
        <f t="shared" si="57"/>
        <v>7909100</v>
      </c>
      <c r="S140" s="130" t="e">
        <f t="shared" si="57"/>
        <v>#REF!</v>
      </c>
      <c r="T140" s="130" t="e">
        <f t="shared" si="57"/>
        <v>#REF!</v>
      </c>
      <c r="U140" s="130" t="e">
        <f t="shared" si="57"/>
        <v>#REF!</v>
      </c>
      <c r="V140" s="130"/>
      <c r="W140" s="130"/>
      <c r="X140" s="130"/>
      <c r="Y140" s="130"/>
      <c r="Z140" s="130"/>
      <c r="AA140" s="130"/>
      <c r="AB140" s="130"/>
    </row>
    <row r="141" spans="1:28" s="62" customFormat="1" ht="21" customHeight="1" x14ac:dyDescent="0.25">
      <c r="A141" s="46" t="s">
        <v>77</v>
      </c>
      <c r="B141" s="86">
        <v>51</v>
      </c>
      <c r="C141" s="86">
        <v>0</v>
      </c>
      <c r="D141" s="97" t="s">
        <v>227</v>
      </c>
      <c r="E141" s="86">
        <v>851</v>
      </c>
      <c r="F141" s="97"/>
      <c r="G141" s="97"/>
      <c r="H141" s="97" t="s">
        <v>271</v>
      </c>
      <c r="I141" s="97" t="s">
        <v>78</v>
      </c>
      <c r="J141" s="130">
        <f>'6.ВСР'!J100</f>
        <v>7450400</v>
      </c>
      <c r="K141" s="130" t="e">
        <f>'6.ВСР'!#REF!</f>
        <v>#REF!</v>
      </c>
      <c r="L141" s="130" t="e">
        <f>'6.ВСР'!#REF!</f>
        <v>#REF!</v>
      </c>
      <c r="M141" s="130" t="e">
        <f>'6.ВСР'!#REF!</f>
        <v>#REF!</v>
      </c>
      <c r="N141" s="130">
        <f>'6.ВСР'!K100</f>
        <v>7850100</v>
      </c>
      <c r="O141" s="130" t="e">
        <f>'6.ВСР'!#REF!</f>
        <v>#REF!</v>
      </c>
      <c r="P141" s="130" t="e">
        <f>'6.ВСР'!#REF!</f>
        <v>#REF!</v>
      </c>
      <c r="Q141" s="130" t="e">
        <f>'6.ВСР'!#REF!</f>
        <v>#REF!</v>
      </c>
      <c r="R141" s="130">
        <f>'6.ВСР'!L100</f>
        <v>7909100</v>
      </c>
      <c r="S141" s="130" t="e">
        <f>'6.ВСР'!#REF!</f>
        <v>#REF!</v>
      </c>
      <c r="T141" s="130" t="e">
        <f>'6.ВСР'!#REF!</f>
        <v>#REF!</v>
      </c>
      <c r="U141" s="130" t="e">
        <f>'6.ВСР'!#REF!</f>
        <v>#REF!</v>
      </c>
      <c r="V141" s="130"/>
      <c r="W141" s="130"/>
      <c r="X141" s="130"/>
      <c r="Y141" s="130"/>
      <c r="Z141" s="130"/>
      <c r="AA141" s="130"/>
      <c r="AB141" s="130"/>
    </row>
    <row r="142" spans="1:28" s="13" customFormat="1" ht="184.5" customHeight="1" x14ac:dyDescent="0.25">
      <c r="A142" s="135" t="s">
        <v>389</v>
      </c>
      <c r="B142" s="12">
        <v>51</v>
      </c>
      <c r="C142" s="12">
        <v>0</v>
      </c>
      <c r="D142" s="58" t="s">
        <v>386</v>
      </c>
      <c r="E142" s="12"/>
      <c r="F142" s="58"/>
      <c r="G142" s="58"/>
      <c r="H142" s="58"/>
      <c r="I142" s="58"/>
      <c r="J142" s="134">
        <f t="shared" ref="J142:U145" si="58">J143</f>
        <v>277399</v>
      </c>
      <c r="K142" s="134" t="e">
        <f t="shared" si="58"/>
        <v>#REF!</v>
      </c>
      <c r="L142" s="134" t="e">
        <f t="shared" si="58"/>
        <v>#REF!</v>
      </c>
      <c r="M142" s="134" t="e">
        <f t="shared" si="58"/>
        <v>#REF!</v>
      </c>
      <c r="N142" s="134">
        <f t="shared" si="58"/>
        <v>0</v>
      </c>
      <c r="O142" s="134" t="e">
        <f t="shared" si="58"/>
        <v>#REF!</v>
      </c>
      <c r="P142" s="134" t="e">
        <f t="shared" si="58"/>
        <v>#REF!</v>
      </c>
      <c r="Q142" s="134" t="e">
        <f t="shared" si="58"/>
        <v>#REF!</v>
      </c>
      <c r="R142" s="134">
        <f t="shared" si="58"/>
        <v>5788275.7999999998</v>
      </c>
      <c r="S142" s="134" t="e">
        <f t="shared" si="58"/>
        <v>#REF!</v>
      </c>
      <c r="T142" s="134" t="e">
        <f t="shared" si="58"/>
        <v>#REF!</v>
      </c>
      <c r="U142" s="134" t="e">
        <f t="shared" si="58"/>
        <v>#REF!</v>
      </c>
      <c r="V142" s="134"/>
      <c r="W142" s="134"/>
      <c r="X142" s="134"/>
      <c r="Y142" s="134"/>
      <c r="Z142" s="134"/>
      <c r="AA142" s="134"/>
      <c r="AB142" s="134"/>
    </row>
    <row r="143" spans="1:28" s="62" customFormat="1" ht="28.5" x14ac:dyDescent="0.25">
      <c r="A143" s="115" t="s">
        <v>6</v>
      </c>
      <c r="B143" s="86">
        <v>51</v>
      </c>
      <c r="C143" s="86">
        <v>0</v>
      </c>
      <c r="D143" s="97" t="s">
        <v>386</v>
      </c>
      <c r="E143" s="86">
        <v>851</v>
      </c>
      <c r="F143" s="97"/>
      <c r="G143" s="97"/>
      <c r="H143" s="97"/>
      <c r="I143" s="97"/>
      <c r="J143" s="130">
        <f t="shared" si="58"/>
        <v>277399</v>
      </c>
      <c r="K143" s="130" t="e">
        <f t="shared" si="58"/>
        <v>#REF!</v>
      </c>
      <c r="L143" s="130" t="e">
        <f t="shared" si="58"/>
        <v>#REF!</v>
      </c>
      <c r="M143" s="130" t="e">
        <f t="shared" si="58"/>
        <v>#REF!</v>
      </c>
      <c r="N143" s="130">
        <f t="shared" si="58"/>
        <v>0</v>
      </c>
      <c r="O143" s="130" t="e">
        <f t="shared" si="58"/>
        <v>#REF!</v>
      </c>
      <c r="P143" s="130" t="e">
        <f t="shared" si="58"/>
        <v>#REF!</v>
      </c>
      <c r="Q143" s="130" t="e">
        <f t="shared" si="58"/>
        <v>#REF!</v>
      </c>
      <c r="R143" s="130">
        <f t="shared" si="58"/>
        <v>5788275.7999999998</v>
      </c>
      <c r="S143" s="130" t="e">
        <f t="shared" si="58"/>
        <v>#REF!</v>
      </c>
      <c r="T143" s="130" t="e">
        <f t="shared" si="58"/>
        <v>#REF!</v>
      </c>
      <c r="U143" s="130" t="e">
        <f t="shared" si="58"/>
        <v>#REF!</v>
      </c>
      <c r="V143" s="130"/>
      <c r="W143" s="130"/>
      <c r="X143" s="130"/>
      <c r="Y143" s="130"/>
      <c r="Z143" s="130"/>
      <c r="AA143" s="130"/>
      <c r="AB143" s="130"/>
    </row>
    <row r="144" spans="1:28" s="62" customFormat="1" ht="60" customHeight="1" x14ac:dyDescent="0.25">
      <c r="A144" s="98" t="s">
        <v>448</v>
      </c>
      <c r="B144" s="86">
        <v>51</v>
      </c>
      <c r="C144" s="86">
        <v>0</v>
      </c>
      <c r="D144" s="97" t="s">
        <v>386</v>
      </c>
      <c r="E144" s="86">
        <v>851</v>
      </c>
      <c r="F144" s="97"/>
      <c r="G144" s="97"/>
      <c r="H144" s="97" t="s">
        <v>387</v>
      </c>
      <c r="I144" s="97"/>
      <c r="J144" s="130">
        <f t="shared" si="58"/>
        <v>277399</v>
      </c>
      <c r="K144" s="130" t="e">
        <f t="shared" si="58"/>
        <v>#REF!</v>
      </c>
      <c r="L144" s="130" t="e">
        <f t="shared" si="58"/>
        <v>#REF!</v>
      </c>
      <c r="M144" s="130" t="e">
        <f t="shared" si="58"/>
        <v>#REF!</v>
      </c>
      <c r="N144" s="130">
        <f t="shared" si="58"/>
        <v>0</v>
      </c>
      <c r="O144" s="130" t="e">
        <f t="shared" si="58"/>
        <v>#REF!</v>
      </c>
      <c r="P144" s="130" t="e">
        <f t="shared" si="58"/>
        <v>#REF!</v>
      </c>
      <c r="Q144" s="130" t="e">
        <f t="shared" si="58"/>
        <v>#REF!</v>
      </c>
      <c r="R144" s="130">
        <f t="shared" si="58"/>
        <v>5788275.7999999998</v>
      </c>
      <c r="S144" s="130" t="e">
        <f t="shared" si="58"/>
        <v>#REF!</v>
      </c>
      <c r="T144" s="130" t="e">
        <f t="shared" si="58"/>
        <v>#REF!</v>
      </c>
      <c r="U144" s="130" t="e">
        <f t="shared" si="58"/>
        <v>#REF!</v>
      </c>
      <c r="V144" s="130"/>
      <c r="W144" s="130"/>
      <c r="X144" s="130"/>
      <c r="Y144" s="130"/>
      <c r="Z144" s="130"/>
      <c r="AA144" s="130"/>
      <c r="AB144" s="130"/>
    </row>
    <row r="145" spans="1:28" s="62" customFormat="1" ht="60" x14ac:dyDescent="0.25">
      <c r="A145" s="46" t="s">
        <v>22</v>
      </c>
      <c r="B145" s="86">
        <v>51</v>
      </c>
      <c r="C145" s="86">
        <v>0</v>
      </c>
      <c r="D145" s="97" t="s">
        <v>386</v>
      </c>
      <c r="E145" s="86">
        <v>851</v>
      </c>
      <c r="F145" s="97"/>
      <c r="G145" s="97"/>
      <c r="H145" s="97" t="s">
        <v>387</v>
      </c>
      <c r="I145" s="97" t="s">
        <v>23</v>
      </c>
      <c r="J145" s="130">
        <f t="shared" si="58"/>
        <v>277399</v>
      </c>
      <c r="K145" s="130" t="e">
        <f t="shared" si="58"/>
        <v>#REF!</v>
      </c>
      <c r="L145" s="130" t="e">
        <f t="shared" si="58"/>
        <v>#REF!</v>
      </c>
      <c r="M145" s="130" t="e">
        <f t="shared" si="58"/>
        <v>#REF!</v>
      </c>
      <c r="N145" s="130">
        <f t="shared" si="58"/>
        <v>0</v>
      </c>
      <c r="O145" s="130" t="e">
        <f t="shared" si="58"/>
        <v>#REF!</v>
      </c>
      <c r="P145" s="130" t="e">
        <f t="shared" si="58"/>
        <v>#REF!</v>
      </c>
      <c r="Q145" s="130" t="e">
        <f t="shared" si="58"/>
        <v>#REF!</v>
      </c>
      <c r="R145" s="130">
        <f t="shared" si="58"/>
        <v>5788275.7999999998</v>
      </c>
      <c r="S145" s="130" t="e">
        <f t="shared" si="58"/>
        <v>#REF!</v>
      </c>
      <c r="T145" s="130" t="e">
        <f t="shared" si="58"/>
        <v>#REF!</v>
      </c>
      <c r="U145" s="130" t="e">
        <f t="shared" si="58"/>
        <v>#REF!</v>
      </c>
      <c r="V145" s="130"/>
      <c r="W145" s="130"/>
      <c r="X145" s="130"/>
      <c r="Y145" s="130"/>
      <c r="Z145" s="130"/>
      <c r="AA145" s="130"/>
      <c r="AB145" s="130"/>
    </row>
    <row r="146" spans="1:28" s="62" customFormat="1" ht="60" x14ac:dyDescent="0.25">
      <c r="A146" s="46" t="s">
        <v>9</v>
      </c>
      <c r="B146" s="86">
        <v>51</v>
      </c>
      <c r="C146" s="86">
        <v>0</v>
      </c>
      <c r="D146" s="97" t="s">
        <v>386</v>
      </c>
      <c r="E146" s="86">
        <v>851</v>
      </c>
      <c r="F146" s="97"/>
      <c r="G146" s="97"/>
      <c r="H146" s="97" t="s">
        <v>387</v>
      </c>
      <c r="I146" s="97" t="s">
        <v>24</v>
      </c>
      <c r="J146" s="130">
        <f>'6.ВСР'!J140</f>
        <v>277399</v>
      </c>
      <c r="K146" s="130" t="e">
        <f>'6.ВСР'!#REF!</f>
        <v>#REF!</v>
      </c>
      <c r="L146" s="130" t="e">
        <f>'6.ВСР'!#REF!</f>
        <v>#REF!</v>
      </c>
      <c r="M146" s="130" t="e">
        <f>'6.ВСР'!#REF!</f>
        <v>#REF!</v>
      </c>
      <c r="N146" s="130">
        <f>'6.ВСР'!K140</f>
        <v>0</v>
      </c>
      <c r="O146" s="130" t="e">
        <f>'6.ВСР'!#REF!</f>
        <v>#REF!</v>
      </c>
      <c r="P146" s="130" t="e">
        <f>'6.ВСР'!#REF!</f>
        <v>#REF!</v>
      </c>
      <c r="Q146" s="130" t="e">
        <f>'6.ВСР'!#REF!</f>
        <v>#REF!</v>
      </c>
      <c r="R146" s="130">
        <f>'6.ВСР'!L140</f>
        <v>5788275.7999999998</v>
      </c>
      <c r="S146" s="130" t="e">
        <f>'6.ВСР'!#REF!</f>
        <v>#REF!</v>
      </c>
      <c r="T146" s="130" t="e">
        <f>'6.ВСР'!#REF!</f>
        <v>#REF!</v>
      </c>
      <c r="U146" s="130" t="e">
        <f>'6.ВСР'!#REF!</f>
        <v>#REF!</v>
      </c>
      <c r="V146" s="130"/>
      <c r="W146" s="130"/>
      <c r="X146" s="130"/>
      <c r="Y146" s="130"/>
      <c r="Z146" s="130"/>
      <c r="AA146" s="130"/>
      <c r="AB146" s="130"/>
    </row>
    <row r="147" spans="1:28" s="13" customFormat="1" ht="57" x14ac:dyDescent="0.25">
      <c r="A147" s="135" t="s">
        <v>480</v>
      </c>
      <c r="B147" s="12">
        <v>51</v>
      </c>
      <c r="C147" s="12">
        <v>0</v>
      </c>
      <c r="D147" s="58" t="s">
        <v>481</v>
      </c>
      <c r="E147" s="12"/>
      <c r="F147" s="58"/>
      <c r="G147" s="58"/>
      <c r="H147" s="58"/>
      <c r="I147" s="58"/>
      <c r="J147" s="134">
        <f>J148</f>
        <v>5855400</v>
      </c>
      <c r="K147" s="134" t="e">
        <f t="shared" ref="K147:U147" si="59">K148</f>
        <v>#REF!</v>
      </c>
      <c r="L147" s="134" t="e">
        <f t="shared" si="59"/>
        <v>#REF!</v>
      </c>
      <c r="M147" s="134" t="e">
        <f t="shared" si="59"/>
        <v>#REF!</v>
      </c>
      <c r="N147" s="134">
        <f t="shared" si="59"/>
        <v>5587600</v>
      </c>
      <c r="O147" s="134" t="e">
        <f t="shared" si="59"/>
        <v>#REF!</v>
      </c>
      <c r="P147" s="134" t="e">
        <f t="shared" si="59"/>
        <v>#REF!</v>
      </c>
      <c r="Q147" s="134" t="e">
        <f t="shared" si="59"/>
        <v>#REF!</v>
      </c>
      <c r="R147" s="134">
        <f t="shared" si="59"/>
        <v>5235500</v>
      </c>
      <c r="S147" s="134" t="e">
        <f t="shared" si="59"/>
        <v>#REF!</v>
      </c>
      <c r="T147" s="134" t="e">
        <f t="shared" si="59"/>
        <v>#REF!</v>
      </c>
      <c r="U147" s="134" t="e">
        <f t="shared" si="59"/>
        <v>#REF!</v>
      </c>
      <c r="V147" s="134"/>
      <c r="W147" s="134"/>
      <c r="X147" s="134"/>
      <c r="Y147" s="134"/>
      <c r="Z147" s="134"/>
      <c r="AA147" s="134"/>
      <c r="AB147" s="134"/>
    </row>
    <row r="148" spans="1:28" s="62" customFormat="1" ht="28.5" x14ac:dyDescent="0.25">
      <c r="A148" s="115" t="s">
        <v>6</v>
      </c>
      <c r="B148" s="12">
        <v>51</v>
      </c>
      <c r="C148" s="12">
        <v>0</v>
      </c>
      <c r="D148" s="58" t="s">
        <v>481</v>
      </c>
      <c r="E148" s="12">
        <v>851</v>
      </c>
      <c r="F148" s="58"/>
      <c r="G148" s="58"/>
      <c r="H148" s="58"/>
      <c r="I148" s="58"/>
      <c r="J148" s="134">
        <f>J149+J152+J155</f>
        <v>5855400</v>
      </c>
      <c r="K148" s="134" t="e">
        <f t="shared" ref="K148:AB148" si="60">K149+K152+K155</f>
        <v>#REF!</v>
      </c>
      <c r="L148" s="134" t="e">
        <f t="shared" si="60"/>
        <v>#REF!</v>
      </c>
      <c r="M148" s="134" t="e">
        <f t="shared" si="60"/>
        <v>#REF!</v>
      </c>
      <c r="N148" s="134">
        <f t="shared" si="60"/>
        <v>5587600</v>
      </c>
      <c r="O148" s="134" t="e">
        <f t="shared" si="60"/>
        <v>#REF!</v>
      </c>
      <c r="P148" s="134" t="e">
        <f t="shared" si="60"/>
        <v>#REF!</v>
      </c>
      <c r="Q148" s="134" t="e">
        <f t="shared" si="60"/>
        <v>#REF!</v>
      </c>
      <c r="R148" s="134">
        <f t="shared" si="60"/>
        <v>5235500</v>
      </c>
      <c r="S148" s="134" t="e">
        <f t="shared" si="60"/>
        <v>#REF!</v>
      </c>
      <c r="T148" s="134" t="e">
        <f t="shared" si="60"/>
        <v>#REF!</v>
      </c>
      <c r="U148" s="134" t="e">
        <f t="shared" si="60"/>
        <v>#REF!</v>
      </c>
      <c r="V148" s="134">
        <f t="shared" si="60"/>
        <v>0</v>
      </c>
      <c r="W148" s="134">
        <f t="shared" si="60"/>
        <v>0</v>
      </c>
      <c r="X148" s="134">
        <f t="shared" si="60"/>
        <v>0</v>
      </c>
      <c r="Y148" s="134">
        <f t="shared" si="60"/>
        <v>0</v>
      </c>
      <c r="Z148" s="134">
        <f t="shared" si="60"/>
        <v>0</v>
      </c>
      <c r="AA148" s="134">
        <f t="shared" si="60"/>
        <v>0</v>
      </c>
      <c r="AB148" s="134">
        <f t="shared" si="60"/>
        <v>0</v>
      </c>
    </row>
    <row r="149" spans="1:28" s="62" customFormat="1" ht="30" x14ac:dyDescent="0.25">
      <c r="A149" s="129" t="s">
        <v>162</v>
      </c>
      <c r="B149" s="86">
        <v>51</v>
      </c>
      <c r="C149" s="86">
        <v>0</v>
      </c>
      <c r="D149" s="97" t="s">
        <v>481</v>
      </c>
      <c r="E149" s="86">
        <v>851</v>
      </c>
      <c r="F149" s="97"/>
      <c r="G149" s="97"/>
      <c r="H149" s="97" t="s">
        <v>294</v>
      </c>
      <c r="I149" s="97"/>
      <c r="J149" s="130">
        <f>J150</f>
        <v>5849100</v>
      </c>
      <c r="K149" s="130" t="e">
        <f t="shared" ref="K149:U150" si="61">K150</f>
        <v>#REF!</v>
      </c>
      <c r="L149" s="130" t="e">
        <f t="shared" si="61"/>
        <v>#REF!</v>
      </c>
      <c r="M149" s="130" t="e">
        <f t="shared" si="61"/>
        <v>#REF!</v>
      </c>
      <c r="N149" s="130">
        <f t="shared" si="61"/>
        <v>5587600</v>
      </c>
      <c r="O149" s="130" t="e">
        <f t="shared" si="61"/>
        <v>#REF!</v>
      </c>
      <c r="P149" s="130" t="e">
        <f t="shared" si="61"/>
        <v>#REF!</v>
      </c>
      <c r="Q149" s="130" t="e">
        <f t="shared" si="61"/>
        <v>#REF!</v>
      </c>
      <c r="R149" s="130">
        <f t="shared" si="61"/>
        <v>5235500</v>
      </c>
      <c r="S149" s="130" t="e">
        <f t="shared" si="61"/>
        <v>#REF!</v>
      </c>
      <c r="T149" s="130" t="e">
        <f t="shared" si="61"/>
        <v>#REF!</v>
      </c>
      <c r="U149" s="130" t="e">
        <f t="shared" si="61"/>
        <v>#REF!</v>
      </c>
      <c r="V149" s="130"/>
      <c r="W149" s="130"/>
      <c r="X149" s="130"/>
      <c r="Y149" s="130"/>
      <c r="Z149" s="130"/>
      <c r="AA149" s="130"/>
      <c r="AB149" s="130"/>
    </row>
    <row r="150" spans="1:28" s="62" customFormat="1" ht="60" x14ac:dyDescent="0.25">
      <c r="A150" s="129" t="s">
        <v>53</v>
      </c>
      <c r="B150" s="86">
        <v>51</v>
      </c>
      <c r="C150" s="86">
        <v>0</v>
      </c>
      <c r="D150" s="97" t="s">
        <v>481</v>
      </c>
      <c r="E150" s="86">
        <v>851</v>
      </c>
      <c r="F150" s="97"/>
      <c r="G150" s="97"/>
      <c r="H150" s="97" t="s">
        <v>294</v>
      </c>
      <c r="I150" s="97" t="s">
        <v>105</v>
      </c>
      <c r="J150" s="130">
        <f>J151</f>
        <v>5849100</v>
      </c>
      <c r="K150" s="130" t="e">
        <f t="shared" si="61"/>
        <v>#REF!</v>
      </c>
      <c r="L150" s="130" t="e">
        <f t="shared" si="61"/>
        <v>#REF!</v>
      </c>
      <c r="M150" s="130" t="e">
        <f t="shared" si="61"/>
        <v>#REF!</v>
      </c>
      <c r="N150" s="130">
        <f t="shared" si="61"/>
        <v>5587600</v>
      </c>
      <c r="O150" s="130" t="e">
        <f t="shared" si="61"/>
        <v>#REF!</v>
      </c>
      <c r="P150" s="130" t="e">
        <f t="shared" si="61"/>
        <v>#REF!</v>
      </c>
      <c r="Q150" s="130" t="e">
        <f t="shared" si="61"/>
        <v>#REF!</v>
      </c>
      <c r="R150" s="130">
        <f t="shared" si="61"/>
        <v>5235500</v>
      </c>
      <c r="S150" s="130" t="e">
        <f t="shared" si="61"/>
        <v>#REF!</v>
      </c>
      <c r="T150" s="130" t="e">
        <f t="shared" si="61"/>
        <v>#REF!</v>
      </c>
      <c r="U150" s="130" t="e">
        <f t="shared" si="61"/>
        <v>#REF!</v>
      </c>
      <c r="V150" s="130"/>
      <c r="W150" s="130"/>
      <c r="X150" s="130"/>
      <c r="Y150" s="130"/>
      <c r="Z150" s="130"/>
      <c r="AA150" s="130"/>
      <c r="AB150" s="130"/>
    </row>
    <row r="151" spans="1:28" s="62" customFormat="1" ht="30" x14ac:dyDescent="0.25">
      <c r="A151" s="129" t="s">
        <v>106</v>
      </c>
      <c r="B151" s="86">
        <v>51</v>
      </c>
      <c r="C151" s="86">
        <v>0</v>
      </c>
      <c r="D151" s="97" t="s">
        <v>481</v>
      </c>
      <c r="E151" s="86">
        <v>851</v>
      </c>
      <c r="F151" s="97"/>
      <c r="G151" s="97"/>
      <c r="H151" s="97" t="s">
        <v>294</v>
      </c>
      <c r="I151" s="97" t="s">
        <v>107</v>
      </c>
      <c r="J151" s="130">
        <f>'6.ВСР'!J152</f>
        <v>5849100</v>
      </c>
      <c r="K151" s="130" t="e">
        <f>'6.ВСР'!#REF!</f>
        <v>#REF!</v>
      </c>
      <c r="L151" s="130" t="e">
        <f>'6.ВСР'!#REF!</f>
        <v>#REF!</v>
      </c>
      <c r="M151" s="130" t="e">
        <f>'6.ВСР'!#REF!</f>
        <v>#REF!</v>
      </c>
      <c r="N151" s="130">
        <f>'6.ВСР'!K152</f>
        <v>5587600</v>
      </c>
      <c r="O151" s="130" t="e">
        <f>'6.ВСР'!#REF!</f>
        <v>#REF!</v>
      </c>
      <c r="P151" s="130" t="e">
        <f>'6.ВСР'!#REF!</f>
        <v>#REF!</v>
      </c>
      <c r="Q151" s="130" t="e">
        <f>'6.ВСР'!#REF!</f>
        <v>#REF!</v>
      </c>
      <c r="R151" s="130">
        <f>'6.ВСР'!L152</f>
        <v>5235500</v>
      </c>
      <c r="S151" s="130" t="e">
        <f>'6.ВСР'!#REF!</f>
        <v>#REF!</v>
      </c>
      <c r="T151" s="130" t="e">
        <f>'6.ВСР'!#REF!</f>
        <v>#REF!</v>
      </c>
      <c r="U151" s="130" t="e">
        <f>'6.ВСР'!#REF!</f>
        <v>#REF!</v>
      </c>
      <c r="V151" s="130"/>
      <c r="W151" s="130"/>
      <c r="X151" s="130"/>
      <c r="Y151" s="130"/>
      <c r="Z151" s="130"/>
      <c r="AA151" s="130"/>
      <c r="AB151" s="130"/>
    </row>
    <row r="152" spans="1:28" s="62" customFormat="1" ht="30" x14ac:dyDescent="0.25">
      <c r="A152" s="136" t="s">
        <v>153</v>
      </c>
      <c r="B152" s="86">
        <v>51</v>
      </c>
      <c r="C152" s="86">
        <v>0</v>
      </c>
      <c r="D152" s="97" t="s">
        <v>481</v>
      </c>
      <c r="E152" s="86">
        <v>851</v>
      </c>
      <c r="F152" s="97"/>
      <c r="G152" s="97"/>
      <c r="H152" s="97" t="s">
        <v>292</v>
      </c>
      <c r="I152" s="97"/>
      <c r="J152" s="130">
        <f>J153</f>
        <v>6300</v>
      </c>
      <c r="K152" s="130" t="e">
        <f t="shared" ref="K152:U153" si="62">K153</f>
        <v>#REF!</v>
      </c>
      <c r="L152" s="130" t="e">
        <f t="shared" si="62"/>
        <v>#REF!</v>
      </c>
      <c r="M152" s="130" t="e">
        <f t="shared" si="62"/>
        <v>#REF!</v>
      </c>
      <c r="N152" s="130">
        <f t="shared" si="62"/>
        <v>0</v>
      </c>
      <c r="O152" s="130" t="e">
        <f t="shared" si="62"/>
        <v>#REF!</v>
      </c>
      <c r="P152" s="130" t="e">
        <f t="shared" si="62"/>
        <v>#REF!</v>
      </c>
      <c r="Q152" s="130" t="e">
        <f t="shared" si="62"/>
        <v>#REF!</v>
      </c>
      <c r="R152" s="130">
        <f t="shared" si="62"/>
        <v>0</v>
      </c>
      <c r="S152" s="130" t="e">
        <f t="shared" si="62"/>
        <v>#REF!</v>
      </c>
      <c r="T152" s="130" t="e">
        <f t="shared" si="62"/>
        <v>#REF!</v>
      </c>
      <c r="U152" s="130" t="e">
        <f t="shared" si="62"/>
        <v>#REF!</v>
      </c>
      <c r="V152" s="130"/>
      <c r="W152" s="130"/>
      <c r="X152" s="130"/>
      <c r="Y152" s="130"/>
      <c r="Z152" s="130"/>
      <c r="AA152" s="130"/>
      <c r="AB152" s="130"/>
    </row>
    <row r="153" spans="1:28" s="62" customFormat="1" ht="60" x14ac:dyDescent="0.25">
      <c r="A153" s="137" t="s">
        <v>53</v>
      </c>
      <c r="B153" s="86">
        <v>51</v>
      </c>
      <c r="C153" s="86">
        <v>0</v>
      </c>
      <c r="D153" s="97" t="s">
        <v>481</v>
      </c>
      <c r="E153" s="86">
        <v>851</v>
      </c>
      <c r="F153" s="97"/>
      <c r="G153" s="97"/>
      <c r="H153" s="97" t="s">
        <v>292</v>
      </c>
      <c r="I153" s="97" t="s">
        <v>105</v>
      </c>
      <c r="J153" s="130">
        <f>J154</f>
        <v>6300</v>
      </c>
      <c r="K153" s="130" t="e">
        <f t="shared" si="62"/>
        <v>#REF!</v>
      </c>
      <c r="L153" s="130" t="e">
        <f t="shared" si="62"/>
        <v>#REF!</v>
      </c>
      <c r="M153" s="130" t="e">
        <f t="shared" si="62"/>
        <v>#REF!</v>
      </c>
      <c r="N153" s="130">
        <f t="shared" si="62"/>
        <v>0</v>
      </c>
      <c r="O153" s="130" t="e">
        <f t="shared" si="62"/>
        <v>#REF!</v>
      </c>
      <c r="P153" s="130" t="e">
        <f t="shared" si="62"/>
        <v>#REF!</v>
      </c>
      <c r="Q153" s="130" t="e">
        <f t="shared" si="62"/>
        <v>#REF!</v>
      </c>
      <c r="R153" s="130">
        <f t="shared" si="62"/>
        <v>0</v>
      </c>
      <c r="S153" s="130" t="e">
        <f t="shared" si="62"/>
        <v>#REF!</v>
      </c>
      <c r="T153" s="130" t="e">
        <f t="shared" si="62"/>
        <v>#REF!</v>
      </c>
      <c r="U153" s="130" t="e">
        <f t="shared" si="62"/>
        <v>#REF!</v>
      </c>
      <c r="V153" s="130"/>
      <c r="W153" s="130"/>
      <c r="X153" s="130"/>
      <c r="Y153" s="130"/>
      <c r="Z153" s="130"/>
      <c r="AA153" s="130"/>
      <c r="AB153" s="130"/>
    </row>
    <row r="154" spans="1:28" s="62" customFormat="1" ht="30" x14ac:dyDescent="0.25">
      <c r="A154" s="137" t="s">
        <v>106</v>
      </c>
      <c r="B154" s="86">
        <v>51</v>
      </c>
      <c r="C154" s="86">
        <v>0</v>
      </c>
      <c r="D154" s="97" t="s">
        <v>481</v>
      </c>
      <c r="E154" s="86">
        <v>851</v>
      </c>
      <c r="F154" s="97"/>
      <c r="G154" s="97"/>
      <c r="H154" s="97" t="s">
        <v>292</v>
      </c>
      <c r="I154" s="97" t="s">
        <v>107</v>
      </c>
      <c r="J154" s="130">
        <f>'6.ВСР'!J155</f>
        <v>6300</v>
      </c>
      <c r="K154" s="130" t="e">
        <f>'6.ВСР'!#REF!</f>
        <v>#REF!</v>
      </c>
      <c r="L154" s="130" t="e">
        <f>'6.ВСР'!#REF!</f>
        <v>#REF!</v>
      </c>
      <c r="M154" s="130" t="e">
        <f>'6.ВСР'!#REF!</f>
        <v>#REF!</v>
      </c>
      <c r="N154" s="130">
        <f>'6.ВСР'!K155</f>
        <v>0</v>
      </c>
      <c r="O154" s="130" t="e">
        <f>'6.ВСР'!#REF!</f>
        <v>#REF!</v>
      </c>
      <c r="P154" s="130" t="e">
        <f>'6.ВСР'!#REF!</f>
        <v>#REF!</v>
      </c>
      <c r="Q154" s="130" t="e">
        <f>'6.ВСР'!#REF!</f>
        <v>#REF!</v>
      </c>
      <c r="R154" s="130">
        <f>'6.ВСР'!L155</f>
        <v>0</v>
      </c>
      <c r="S154" s="130" t="e">
        <f>'6.ВСР'!#REF!</f>
        <v>#REF!</v>
      </c>
      <c r="T154" s="130" t="e">
        <f>'6.ВСР'!#REF!</f>
        <v>#REF!</v>
      </c>
      <c r="U154" s="130" t="e">
        <f>'6.ВСР'!#REF!</f>
        <v>#REF!</v>
      </c>
      <c r="V154" s="130"/>
      <c r="W154" s="130"/>
      <c r="X154" s="130"/>
      <c r="Y154" s="130"/>
      <c r="Z154" s="130"/>
      <c r="AA154" s="130"/>
      <c r="AB154" s="130"/>
    </row>
    <row r="155" spans="1:28" s="62" customFormat="1" ht="75" hidden="1" x14ac:dyDescent="0.25">
      <c r="A155" s="110" t="s">
        <v>471</v>
      </c>
      <c r="B155" s="86">
        <v>51</v>
      </c>
      <c r="C155" s="86">
        <v>0</v>
      </c>
      <c r="D155" s="97" t="s">
        <v>481</v>
      </c>
      <c r="E155" s="86">
        <v>851</v>
      </c>
      <c r="F155" s="97"/>
      <c r="G155" s="97"/>
      <c r="H155" s="97" t="s">
        <v>472</v>
      </c>
      <c r="I155" s="97"/>
      <c r="J155" s="130">
        <f>J156</f>
        <v>0</v>
      </c>
      <c r="K155" s="130" t="e">
        <f t="shared" ref="K155:R156" si="63">K156</f>
        <v>#REF!</v>
      </c>
      <c r="L155" s="130" t="e">
        <f t="shared" si="63"/>
        <v>#REF!</v>
      </c>
      <c r="M155" s="130" t="e">
        <f t="shared" si="63"/>
        <v>#REF!</v>
      </c>
      <c r="N155" s="130">
        <f t="shared" si="63"/>
        <v>0</v>
      </c>
      <c r="O155" s="130" t="e">
        <f t="shared" si="63"/>
        <v>#REF!</v>
      </c>
      <c r="P155" s="130" t="e">
        <f t="shared" si="63"/>
        <v>#REF!</v>
      </c>
      <c r="Q155" s="130" t="e">
        <f t="shared" si="63"/>
        <v>#REF!</v>
      </c>
      <c r="R155" s="130">
        <f t="shared" si="63"/>
        <v>0</v>
      </c>
      <c r="S155" s="130">
        <f t="shared" ref="S155:S156" si="64">S156</f>
        <v>0</v>
      </c>
      <c r="T155" s="130">
        <f t="shared" ref="T155:T156" si="65">T156</f>
        <v>0</v>
      </c>
      <c r="U155" s="130">
        <f t="shared" ref="U155:U156" si="66">U156</f>
        <v>0</v>
      </c>
      <c r="V155" s="130">
        <f t="shared" ref="V155:V156" si="67">V156</f>
        <v>0</v>
      </c>
      <c r="W155" s="130">
        <f t="shared" ref="W155:W156" si="68">W156</f>
        <v>0</v>
      </c>
      <c r="X155" s="130">
        <f t="shared" ref="X155:X156" si="69">X156</f>
        <v>0</v>
      </c>
      <c r="Y155" s="130">
        <f t="shared" ref="Y155:Y156" si="70">Y156</f>
        <v>0</v>
      </c>
      <c r="Z155" s="130">
        <f t="shared" ref="Z155:Z156" si="71">Z156</f>
        <v>0</v>
      </c>
      <c r="AA155" s="130">
        <f t="shared" ref="AA155:AA156" si="72">AA156</f>
        <v>0</v>
      </c>
      <c r="AB155" s="130">
        <f t="shared" ref="AB155:AB156" si="73">AB156</f>
        <v>0</v>
      </c>
    </row>
    <row r="156" spans="1:28" s="62" customFormat="1" ht="60" hidden="1" x14ac:dyDescent="0.25">
      <c r="A156" s="92" t="s">
        <v>53</v>
      </c>
      <c r="B156" s="86">
        <v>51</v>
      </c>
      <c r="C156" s="86">
        <v>0</v>
      </c>
      <c r="D156" s="97" t="s">
        <v>481</v>
      </c>
      <c r="E156" s="86">
        <v>851</v>
      </c>
      <c r="F156" s="97"/>
      <c r="G156" s="97"/>
      <c r="H156" s="97" t="s">
        <v>472</v>
      </c>
      <c r="I156" s="97" t="s">
        <v>105</v>
      </c>
      <c r="J156" s="130">
        <f>J157</f>
        <v>0</v>
      </c>
      <c r="K156" s="130" t="e">
        <f t="shared" si="63"/>
        <v>#REF!</v>
      </c>
      <c r="L156" s="130" t="e">
        <f t="shared" si="63"/>
        <v>#REF!</v>
      </c>
      <c r="M156" s="130" t="e">
        <f t="shared" si="63"/>
        <v>#REF!</v>
      </c>
      <c r="N156" s="130">
        <f t="shared" si="63"/>
        <v>0</v>
      </c>
      <c r="O156" s="130" t="e">
        <f t="shared" si="63"/>
        <v>#REF!</v>
      </c>
      <c r="P156" s="130" t="e">
        <f t="shared" si="63"/>
        <v>#REF!</v>
      </c>
      <c r="Q156" s="130" t="e">
        <f t="shared" si="63"/>
        <v>#REF!</v>
      </c>
      <c r="R156" s="130">
        <f t="shared" si="63"/>
        <v>0</v>
      </c>
      <c r="S156" s="130">
        <f t="shared" si="64"/>
        <v>0</v>
      </c>
      <c r="T156" s="130">
        <f t="shared" si="65"/>
        <v>0</v>
      </c>
      <c r="U156" s="130">
        <f t="shared" si="66"/>
        <v>0</v>
      </c>
      <c r="V156" s="130">
        <f t="shared" si="67"/>
        <v>0</v>
      </c>
      <c r="W156" s="130">
        <f t="shared" si="68"/>
        <v>0</v>
      </c>
      <c r="X156" s="130">
        <f t="shared" si="69"/>
        <v>0</v>
      </c>
      <c r="Y156" s="130">
        <f t="shared" si="70"/>
        <v>0</v>
      </c>
      <c r="Z156" s="130">
        <f t="shared" si="71"/>
        <v>0</v>
      </c>
      <c r="AA156" s="130">
        <f t="shared" si="72"/>
        <v>0</v>
      </c>
      <c r="AB156" s="130">
        <f t="shared" si="73"/>
        <v>0</v>
      </c>
    </row>
    <row r="157" spans="1:28" s="62" customFormat="1" ht="30" hidden="1" x14ac:dyDescent="0.25">
      <c r="A157" s="110" t="s">
        <v>106</v>
      </c>
      <c r="B157" s="86">
        <v>51</v>
      </c>
      <c r="C157" s="86">
        <v>0</v>
      </c>
      <c r="D157" s="97" t="s">
        <v>481</v>
      </c>
      <c r="E157" s="86">
        <v>851</v>
      </c>
      <c r="F157" s="97"/>
      <c r="G157" s="97"/>
      <c r="H157" s="97" t="s">
        <v>472</v>
      </c>
      <c r="I157" s="97" t="s">
        <v>107</v>
      </c>
      <c r="J157" s="130">
        <f>'6.ВСР'!J158</f>
        <v>0</v>
      </c>
      <c r="K157" s="130" t="e">
        <f>'6.ВСР'!#REF!</f>
        <v>#REF!</v>
      </c>
      <c r="L157" s="130" t="e">
        <f>'6.ВСР'!#REF!</f>
        <v>#REF!</v>
      </c>
      <c r="M157" s="130" t="e">
        <f>'6.ВСР'!#REF!</f>
        <v>#REF!</v>
      </c>
      <c r="N157" s="130">
        <f>'6.ВСР'!K158</f>
        <v>0</v>
      </c>
      <c r="O157" s="130" t="e">
        <f>'6.ВСР'!#REF!</f>
        <v>#REF!</v>
      </c>
      <c r="P157" s="130" t="e">
        <f>'6.ВСР'!#REF!</f>
        <v>#REF!</v>
      </c>
      <c r="Q157" s="130" t="e">
        <f>'6.ВСР'!#REF!</f>
        <v>#REF!</v>
      </c>
      <c r="R157" s="130">
        <f>'6.ВСР'!L158</f>
        <v>0</v>
      </c>
      <c r="S157" s="130">
        <f>'6.ВСР'!M158</f>
        <v>0</v>
      </c>
      <c r="T157" s="130">
        <f>'6.ВСР'!N158</f>
        <v>0</v>
      </c>
      <c r="U157" s="130">
        <f>'6.ВСР'!O158</f>
        <v>0</v>
      </c>
      <c r="V157" s="130">
        <f>'6.ВСР'!P158</f>
        <v>0</v>
      </c>
      <c r="W157" s="130">
        <f>'6.ВСР'!Q158</f>
        <v>0</v>
      </c>
      <c r="X157" s="130">
        <f>'6.ВСР'!R158</f>
        <v>0</v>
      </c>
      <c r="Y157" s="130">
        <f>'6.ВСР'!S158</f>
        <v>0</v>
      </c>
      <c r="Z157" s="130">
        <f>'6.ВСР'!T158</f>
        <v>0</v>
      </c>
      <c r="AA157" s="130">
        <f>'6.ВСР'!U158</f>
        <v>0</v>
      </c>
      <c r="AB157" s="130">
        <f>'6.ВСР'!V158</f>
        <v>0</v>
      </c>
    </row>
    <row r="158" spans="1:28" s="62" customFormat="1" ht="42.75" x14ac:dyDescent="0.25">
      <c r="A158" s="135" t="s">
        <v>240</v>
      </c>
      <c r="B158" s="12">
        <v>51</v>
      </c>
      <c r="C158" s="12">
        <v>0</v>
      </c>
      <c r="D158" s="58" t="s">
        <v>483</v>
      </c>
      <c r="E158" s="12"/>
      <c r="F158" s="58"/>
      <c r="G158" s="58"/>
      <c r="H158" s="58"/>
      <c r="I158" s="58"/>
      <c r="J158" s="134">
        <f>J159</f>
        <v>120000</v>
      </c>
      <c r="K158" s="134" t="e">
        <f t="shared" ref="K158:U161" si="74">K159</f>
        <v>#REF!</v>
      </c>
      <c r="L158" s="134" t="e">
        <f t="shared" si="74"/>
        <v>#REF!</v>
      </c>
      <c r="M158" s="134" t="e">
        <f t="shared" si="74"/>
        <v>#REF!</v>
      </c>
      <c r="N158" s="134">
        <f t="shared" si="74"/>
        <v>120000</v>
      </c>
      <c r="O158" s="134" t="e">
        <f t="shared" si="74"/>
        <v>#REF!</v>
      </c>
      <c r="P158" s="134" t="e">
        <f t="shared" si="74"/>
        <v>#REF!</v>
      </c>
      <c r="Q158" s="134" t="e">
        <f t="shared" si="74"/>
        <v>#REF!</v>
      </c>
      <c r="R158" s="134">
        <f t="shared" si="74"/>
        <v>120000</v>
      </c>
      <c r="S158" s="134" t="e">
        <f t="shared" si="74"/>
        <v>#REF!</v>
      </c>
      <c r="T158" s="134" t="e">
        <f t="shared" si="74"/>
        <v>#REF!</v>
      </c>
      <c r="U158" s="134" t="e">
        <f t="shared" si="74"/>
        <v>#REF!</v>
      </c>
      <c r="V158" s="130"/>
      <c r="W158" s="130"/>
      <c r="X158" s="130"/>
      <c r="Y158" s="130"/>
      <c r="Z158" s="130"/>
      <c r="AA158" s="130"/>
      <c r="AB158" s="130"/>
    </row>
    <row r="159" spans="1:28" s="62" customFormat="1" ht="28.5" x14ac:dyDescent="0.25">
      <c r="A159" s="115" t="s">
        <v>6</v>
      </c>
      <c r="B159" s="12">
        <v>51</v>
      </c>
      <c r="C159" s="12">
        <v>0</v>
      </c>
      <c r="D159" s="58" t="s">
        <v>483</v>
      </c>
      <c r="E159" s="12">
        <v>851</v>
      </c>
      <c r="F159" s="58"/>
      <c r="G159" s="58"/>
      <c r="H159" s="58"/>
      <c r="I159" s="58"/>
      <c r="J159" s="134">
        <f>J160</f>
        <v>120000</v>
      </c>
      <c r="K159" s="134" t="e">
        <f t="shared" si="74"/>
        <v>#REF!</v>
      </c>
      <c r="L159" s="134" t="e">
        <f t="shared" si="74"/>
        <v>#REF!</v>
      </c>
      <c r="M159" s="134" t="e">
        <f t="shared" si="74"/>
        <v>#REF!</v>
      </c>
      <c r="N159" s="134">
        <f t="shared" si="74"/>
        <v>120000</v>
      </c>
      <c r="O159" s="134" t="e">
        <f t="shared" si="74"/>
        <v>#REF!</v>
      </c>
      <c r="P159" s="134" t="e">
        <f t="shared" si="74"/>
        <v>#REF!</v>
      </c>
      <c r="Q159" s="134" t="e">
        <f t="shared" si="74"/>
        <v>#REF!</v>
      </c>
      <c r="R159" s="134">
        <f t="shared" si="74"/>
        <v>120000</v>
      </c>
      <c r="S159" s="134" t="e">
        <f t="shared" si="74"/>
        <v>#REF!</v>
      </c>
      <c r="T159" s="134" t="e">
        <f t="shared" si="74"/>
        <v>#REF!</v>
      </c>
      <c r="U159" s="134" t="e">
        <f t="shared" si="74"/>
        <v>#REF!</v>
      </c>
      <c r="V159" s="130"/>
      <c r="W159" s="130"/>
      <c r="X159" s="130"/>
      <c r="Y159" s="130"/>
      <c r="Z159" s="130"/>
      <c r="AA159" s="130"/>
      <c r="AB159" s="130"/>
    </row>
    <row r="160" spans="1:28" s="62" customFormat="1" ht="180" x14ac:dyDescent="0.25">
      <c r="A160" s="129" t="s">
        <v>431</v>
      </c>
      <c r="B160" s="86">
        <v>51</v>
      </c>
      <c r="C160" s="86">
        <v>0</v>
      </c>
      <c r="D160" s="97" t="s">
        <v>483</v>
      </c>
      <c r="E160" s="86">
        <v>851</v>
      </c>
      <c r="F160" s="97"/>
      <c r="G160" s="97"/>
      <c r="H160" s="97" t="s">
        <v>482</v>
      </c>
      <c r="I160" s="97"/>
      <c r="J160" s="130">
        <f>J161</f>
        <v>120000</v>
      </c>
      <c r="K160" s="130" t="e">
        <f t="shared" si="74"/>
        <v>#REF!</v>
      </c>
      <c r="L160" s="130" t="e">
        <f t="shared" si="74"/>
        <v>#REF!</v>
      </c>
      <c r="M160" s="130" t="e">
        <f t="shared" si="74"/>
        <v>#REF!</v>
      </c>
      <c r="N160" s="130">
        <f t="shared" si="74"/>
        <v>120000</v>
      </c>
      <c r="O160" s="130" t="e">
        <f t="shared" si="74"/>
        <v>#REF!</v>
      </c>
      <c r="P160" s="130" t="e">
        <f t="shared" si="74"/>
        <v>#REF!</v>
      </c>
      <c r="Q160" s="130" t="e">
        <f t="shared" si="74"/>
        <v>#REF!</v>
      </c>
      <c r="R160" s="130">
        <f t="shared" si="74"/>
        <v>120000</v>
      </c>
      <c r="S160" s="130" t="e">
        <f t="shared" si="74"/>
        <v>#REF!</v>
      </c>
      <c r="T160" s="130" t="e">
        <f t="shared" si="74"/>
        <v>#REF!</v>
      </c>
      <c r="U160" s="130" t="e">
        <f t="shared" si="74"/>
        <v>#REF!</v>
      </c>
      <c r="V160" s="130"/>
      <c r="W160" s="130"/>
      <c r="X160" s="130"/>
      <c r="Y160" s="130"/>
      <c r="Z160" s="130"/>
      <c r="AA160" s="130"/>
      <c r="AB160" s="130"/>
    </row>
    <row r="161" spans="1:28" s="62" customFormat="1" ht="60" x14ac:dyDescent="0.25">
      <c r="A161" s="129" t="s">
        <v>53</v>
      </c>
      <c r="B161" s="86">
        <v>51</v>
      </c>
      <c r="C161" s="86">
        <v>0</v>
      </c>
      <c r="D161" s="97" t="s">
        <v>483</v>
      </c>
      <c r="E161" s="86">
        <v>851</v>
      </c>
      <c r="F161" s="97"/>
      <c r="G161" s="97"/>
      <c r="H161" s="97" t="s">
        <v>482</v>
      </c>
      <c r="I161" s="97" t="s">
        <v>105</v>
      </c>
      <c r="J161" s="130">
        <f>J162</f>
        <v>120000</v>
      </c>
      <c r="K161" s="130" t="e">
        <f t="shared" si="74"/>
        <v>#REF!</v>
      </c>
      <c r="L161" s="130" t="e">
        <f t="shared" si="74"/>
        <v>#REF!</v>
      </c>
      <c r="M161" s="130" t="e">
        <f t="shared" si="74"/>
        <v>#REF!</v>
      </c>
      <c r="N161" s="130">
        <f t="shared" si="74"/>
        <v>120000</v>
      </c>
      <c r="O161" s="130" t="e">
        <f t="shared" si="74"/>
        <v>#REF!</v>
      </c>
      <c r="P161" s="130" t="e">
        <f t="shared" si="74"/>
        <v>#REF!</v>
      </c>
      <c r="Q161" s="130" t="e">
        <f t="shared" si="74"/>
        <v>#REF!</v>
      </c>
      <c r="R161" s="130">
        <f t="shared" si="74"/>
        <v>120000</v>
      </c>
      <c r="S161" s="130" t="e">
        <f t="shared" si="74"/>
        <v>#REF!</v>
      </c>
      <c r="T161" s="130" t="e">
        <f t="shared" si="74"/>
        <v>#REF!</v>
      </c>
      <c r="U161" s="130" t="e">
        <f t="shared" si="74"/>
        <v>#REF!</v>
      </c>
      <c r="V161" s="130"/>
      <c r="W161" s="130"/>
      <c r="X161" s="130"/>
      <c r="Y161" s="130"/>
      <c r="Z161" s="130"/>
      <c r="AA161" s="130"/>
      <c r="AB161" s="130"/>
    </row>
    <row r="162" spans="1:28" s="62" customFormat="1" ht="30" x14ac:dyDescent="0.25">
      <c r="A162" s="129" t="s">
        <v>106</v>
      </c>
      <c r="B162" s="86">
        <v>51</v>
      </c>
      <c r="C162" s="86">
        <v>0</v>
      </c>
      <c r="D162" s="97" t="s">
        <v>483</v>
      </c>
      <c r="E162" s="86">
        <v>851</v>
      </c>
      <c r="F162" s="97"/>
      <c r="G162" s="97"/>
      <c r="H162" s="97" t="s">
        <v>482</v>
      </c>
      <c r="I162" s="97" t="s">
        <v>107</v>
      </c>
      <c r="J162" s="130">
        <f>'6.ВСР'!J161</f>
        <v>120000</v>
      </c>
      <c r="K162" s="130" t="e">
        <f>'6.ВСР'!#REF!</f>
        <v>#REF!</v>
      </c>
      <c r="L162" s="130" t="e">
        <f>'6.ВСР'!#REF!</f>
        <v>#REF!</v>
      </c>
      <c r="M162" s="130" t="e">
        <f>'6.ВСР'!#REF!</f>
        <v>#REF!</v>
      </c>
      <c r="N162" s="130">
        <f>'6.ВСР'!K161</f>
        <v>120000</v>
      </c>
      <c r="O162" s="130" t="e">
        <f>'6.ВСР'!#REF!</f>
        <v>#REF!</v>
      </c>
      <c r="P162" s="130" t="e">
        <f>'6.ВСР'!#REF!</f>
        <v>#REF!</v>
      </c>
      <c r="Q162" s="130" t="e">
        <f>'6.ВСР'!#REF!</f>
        <v>#REF!</v>
      </c>
      <c r="R162" s="130">
        <f>'6.ВСР'!L161</f>
        <v>120000</v>
      </c>
      <c r="S162" s="130" t="e">
        <f>'6.ВСР'!#REF!</f>
        <v>#REF!</v>
      </c>
      <c r="T162" s="130" t="e">
        <f>'6.ВСР'!#REF!</f>
        <v>#REF!</v>
      </c>
      <c r="U162" s="130" t="e">
        <f>'6.ВСР'!#REF!</f>
        <v>#REF!</v>
      </c>
      <c r="V162" s="130"/>
      <c r="W162" s="130"/>
      <c r="X162" s="130"/>
      <c r="Y162" s="130"/>
      <c r="Z162" s="130"/>
      <c r="AA162" s="130"/>
      <c r="AB162" s="130"/>
    </row>
    <row r="163" spans="1:28" s="13" customFormat="1" ht="28.5" x14ac:dyDescent="0.25">
      <c r="A163" s="135" t="s">
        <v>390</v>
      </c>
      <c r="B163" s="12">
        <v>51</v>
      </c>
      <c r="C163" s="12">
        <v>0</v>
      </c>
      <c r="D163" s="42" t="s">
        <v>368</v>
      </c>
      <c r="E163" s="12"/>
      <c r="F163" s="58"/>
      <c r="G163" s="58"/>
      <c r="H163" s="58"/>
      <c r="I163" s="58"/>
      <c r="J163" s="134">
        <f t="shared" ref="J163:U163" si="75">J164</f>
        <v>20089853.739999998</v>
      </c>
      <c r="K163" s="134" t="e">
        <f t="shared" si="75"/>
        <v>#REF!</v>
      </c>
      <c r="L163" s="134" t="e">
        <f t="shared" si="75"/>
        <v>#REF!</v>
      </c>
      <c r="M163" s="134" t="e">
        <f t="shared" si="75"/>
        <v>#REF!</v>
      </c>
      <c r="N163" s="134">
        <f t="shared" si="75"/>
        <v>13750000</v>
      </c>
      <c r="O163" s="134" t="e">
        <f t="shared" si="75"/>
        <v>#REF!</v>
      </c>
      <c r="P163" s="134" t="e">
        <f t="shared" si="75"/>
        <v>#REF!</v>
      </c>
      <c r="Q163" s="134" t="e">
        <f t="shared" si="75"/>
        <v>#REF!</v>
      </c>
      <c r="R163" s="134">
        <f t="shared" si="75"/>
        <v>6970000</v>
      </c>
      <c r="S163" s="134" t="e">
        <f t="shared" si="75"/>
        <v>#REF!</v>
      </c>
      <c r="T163" s="134" t="e">
        <f t="shared" si="75"/>
        <v>#REF!</v>
      </c>
      <c r="U163" s="134" t="e">
        <f t="shared" si="75"/>
        <v>#REF!</v>
      </c>
      <c r="V163" s="134"/>
      <c r="W163" s="134"/>
      <c r="X163" s="134"/>
      <c r="Y163" s="134"/>
      <c r="Z163" s="134"/>
      <c r="AA163" s="134"/>
      <c r="AB163" s="134"/>
    </row>
    <row r="164" spans="1:28" s="62" customFormat="1" ht="28.5" x14ac:dyDescent="0.25">
      <c r="A164" s="115" t="s">
        <v>6</v>
      </c>
      <c r="B164" s="86">
        <v>51</v>
      </c>
      <c r="C164" s="86">
        <v>0</v>
      </c>
      <c r="D164" s="82" t="s">
        <v>368</v>
      </c>
      <c r="E164" s="86">
        <v>851</v>
      </c>
      <c r="F164" s="97"/>
      <c r="G164" s="97"/>
      <c r="H164" s="97"/>
      <c r="I164" s="97"/>
      <c r="J164" s="130">
        <f t="shared" ref="J164:U164" si="76">J165+J168</f>
        <v>20089853.739999998</v>
      </c>
      <c r="K164" s="130" t="e">
        <f t="shared" si="76"/>
        <v>#REF!</v>
      </c>
      <c r="L164" s="130" t="e">
        <f t="shared" si="76"/>
        <v>#REF!</v>
      </c>
      <c r="M164" s="130" t="e">
        <f t="shared" si="76"/>
        <v>#REF!</v>
      </c>
      <c r="N164" s="130">
        <f t="shared" si="76"/>
        <v>13750000</v>
      </c>
      <c r="O164" s="130" t="e">
        <f t="shared" si="76"/>
        <v>#REF!</v>
      </c>
      <c r="P164" s="130" t="e">
        <f t="shared" si="76"/>
        <v>#REF!</v>
      </c>
      <c r="Q164" s="130" t="e">
        <f t="shared" si="76"/>
        <v>#REF!</v>
      </c>
      <c r="R164" s="130">
        <f t="shared" si="76"/>
        <v>6970000</v>
      </c>
      <c r="S164" s="130" t="e">
        <f t="shared" si="76"/>
        <v>#REF!</v>
      </c>
      <c r="T164" s="130" t="e">
        <f t="shared" si="76"/>
        <v>#REF!</v>
      </c>
      <c r="U164" s="130" t="e">
        <f t="shared" si="76"/>
        <v>#REF!</v>
      </c>
      <c r="V164" s="130" t="e">
        <f t="shared" ref="V164:AB164" si="77">V165+V168</f>
        <v>#REF!</v>
      </c>
      <c r="W164" s="130" t="e">
        <f t="shared" si="77"/>
        <v>#REF!</v>
      </c>
      <c r="X164" s="130" t="e">
        <f t="shared" si="77"/>
        <v>#REF!</v>
      </c>
      <c r="Y164" s="130" t="e">
        <f t="shared" si="77"/>
        <v>#REF!</v>
      </c>
      <c r="Z164" s="130" t="e">
        <f t="shared" si="77"/>
        <v>#REF!</v>
      </c>
      <c r="AA164" s="130" t="e">
        <f t="shared" si="77"/>
        <v>#REF!</v>
      </c>
      <c r="AB164" s="130" t="e">
        <f t="shared" si="77"/>
        <v>#REF!</v>
      </c>
    </row>
    <row r="165" spans="1:28" s="62" customFormat="1" ht="45" hidden="1" x14ac:dyDescent="0.25">
      <c r="A165" s="129" t="s">
        <v>408</v>
      </c>
      <c r="B165" s="86">
        <v>51</v>
      </c>
      <c r="C165" s="86">
        <v>0</v>
      </c>
      <c r="D165" s="82" t="s">
        <v>368</v>
      </c>
      <c r="E165" s="86">
        <v>851</v>
      </c>
      <c r="F165" s="82" t="s">
        <v>35</v>
      </c>
      <c r="G165" s="82" t="s">
        <v>56</v>
      </c>
      <c r="H165" s="82" t="s">
        <v>462</v>
      </c>
      <c r="I165" s="82"/>
      <c r="J165" s="130">
        <f t="shared" ref="J165:U166" si="78">J166</f>
        <v>0</v>
      </c>
      <c r="K165" s="130" t="e">
        <f t="shared" si="78"/>
        <v>#REF!</v>
      </c>
      <c r="L165" s="130" t="e">
        <f t="shared" si="78"/>
        <v>#REF!</v>
      </c>
      <c r="M165" s="130" t="e">
        <f t="shared" si="78"/>
        <v>#REF!</v>
      </c>
      <c r="N165" s="130">
        <f t="shared" si="78"/>
        <v>0</v>
      </c>
      <c r="O165" s="130" t="e">
        <f t="shared" si="78"/>
        <v>#REF!</v>
      </c>
      <c r="P165" s="130" t="e">
        <f t="shared" si="78"/>
        <v>#REF!</v>
      </c>
      <c r="Q165" s="130" t="e">
        <f t="shared" si="78"/>
        <v>#REF!</v>
      </c>
      <c r="R165" s="130">
        <f t="shared" si="78"/>
        <v>0</v>
      </c>
      <c r="S165" s="130" t="e">
        <f t="shared" si="78"/>
        <v>#REF!</v>
      </c>
      <c r="T165" s="130" t="e">
        <f t="shared" si="78"/>
        <v>#REF!</v>
      </c>
      <c r="U165" s="130" t="e">
        <f t="shared" si="78"/>
        <v>#REF!</v>
      </c>
      <c r="V165" s="130" t="e">
        <f t="shared" ref="V165:AB166" si="79">V166</f>
        <v>#REF!</v>
      </c>
      <c r="W165" s="130" t="e">
        <f t="shared" si="79"/>
        <v>#REF!</v>
      </c>
      <c r="X165" s="130" t="e">
        <f t="shared" si="79"/>
        <v>#REF!</v>
      </c>
      <c r="Y165" s="130" t="e">
        <f t="shared" si="79"/>
        <v>#REF!</v>
      </c>
      <c r="Z165" s="130" t="e">
        <f t="shared" si="79"/>
        <v>#REF!</v>
      </c>
      <c r="AA165" s="130" t="e">
        <f t="shared" si="79"/>
        <v>#REF!</v>
      </c>
      <c r="AB165" s="130" t="e">
        <f t="shared" si="79"/>
        <v>#REF!</v>
      </c>
    </row>
    <row r="166" spans="1:28" s="62" customFormat="1" ht="45" hidden="1" x14ac:dyDescent="0.25">
      <c r="A166" s="129" t="s">
        <v>90</v>
      </c>
      <c r="B166" s="86">
        <v>51</v>
      </c>
      <c r="C166" s="86">
        <v>0</v>
      </c>
      <c r="D166" s="82" t="s">
        <v>368</v>
      </c>
      <c r="E166" s="86">
        <v>851</v>
      </c>
      <c r="F166" s="82" t="s">
        <v>35</v>
      </c>
      <c r="G166" s="82" t="s">
        <v>56</v>
      </c>
      <c r="H166" s="82" t="s">
        <v>462</v>
      </c>
      <c r="I166" s="82" t="s">
        <v>91</v>
      </c>
      <c r="J166" s="130">
        <f t="shared" si="78"/>
        <v>0</v>
      </c>
      <c r="K166" s="130" t="e">
        <f t="shared" si="78"/>
        <v>#REF!</v>
      </c>
      <c r="L166" s="130" t="e">
        <f t="shared" si="78"/>
        <v>#REF!</v>
      </c>
      <c r="M166" s="130" t="e">
        <f t="shared" si="78"/>
        <v>#REF!</v>
      </c>
      <c r="N166" s="130">
        <f t="shared" si="78"/>
        <v>0</v>
      </c>
      <c r="O166" s="130" t="e">
        <f t="shared" si="78"/>
        <v>#REF!</v>
      </c>
      <c r="P166" s="130" t="e">
        <f t="shared" si="78"/>
        <v>#REF!</v>
      </c>
      <c r="Q166" s="130" t="e">
        <f t="shared" si="78"/>
        <v>#REF!</v>
      </c>
      <c r="R166" s="130">
        <f t="shared" si="78"/>
        <v>0</v>
      </c>
      <c r="S166" s="130" t="e">
        <f t="shared" si="78"/>
        <v>#REF!</v>
      </c>
      <c r="T166" s="130" t="e">
        <f t="shared" si="78"/>
        <v>#REF!</v>
      </c>
      <c r="U166" s="130" t="e">
        <f t="shared" si="78"/>
        <v>#REF!</v>
      </c>
      <c r="V166" s="130" t="e">
        <f t="shared" si="79"/>
        <v>#REF!</v>
      </c>
      <c r="W166" s="130" t="e">
        <f t="shared" si="79"/>
        <v>#REF!</v>
      </c>
      <c r="X166" s="130" t="e">
        <f t="shared" si="79"/>
        <v>#REF!</v>
      </c>
      <c r="Y166" s="130" t="e">
        <f t="shared" si="79"/>
        <v>#REF!</v>
      </c>
      <c r="Z166" s="130" t="e">
        <f t="shared" si="79"/>
        <v>#REF!</v>
      </c>
      <c r="AA166" s="130" t="e">
        <f t="shared" si="79"/>
        <v>#REF!</v>
      </c>
      <c r="AB166" s="130" t="e">
        <f t="shared" si="79"/>
        <v>#REF!</v>
      </c>
    </row>
    <row r="167" spans="1:28" s="62" customFormat="1" hidden="1" x14ac:dyDescent="0.25">
      <c r="A167" s="129" t="s">
        <v>92</v>
      </c>
      <c r="B167" s="86">
        <v>51</v>
      </c>
      <c r="C167" s="86">
        <v>0</v>
      </c>
      <c r="D167" s="82" t="s">
        <v>368</v>
      </c>
      <c r="E167" s="86">
        <v>851</v>
      </c>
      <c r="F167" s="82" t="s">
        <v>35</v>
      </c>
      <c r="G167" s="82" t="s">
        <v>56</v>
      </c>
      <c r="H167" s="82" t="s">
        <v>462</v>
      </c>
      <c r="I167" s="82" t="s">
        <v>93</v>
      </c>
      <c r="J167" s="130">
        <f>'6.ВСР'!J144</f>
        <v>0</v>
      </c>
      <c r="K167" s="130" t="e">
        <f>'6.ВСР'!#REF!</f>
        <v>#REF!</v>
      </c>
      <c r="L167" s="130" t="e">
        <f>'6.ВСР'!#REF!</f>
        <v>#REF!</v>
      </c>
      <c r="M167" s="130" t="e">
        <f>'6.ВСР'!#REF!</f>
        <v>#REF!</v>
      </c>
      <c r="N167" s="130">
        <f>'6.ВСР'!K144</f>
        <v>0</v>
      </c>
      <c r="O167" s="130" t="e">
        <f>'6.ВСР'!#REF!</f>
        <v>#REF!</v>
      </c>
      <c r="P167" s="130" t="e">
        <f>'6.ВСР'!#REF!</f>
        <v>#REF!</v>
      </c>
      <c r="Q167" s="130" t="e">
        <f>'6.ВСР'!#REF!</f>
        <v>#REF!</v>
      </c>
      <c r="R167" s="130">
        <f>'6.ВСР'!L144</f>
        <v>0</v>
      </c>
      <c r="S167" s="130" t="e">
        <f>'6.ВСР'!#REF!</f>
        <v>#REF!</v>
      </c>
      <c r="T167" s="130" t="e">
        <f>'6.ВСР'!#REF!</f>
        <v>#REF!</v>
      </c>
      <c r="U167" s="130" t="e">
        <f>'6.ВСР'!#REF!</f>
        <v>#REF!</v>
      </c>
      <c r="V167" s="130" t="e">
        <f>'6.ВСР'!#REF!</f>
        <v>#REF!</v>
      </c>
      <c r="W167" s="130" t="e">
        <f>'6.ВСР'!#REF!</f>
        <v>#REF!</v>
      </c>
      <c r="X167" s="130" t="e">
        <f>'6.ВСР'!#REF!</f>
        <v>#REF!</v>
      </c>
      <c r="Y167" s="130" t="e">
        <f>'6.ВСР'!#REF!</f>
        <v>#REF!</v>
      </c>
      <c r="Z167" s="130" t="e">
        <f>'6.ВСР'!#REF!</f>
        <v>#REF!</v>
      </c>
      <c r="AA167" s="130" t="e">
        <f>'6.ВСР'!#REF!</f>
        <v>#REF!</v>
      </c>
      <c r="AB167" s="130" t="e">
        <f>'6.ВСР'!#REF!</f>
        <v>#REF!</v>
      </c>
    </row>
    <row r="168" spans="1:28" s="99" customFormat="1" ht="45" x14ac:dyDescent="0.25">
      <c r="A168" s="98" t="s">
        <v>374</v>
      </c>
      <c r="B168" s="86">
        <v>51</v>
      </c>
      <c r="C168" s="86">
        <v>0</v>
      </c>
      <c r="D168" s="82" t="s">
        <v>368</v>
      </c>
      <c r="E168" s="86">
        <v>851</v>
      </c>
      <c r="F168" s="97"/>
      <c r="G168" s="97"/>
      <c r="H168" s="97" t="s">
        <v>375</v>
      </c>
      <c r="I168" s="82"/>
      <c r="J168" s="93">
        <f t="shared" ref="J168:U169" si="80">J169</f>
        <v>20089853.739999998</v>
      </c>
      <c r="K168" s="93" t="e">
        <f t="shared" si="80"/>
        <v>#REF!</v>
      </c>
      <c r="L168" s="93" t="e">
        <f t="shared" si="80"/>
        <v>#REF!</v>
      </c>
      <c r="M168" s="93" t="e">
        <f t="shared" si="80"/>
        <v>#REF!</v>
      </c>
      <c r="N168" s="93">
        <f t="shared" si="80"/>
        <v>13750000</v>
      </c>
      <c r="O168" s="93" t="e">
        <f t="shared" si="80"/>
        <v>#REF!</v>
      </c>
      <c r="P168" s="93" t="e">
        <f t="shared" si="80"/>
        <v>#REF!</v>
      </c>
      <c r="Q168" s="93" t="e">
        <f t="shared" si="80"/>
        <v>#REF!</v>
      </c>
      <c r="R168" s="93">
        <f t="shared" si="80"/>
        <v>6970000</v>
      </c>
      <c r="S168" s="93" t="e">
        <f t="shared" si="80"/>
        <v>#REF!</v>
      </c>
      <c r="T168" s="93" t="e">
        <f t="shared" si="80"/>
        <v>#REF!</v>
      </c>
      <c r="U168" s="93" t="e">
        <f t="shared" si="80"/>
        <v>#REF!</v>
      </c>
      <c r="V168" s="93"/>
      <c r="W168" s="93"/>
      <c r="X168" s="93"/>
      <c r="Y168" s="93"/>
      <c r="Z168" s="93"/>
      <c r="AA168" s="93"/>
      <c r="AB168" s="93"/>
    </row>
    <row r="169" spans="1:28" s="99" customFormat="1" ht="45" x14ac:dyDescent="0.25">
      <c r="A169" s="46" t="s">
        <v>90</v>
      </c>
      <c r="B169" s="86">
        <v>51</v>
      </c>
      <c r="C169" s="86">
        <v>0</v>
      </c>
      <c r="D169" s="82" t="s">
        <v>368</v>
      </c>
      <c r="E169" s="86">
        <v>851</v>
      </c>
      <c r="F169" s="97"/>
      <c r="G169" s="97"/>
      <c r="H169" s="97" t="s">
        <v>375</v>
      </c>
      <c r="I169" s="82" t="s">
        <v>91</v>
      </c>
      <c r="J169" s="93">
        <f t="shared" si="80"/>
        <v>20089853.739999998</v>
      </c>
      <c r="K169" s="93" t="e">
        <f t="shared" si="80"/>
        <v>#REF!</v>
      </c>
      <c r="L169" s="93" t="e">
        <f t="shared" si="80"/>
        <v>#REF!</v>
      </c>
      <c r="M169" s="93" t="e">
        <f t="shared" si="80"/>
        <v>#REF!</v>
      </c>
      <c r="N169" s="93">
        <f t="shared" si="80"/>
        <v>13750000</v>
      </c>
      <c r="O169" s="93" t="e">
        <f t="shared" si="80"/>
        <v>#REF!</v>
      </c>
      <c r="P169" s="93" t="e">
        <f t="shared" si="80"/>
        <v>#REF!</v>
      </c>
      <c r="Q169" s="93" t="e">
        <f t="shared" si="80"/>
        <v>#REF!</v>
      </c>
      <c r="R169" s="93">
        <f t="shared" si="80"/>
        <v>6970000</v>
      </c>
      <c r="S169" s="93" t="e">
        <f t="shared" si="80"/>
        <v>#REF!</v>
      </c>
      <c r="T169" s="93" t="e">
        <f t="shared" si="80"/>
        <v>#REF!</v>
      </c>
      <c r="U169" s="93" t="e">
        <f t="shared" si="80"/>
        <v>#REF!</v>
      </c>
      <c r="V169" s="93"/>
      <c r="W169" s="93"/>
      <c r="X169" s="93"/>
      <c r="Y169" s="93"/>
      <c r="Z169" s="93"/>
      <c r="AA169" s="93"/>
      <c r="AB169" s="93"/>
    </row>
    <row r="170" spans="1:28" s="99" customFormat="1" x14ac:dyDescent="0.25">
      <c r="A170" s="46" t="s">
        <v>92</v>
      </c>
      <c r="B170" s="86">
        <v>51</v>
      </c>
      <c r="C170" s="86">
        <v>0</v>
      </c>
      <c r="D170" s="82" t="s">
        <v>368</v>
      </c>
      <c r="E170" s="86">
        <v>851</v>
      </c>
      <c r="F170" s="97"/>
      <c r="G170" s="97"/>
      <c r="H170" s="97" t="s">
        <v>375</v>
      </c>
      <c r="I170" s="82" t="s">
        <v>93</v>
      </c>
      <c r="J170" s="93">
        <f>'6.ВСР'!J147</f>
        <v>20089853.739999998</v>
      </c>
      <c r="K170" s="93" t="e">
        <f>'6.ВСР'!#REF!</f>
        <v>#REF!</v>
      </c>
      <c r="L170" s="93" t="e">
        <f>'6.ВСР'!#REF!</f>
        <v>#REF!</v>
      </c>
      <c r="M170" s="93" t="e">
        <f>'6.ВСР'!#REF!</f>
        <v>#REF!</v>
      </c>
      <c r="N170" s="93">
        <f>'6.ВСР'!K147</f>
        <v>13750000</v>
      </c>
      <c r="O170" s="93" t="e">
        <f>'6.ВСР'!#REF!</f>
        <v>#REF!</v>
      </c>
      <c r="P170" s="93" t="e">
        <f>'6.ВСР'!#REF!</f>
        <v>#REF!</v>
      </c>
      <c r="Q170" s="93" t="e">
        <f>'6.ВСР'!#REF!</f>
        <v>#REF!</v>
      </c>
      <c r="R170" s="93">
        <f>'6.ВСР'!L147</f>
        <v>6970000</v>
      </c>
      <c r="S170" s="93" t="e">
        <f>'6.ВСР'!#REF!</f>
        <v>#REF!</v>
      </c>
      <c r="T170" s="93" t="e">
        <f>'6.ВСР'!#REF!</f>
        <v>#REF!</v>
      </c>
      <c r="U170" s="93" t="e">
        <f>'6.ВСР'!#REF!</f>
        <v>#REF!</v>
      </c>
      <c r="V170" s="93"/>
      <c r="W170" s="93"/>
      <c r="X170" s="93"/>
      <c r="Y170" s="93"/>
      <c r="Z170" s="93"/>
      <c r="AA170" s="93"/>
      <c r="AB170" s="93"/>
    </row>
    <row r="171" spans="1:28" s="62" customFormat="1" ht="28.5" x14ac:dyDescent="0.25">
      <c r="A171" s="115" t="s">
        <v>364</v>
      </c>
      <c r="B171" s="12">
        <v>51</v>
      </c>
      <c r="C171" s="12">
        <v>2</v>
      </c>
      <c r="D171" s="58"/>
      <c r="E171" s="12"/>
      <c r="F171" s="42"/>
      <c r="G171" s="58"/>
      <c r="H171" s="58"/>
      <c r="I171" s="42"/>
      <c r="J171" s="43">
        <f t="shared" ref="J171:U171" si="81">J173</f>
        <v>22427080</v>
      </c>
      <c r="K171" s="43" t="e">
        <f t="shared" si="81"/>
        <v>#REF!</v>
      </c>
      <c r="L171" s="43" t="e">
        <f t="shared" si="81"/>
        <v>#REF!</v>
      </c>
      <c r="M171" s="43" t="e">
        <f t="shared" si="81"/>
        <v>#REF!</v>
      </c>
      <c r="N171" s="43">
        <f t="shared" si="81"/>
        <v>18280427</v>
      </c>
      <c r="O171" s="43" t="e">
        <f t="shared" si="81"/>
        <v>#REF!</v>
      </c>
      <c r="P171" s="43" t="e">
        <f t="shared" si="81"/>
        <v>#REF!</v>
      </c>
      <c r="Q171" s="43" t="e">
        <f t="shared" si="81"/>
        <v>#REF!</v>
      </c>
      <c r="R171" s="43">
        <f t="shared" si="81"/>
        <v>19340452</v>
      </c>
      <c r="S171" s="43" t="e">
        <f t="shared" si="81"/>
        <v>#REF!</v>
      </c>
      <c r="T171" s="43" t="e">
        <f t="shared" si="81"/>
        <v>#REF!</v>
      </c>
      <c r="U171" s="43" t="e">
        <f t="shared" si="81"/>
        <v>#REF!</v>
      </c>
      <c r="V171" s="43"/>
      <c r="W171" s="43"/>
      <c r="X171" s="43"/>
      <c r="Y171" s="43"/>
      <c r="Z171" s="43"/>
      <c r="AA171" s="43"/>
      <c r="AB171" s="43"/>
    </row>
    <row r="172" spans="1:28" s="62" customFormat="1" ht="71.25" x14ac:dyDescent="0.25">
      <c r="A172" s="115" t="s">
        <v>228</v>
      </c>
      <c r="B172" s="12">
        <v>51</v>
      </c>
      <c r="C172" s="12">
        <v>2</v>
      </c>
      <c r="D172" s="58" t="s">
        <v>137</v>
      </c>
      <c r="E172" s="12"/>
      <c r="F172" s="42"/>
      <c r="G172" s="58"/>
      <c r="H172" s="58"/>
      <c r="I172" s="42"/>
      <c r="J172" s="43">
        <f t="shared" ref="J172:U172" si="82">J173</f>
        <v>22427080</v>
      </c>
      <c r="K172" s="43" t="e">
        <f t="shared" si="82"/>
        <v>#REF!</v>
      </c>
      <c r="L172" s="43" t="e">
        <f t="shared" si="82"/>
        <v>#REF!</v>
      </c>
      <c r="M172" s="43" t="e">
        <f t="shared" si="82"/>
        <v>#REF!</v>
      </c>
      <c r="N172" s="43">
        <f t="shared" si="82"/>
        <v>18280427</v>
      </c>
      <c r="O172" s="43" t="e">
        <f t="shared" si="82"/>
        <v>#REF!</v>
      </c>
      <c r="P172" s="43" t="e">
        <f t="shared" si="82"/>
        <v>#REF!</v>
      </c>
      <c r="Q172" s="43" t="e">
        <f t="shared" si="82"/>
        <v>#REF!</v>
      </c>
      <c r="R172" s="43">
        <f t="shared" si="82"/>
        <v>19340452</v>
      </c>
      <c r="S172" s="43" t="e">
        <f t="shared" si="82"/>
        <v>#REF!</v>
      </c>
      <c r="T172" s="43" t="e">
        <f t="shared" si="82"/>
        <v>#REF!</v>
      </c>
      <c r="U172" s="43" t="e">
        <f t="shared" si="82"/>
        <v>#REF!</v>
      </c>
      <c r="V172" s="43"/>
      <c r="W172" s="43"/>
      <c r="X172" s="43"/>
      <c r="Y172" s="43"/>
      <c r="Z172" s="43"/>
      <c r="AA172" s="43"/>
      <c r="AB172" s="43"/>
    </row>
    <row r="173" spans="1:28" s="62" customFormat="1" ht="28.5" x14ac:dyDescent="0.25">
      <c r="A173" s="115" t="s">
        <v>6</v>
      </c>
      <c r="B173" s="12">
        <v>51</v>
      </c>
      <c r="C173" s="12">
        <v>2</v>
      </c>
      <c r="D173" s="58" t="s">
        <v>137</v>
      </c>
      <c r="E173" s="12">
        <v>851</v>
      </c>
      <c r="F173" s="42"/>
      <c r="G173" s="58"/>
      <c r="H173" s="58"/>
      <c r="I173" s="42"/>
      <c r="J173" s="43">
        <f t="shared" ref="J173:U173" si="83">J177+J180+J183+J191+J174+J188+J196+J199+J202</f>
        <v>22427080</v>
      </c>
      <c r="K173" s="43" t="e">
        <f t="shared" si="83"/>
        <v>#REF!</v>
      </c>
      <c r="L173" s="43" t="e">
        <f t="shared" si="83"/>
        <v>#REF!</v>
      </c>
      <c r="M173" s="43" t="e">
        <f t="shared" si="83"/>
        <v>#REF!</v>
      </c>
      <c r="N173" s="43">
        <f t="shared" si="83"/>
        <v>18280427</v>
      </c>
      <c r="O173" s="43" t="e">
        <f t="shared" si="83"/>
        <v>#REF!</v>
      </c>
      <c r="P173" s="43" t="e">
        <f t="shared" si="83"/>
        <v>#REF!</v>
      </c>
      <c r="Q173" s="43" t="e">
        <f t="shared" si="83"/>
        <v>#REF!</v>
      </c>
      <c r="R173" s="43">
        <f t="shared" si="83"/>
        <v>19340452</v>
      </c>
      <c r="S173" s="43" t="e">
        <f t="shared" si="83"/>
        <v>#REF!</v>
      </c>
      <c r="T173" s="43" t="e">
        <f t="shared" si="83"/>
        <v>#REF!</v>
      </c>
      <c r="U173" s="43" t="e">
        <f t="shared" si="83"/>
        <v>#REF!</v>
      </c>
      <c r="V173" s="43"/>
      <c r="W173" s="43"/>
      <c r="X173" s="43"/>
      <c r="Y173" s="43"/>
      <c r="Z173" s="43"/>
      <c r="AA173" s="43"/>
      <c r="AB173" s="43"/>
    </row>
    <row r="174" spans="1:28" s="62" customFormat="1" ht="133.5" customHeight="1" x14ac:dyDescent="0.25">
      <c r="A174" s="96" t="s">
        <v>112</v>
      </c>
      <c r="B174" s="86">
        <v>51</v>
      </c>
      <c r="C174" s="86">
        <v>2</v>
      </c>
      <c r="D174" s="82" t="s">
        <v>137</v>
      </c>
      <c r="E174" s="86">
        <v>851</v>
      </c>
      <c r="F174" s="82" t="s">
        <v>73</v>
      </c>
      <c r="G174" s="82" t="s">
        <v>11</v>
      </c>
      <c r="H174" s="82" t="s">
        <v>229</v>
      </c>
      <c r="I174" s="82"/>
      <c r="J174" s="93">
        <f t="shared" ref="J174:U175" si="84">J175</f>
        <v>122400</v>
      </c>
      <c r="K174" s="93" t="e">
        <f t="shared" si="84"/>
        <v>#REF!</v>
      </c>
      <c r="L174" s="93" t="e">
        <f t="shared" si="84"/>
        <v>#REF!</v>
      </c>
      <c r="M174" s="93" t="e">
        <f t="shared" si="84"/>
        <v>#REF!</v>
      </c>
      <c r="N174" s="93">
        <f t="shared" si="84"/>
        <v>122400</v>
      </c>
      <c r="O174" s="93" t="e">
        <f t="shared" si="84"/>
        <v>#REF!</v>
      </c>
      <c r="P174" s="93" t="e">
        <f t="shared" si="84"/>
        <v>#REF!</v>
      </c>
      <c r="Q174" s="93" t="e">
        <f t="shared" si="84"/>
        <v>#REF!</v>
      </c>
      <c r="R174" s="93">
        <f t="shared" si="84"/>
        <v>122400</v>
      </c>
      <c r="S174" s="93" t="e">
        <f t="shared" si="84"/>
        <v>#REF!</v>
      </c>
      <c r="T174" s="93" t="e">
        <f t="shared" si="84"/>
        <v>#REF!</v>
      </c>
      <c r="U174" s="93" t="e">
        <f t="shared" si="84"/>
        <v>#REF!</v>
      </c>
      <c r="V174" s="93"/>
      <c r="W174" s="93"/>
      <c r="X174" s="93"/>
      <c r="Y174" s="93"/>
      <c r="Z174" s="93"/>
      <c r="AA174" s="93"/>
      <c r="AB174" s="93"/>
    </row>
    <row r="175" spans="1:28" s="62" customFormat="1" ht="60" x14ac:dyDescent="0.25">
      <c r="A175" s="46" t="s">
        <v>53</v>
      </c>
      <c r="B175" s="86">
        <v>51</v>
      </c>
      <c r="C175" s="86">
        <v>2</v>
      </c>
      <c r="D175" s="82" t="s">
        <v>137</v>
      </c>
      <c r="E175" s="86">
        <v>851</v>
      </c>
      <c r="F175" s="82" t="s">
        <v>73</v>
      </c>
      <c r="G175" s="82" t="s">
        <v>11</v>
      </c>
      <c r="H175" s="82" t="s">
        <v>229</v>
      </c>
      <c r="I175" s="82" t="s">
        <v>105</v>
      </c>
      <c r="J175" s="93">
        <f t="shared" si="84"/>
        <v>122400</v>
      </c>
      <c r="K175" s="93" t="e">
        <f t="shared" si="84"/>
        <v>#REF!</v>
      </c>
      <c r="L175" s="93" t="e">
        <f t="shared" si="84"/>
        <v>#REF!</v>
      </c>
      <c r="M175" s="93" t="e">
        <f t="shared" si="84"/>
        <v>#REF!</v>
      </c>
      <c r="N175" s="93">
        <f t="shared" si="84"/>
        <v>122400</v>
      </c>
      <c r="O175" s="93" t="e">
        <f t="shared" si="84"/>
        <v>#REF!</v>
      </c>
      <c r="P175" s="93" t="e">
        <f t="shared" si="84"/>
        <v>#REF!</v>
      </c>
      <c r="Q175" s="93" t="e">
        <f t="shared" si="84"/>
        <v>#REF!</v>
      </c>
      <c r="R175" s="93">
        <f t="shared" si="84"/>
        <v>122400</v>
      </c>
      <c r="S175" s="93" t="e">
        <f t="shared" si="84"/>
        <v>#REF!</v>
      </c>
      <c r="T175" s="93" t="e">
        <f t="shared" si="84"/>
        <v>#REF!</v>
      </c>
      <c r="U175" s="93" t="e">
        <f t="shared" si="84"/>
        <v>#REF!</v>
      </c>
      <c r="V175" s="93"/>
      <c r="W175" s="93"/>
      <c r="X175" s="93"/>
      <c r="Y175" s="93"/>
      <c r="Z175" s="93"/>
      <c r="AA175" s="93"/>
      <c r="AB175" s="93"/>
    </row>
    <row r="176" spans="1:28" s="62" customFormat="1" ht="30" x14ac:dyDescent="0.25">
      <c r="A176" s="46" t="s">
        <v>106</v>
      </c>
      <c r="B176" s="86">
        <v>51</v>
      </c>
      <c r="C176" s="86">
        <v>2</v>
      </c>
      <c r="D176" s="82" t="s">
        <v>137</v>
      </c>
      <c r="E176" s="86">
        <v>851</v>
      </c>
      <c r="F176" s="82" t="s">
        <v>73</v>
      </c>
      <c r="G176" s="82" t="s">
        <v>11</v>
      </c>
      <c r="H176" s="82" t="s">
        <v>229</v>
      </c>
      <c r="I176" s="82" t="s">
        <v>107</v>
      </c>
      <c r="J176" s="93">
        <f>'6.ВСР'!J166</f>
        <v>122400</v>
      </c>
      <c r="K176" s="93" t="e">
        <f>'6.ВСР'!#REF!</f>
        <v>#REF!</v>
      </c>
      <c r="L176" s="93" t="e">
        <f>'6.ВСР'!#REF!</f>
        <v>#REF!</v>
      </c>
      <c r="M176" s="93" t="e">
        <f>'6.ВСР'!#REF!</f>
        <v>#REF!</v>
      </c>
      <c r="N176" s="93">
        <f>'6.ВСР'!K166</f>
        <v>122400</v>
      </c>
      <c r="O176" s="93" t="e">
        <f>'6.ВСР'!#REF!</f>
        <v>#REF!</v>
      </c>
      <c r="P176" s="93" t="e">
        <f>'6.ВСР'!#REF!</f>
        <v>#REF!</v>
      </c>
      <c r="Q176" s="93" t="e">
        <f>'6.ВСР'!#REF!</f>
        <v>#REF!</v>
      </c>
      <c r="R176" s="93">
        <f>'6.ВСР'!L166</f>
        <v>122400</v>
      </c>
      <c r="S176" s="93" t="e">
        <f>'6.ВСР'!#REF!</f>
        <v>#REF!</v>
      </c>
      <c r="T176" s="93" t="e">
        <f>'6.ВСР'!#REF!</f>
        <v>#REF!</v>
      </c>
      <c r="U176" s="93" t="e">
        <f>'6.ВСР'!#REF!</f>
        <v>#REF!</v>
      </c>
      <c r="V176" s="93"/>
      <c r="W176" s="93"/>
      <c r="X176" s="93"/>
      <c r="Y176" s="93"/>
      <c r="Z176" s="93"/>
      <c r="AA176" s="93"/>
      <c r="AB176" s="93"/>
    </row>
    <row r="177" spans="1:28" s="62" customFormat="1" x14ac:dyDescent="0.25">
      <c r="A177" s="96" t="s">
        <v>103</v>
      </c>
      <c r="B177" s="86">
        <v>51</v>
      </c>
      <c r="C177" s="86">
        <v>2</v>
      </c>
      <c r="D177" s="82" t="s">
        <v>137</v>
      </c>
      <c r="E177" s="86">
        <v>851</v>
      </c>
      <c r="F177" s="82" t="s">
        <v>73</v>
      </c>
      <c r="G177" s="82" t="s">
        <v>11</v>
      </c>
      <c r="H177" s="82" t="s">
        <v>276</v>
      </c>
      <c r="I177" s="82"/>
      <c r="J177" s="93">
        <f t="shared" ref="J177:U178" si="85">J178</f>
        <v>7144700</v>
      </c>
      <c r="K177" s="93" t="e">
        <f t="shared" si="85"/>
        <v>#REF!</v>
      </c>
      <c r="L177" s="93" t="e">
        <f t="shared" si="85"/>
        <v>#REF!</v>
      </c>
      <c r="M177" s="93" t="e">
        <f t="shared" si="85"/>
        <v>#REF!</v>
      </c>
      <c r="N177" s="93">
        <f t="shared" si="85"/>
        <v>6813900</v>
      </c>
      <c r="O177" s="93" t="e">
        <f t="shared" si="85"/>
        <v>#REF!</v>
      </c>
      <c r="P177" s="93" t="e">
        <f t="shared" si="85"/>
        <v>#REF!</v>
      </c>
      <c r="Q177" s="93" t="e">
        <f t="shared" si="85"/>
        <v>#REF!</v>
      </c>
      <c r="R177" s="93">
        <f t="shared" si="85"/>
        <v>6270500</v>
      </c>
      <c r="S177" s="93" t="e">
        <f t="shared" si="85"/>
        <v>#REF!</v>
      </c>
      <c r="T177" s="93" t="e">
        <f t="shared" si="85"/>
        <v>#REF!</v>
      </c>
      <c r="U177" s="93" t="e">
        <f t="shared" si="85"/>
        <v>#REF!</v>
      </c>
      <c r="V177" s="93"/>
      <c r="W177" s="93"/>
      <c r="X177" s="93"/>
      <c r="Y177" s="93"/>
      <c r="Z177" s="93"/>
      <c r="AA177" s="93"/>
      <c r="AB177" s="93"/>
    </row>
    <row r="178" spans="1:28" s="62" customFormat="1" ht="60" x14ac:dyDescent="0.25">
      <c r="A178" s="46" t="s">
        <v>53</v>
      </c>
      <c r="B178" s="86">
        <v>51</v>
      </c>
      <c r="C178" s="86">
        <v>2</v>
      </c>
      <c r="D178" s="82" t="s">
        <v>137</v>
      </c>
      <c r="E178" s="86">
        <v>851</v>
      </c>
      <c r="F178" s="82" t="s">
        <v>73</v>
      </c>
      <c r="G178" s="82" t="s">
        <v>11</v>
      </c>
      <c r="H178" s="82" t="s">
        <v>276</v>
      </c>
      <c r="I178" s="82" t="s">
        <v>105</v>
      </c>
      <c r="J178" s="93">
        <f t="shared" si="85"/>
        <v>7144700</v>
      </c>
      <c r="K178" s="93" t="e">
        <f t="shared" si="85"/>
        <v>#REF!</v>
      </c>
      <c r="L178" s="93" t="e">
        <f t="shared" si="85"/>
        <v>#REF!</v>
      </c>
      <c r="M178" s="93" t="e">
        <f t="shared" si="85"/>
        <v>#REF!</v>
      </c>
      <c r="N178" s="93">
        <f t="shared" si="85"/>
        <v>6813900</v>
      </c>
      <c r="O178" s="93" t="e">
        <f t="shared" si="85"/>
        <v>#REF!</v>
      </c>
      <c r="P178" s="93" t="e">
        <f t="shared" si="85"/>
        <v>#REF!</v>
      </c>
      <c r="Q178" s="93" t="e">
        <f t="shared" si="85"/>
        <v>#REF!</v>
      </c>
      <c r="R178" s="93">
        <f t="shared" si="85"/>
        <v>6270500</v>
      </c>
      <c r="S178" s="93" t="e">
        <f t="shared" si="85"/>
        <v>#REF!</v>
      </c>
      <c r="T178" s="93" t="e">
        <f t="shared" si="85"/>
        <v>#REF!</v>
      </c>
      <c r="U178" s="93" t="e">
        <f t="shared" si="85"/>
        <v>#REF!</v>
      </c>
      <c r="V178" s="93"/>
      <c r="W178" s="93"/>
      <c r="X178" s="93"/>
      <c r="Y178" s="93"/>
      <c r="Z178" s="93"/>
      <c r="AA178" s="93"/>
      <c r="AB178" s="93"/>
    </row>
    <row r="179" spans="1:28" s="62" customFormat="1" ht="30" x14ac:dyDescent="0.25">
      <c r="A179" s="46" t="s">
        <v>106</v>
      </c>
      <c r="B179" s="86">
        <v>51</v>
      </c>
      <c r="C179" s="86">
        <v>2</v>
      </c>
      <c r="D179" s="82" t="s">
        <v>137</v>
      </c>
      <c r="E179" s="86">
        <v>851</v>
      </c>
      <c r="F179" s="82" t="s">
        <v>73</v>
      </c>
      <c r="G179" s="82" t="s">
        <v>11</v>
      </c>
      <c r="H179" s="82" t="s">
        <v>276</v>
      </c>
      <c r="I179" s="82" t="s">
        <v>107</v>
      </c>
      <c r="J179" s="93">
        <f>'6.ВСР'!J169</f>
        <v>7144700</v>
      </c>
      <c r="K179" s="93" t="e">
        <f>'6.ВСР'!#REF!</f>
        <v>#REF!</v>
      </c>
      <c r="L179" s="93" t="e">
        <f>'6.ВСР'!#REF!</f>
        <v>#REF!</v>
      </c>
      <c r="M179" s="93" t="e">
        <f>'6.ВСР'!#REF!</f>
        <v>#REF!</v>
      </c>
      <c r="N179" s="93">
        <f>'6.ВСР'!K169</f>
        <v>6813900</v>
      </c>
      <c r="O179" s="93" t="e">
        <f>'6.ВСР'!#REF!</f>
        <v>#REF!</v>
      </c>
      <c r="P179" s="93" t="e">
        <f>'6.ВСР'!#REF!</f>
        <v>#REF!</v>
      </c>
      <c r="Q179" s="93" t="e">
        <f>'6.ВСР'!#REF!</f>
        <v>#REF!</v>
      </c>
      <c r="R179" s="93">
        <f>'6.ВСР'!L169</f>
        <v>6270500</v>
      </c>
      <c r="S179" s="93" t="e">
        <f>'6.ВСР'!#REF!</f>
        <v>#REF!</v>
      </c>
      <c r="T179" s="93" t="e">
        <f>'6.ВСР'!#REF!</f>
        <v>#REF!</v>
      </c>
      <c r="U179" s="93" t="e">
        <f>'6.ВСР'!#REF!</f>
        <v>#REF!</v>
      </c>
      <c r="V179" s="93"/>
      <c r="W179" s="93"/>
      <c r="X179" s="93"/>
      <c r="Y179" s="93"/>
      <c r="Z179" s="93"/>
      <c r="AA179" s="93"/>
      <c r="AB179" s="93"/>
    </row>
    <row r="180" spans="1:28" s="62" customFormat="1" ht="30" x14ac:dyDescent="0.25">
      <c r="A180" s="96" t="s">
        <v>108</v>
      </c>
      <c r="B180" s="86">
        <v>51</v>
      </c>
      <c r="C180" s="86">
        <v>2</v>
      </c>
      <c r="D180" s="82" t="s">
        <v>137</v>
      </c>
      <c r="E180" s="86">
        <v>851</v>
      </c>
      <c r="F180" s="82" t="s">
        <v>73</v>
      </c>
      <c r="G180" s="82" t="s">
        <v>11</v>
      </c>
      <c r="H180" s="82" t="s">
        <v>277</v>
      </c>
      <c r="I180" s="82"/>
      <c r="J180" s="93">
        <f t="shared" ref="J180:U184" si="86">J181</f>
        <v>6402300</v>
      </c>
      <c r="K180" s="93" t="e">
        <f t="shared" si="86"/>
        <v>#REF!</v>
      </c>
      <c r="L180" s="93" t="e">
        <f t="shared" si="86"/>
        <v>#REF!</v>
      </c>
      <c r="M180" s="93" t="e">
        <f t="shared" si="86"/>
        <v>#REF!</v>
      </c>
      <c r="N180" s="93">
        <f t="shared" si="86"/>
        <v>5744127</v>
      </c>
      <c r="O180" s="93" t="e">
        <f t="shared" si="86"/>
        <v>#REF!</v>
      </c>
      <c r="P180" s="93" t="e">
        <f t="shared" si="86"/>
        <v>#REF!</v>
      </c>
      <c r="Q180" s="93" t="e">
        <f t="shared" si="86"/>
        <v>#REF!</v>
      </c>
      <c r="R180" s="93">
        <f t="shared" si="86"/>
        <v>4548000</v>
      </c>
      <c r="S180" s="93" t="e">
        <f t="shared" si="86"/>
        <v>#REF!</v>
      </c>
      <c r="T180" s="93" t="e">
        <f t="shared" si="86"/>
        <v>#REF!</v>
      </c>
      <c r="U180" s="93" t="e">
        <f t="shared" si="86"/>
        <v>#REF!</v>
      </c>
      <c r="V180" s="93"/>
      <c r="W180" s="93"/>
      <c r="X180" s="93"/>
      <c r="Y180" s="93"/>
      <c r="Z180" s="93"/>
      <c r="AA180" s="93"/>
      <c r="AB180" s="93"/>
    </row>
    <row r="181" spans="1:28" s="62" customFormat="1" ht="60" x14ac:dyDescent="0.25">
      <c r="A181" s="46" t="s">
        <v>53</v>
      </c>
      <c r="B181" s="86">
        <v>51</v>
      </c>
      <c r="C181" s="86">
        <v>2</v>
      </c>
      <c r="D181" s="82" t="s">
        <v>137</v>
      </c>
      <c r="E181" s="86">
        <v>851</v>
      </c>
      <c r="F181" s="82" t="s">
        <v>73</v>
      </c>
      <c r="G181" s="82" t="s">
        <v>11</v>
      </c>
      <c r="H181" s="82" t="s">
        <v>277</v>
      </c>
      <c r="I181" s="47">
        <v>600</v>
      </c>
      <c r="J181" s="93">
        <f t="shared" si="86"/>
        <v>6402300</v>
      </c>
      <c r="K181" s="93" t="e">
        <f t="shared" si="86"/>
        <v>#REF!</v>
      </c>
      <c r="L181" s="93" t="e">
        <f t="shared" si="86"/>
        <v>#REF!</v>
      </c>
      <c r="M181" s="93" t="e">
        <f t="shared" si="86"/>
        <v>#REF!</v>
      </c>
      <c r="N181" s="93">
        <f t="shared" si="86"/>
        <v>5744127</v>
      </c>
      <c r="O181" s="93" t="e">
        <f t="shared" si="86"/>
        <v>#REF!</v>
      </c>
      <c r="P181" s="93" t="e">
        <f t="shared" si="86"/>
        <v>#REF!</v>
      </c>
      <c r="Q181" s="93" t="e">
        <f t="shared" si="86"/>
        <v>#REF!</v>
      </c>
      <c r="R181" s="93">
        <f t="shared" si="86"/>
        <v>4548000</v>
      </c>
      <c r="S181" s="93" t="e">
        <f t="shared" si="86"/>
        <v>#REF!</v>
      </c>
      <c r="T181" s="93" t="e">
        <f t="shared" si="86"/>
        <v>#REF!</v>
      </c>
      <c r="U181" s="93" t="e">
        <f t="shared" si="86"/>
        <v>#REF!</v>
      </c>
      <c r="V181" s="93"/>
      <c r="W181" s="93"/>
      <c r="X181" s="93"/>
      <c r="Y181" s="93"/>
      <c r="Z181" s="93"/>
      <c r="AA181" s="93"/>
      <c r="AB181" s="93"/>
    </row>
    <row r="182" spans="1:28" s="62" customFormat="1" ht="30" x14ac:dyDescent="0.25">
      <c r="A182" s="46" t="s">
        <v>106</v>
      </c>
      <c r="B182" s="86">
        <v>51</v>
      </c>
      <c r="C182" s="86">
        <v>2</v>
      </c>
      <c r="D182" s="82" t="s">
        <v>137</v>
      </c>
      <c r="E182" s="86">
        <v>851</v>
      </c>
      <c r="F182" s="82" t="s">
        <v>73</v>
      </c>
      <c r="G182" s="82" t="s">
        <v>11</v>
      </c>
      <c r="H182" s="82" t="s">
        <v>277</v>
      </c>
      <c r="I182" s="47">
        <v>610</v>
      </c>
      <c r="J182" s="93">
        <f>'6.ВСР'!J172</f>
        <v>6402300</v>
      </c>
      <c r="K182" s="93" t="e">
        <f>'6.ВСР'!#REF!</f>
        <v>#REF!</v>
      </c>
      <c r="L182" s="93" t="e">
        <f>'6.ВСР'!#REF!</f>
        <v>#REF!</v>
      </c>
      <c r="M182" s="93" t="e">
        <f>'6.ВСР'!#REF!</f>
        <v>#REF!</v>
      </c>
      <c r="N182" s="93">
        <f>'6.ВСР'!K172</f>
        <v>5744127</v>
      </c>
      <c r="O182" s="93" t="e">
        <f>'6.ВСР'!#REF!</f>
        <v>#REF!</v>
      </c>
      <c r="P182" s="93" t="e">
        <f>'6.ВСР'!#REF!</f>
        <v>#REF!</v>
      </c>
      <c r="Q182" s="93" t="e">
        <f>'6.ВСР'!#REF!</f>
        <v>#REF!</v>
      </c>
      <c r="R182" s="93">
        <f>'6.ВСР'!L172</f>
        <v>4548000</v>
      </c>
      <c r="S182" s="93" t="e">
        <f>'6.ВСР'!#REF!</f>
        <v>#REF!</v>
      </c>
      <c r="T182" s="93" t="e">
        <f>'6.ВСР'!#REF!</f>
        <v>#REF!</v>
      </c>
      <c r="U182" s="93" t="e">
        <f>'6.ВСР'!#REF!</f>
        <v>#REF!</v>
      </c>
      <c r="V182" s="93"/>
      <c r="W182" s="93"/>
      <c r="X182" s="93"/>
      <c r="Y182" s="93"/>
      <c r="Z182" s="93"/>
      <c r="AA182" s="93"/>
      <c r="AB182" s="93"/>
    </row>
    <row r="183" spans="1:28" s="62" customFormat="1" ht="30" x14ac:dyDescent="0.25">
      <c r="A183" s="96" t="s">
        <v>114</v>
      </c>
      <c r="B183" s="86">
        <v>51</v>
      </c>
      <c r="C183" s="86">
        <v>2</v>
      </c>
      <c r="D183" s="82" t="s">
        <v>137</v>
      </c>
      <c r="E183" s="86">
        <v>851</v>
      </c>
      <c r="F183" s="82" t="s">
        <v>73</v>
      </c>
      <c r="G183" s="82" t="s">
        <v>11</v>
      </c>
      <c r="H183" s="82" t="s">
        <v>279</v>
      </c>
      <c r="I183" s="47"/>
      <c r="J183" s="93">
        <f t="shared" ref="J183:U183" si="87">J184+J186</f>
        <v>205000</v>
      </c>
      <c r="K183" s="93" t="e">
        <f t="shared" si="87"/>
        <v>#REF!</v>
      </c>
      <c r="L183" s="93" t="e">
        <f t="shared" si="87"/>
        <v>#REF!</v>
      </c>
      <c r="M183" s="93" t="e">
        <f t="shared" si="87"/>
        <v>#REF!</v>
      </c>
      <c r="N183" s="93">
        <f t="shared" si="87"/>
        <v>0</v>
      </c>
      <c r="O183" s="93" t="e">
        <f t="shared" si="87"/>
        <v>#REF!</v>
      </c>
      <c r="P183" s="93" t="e">
        <f t="shared" si="87"/>
        <v>#REF!</v>
      </c>
      <c r="Q183" s="93" t="e">
        <f t="shared" si="87"/>
        <v>#REF!</v>
      </c>
      <c r="R183" s="93">
        <f t="shared" si="87"/>
        <v>0</v>
      </c>
      <c r="S183" s="93" t="e">
        <f t="shared" si="87"/>
        <v>#REF!</v>
      </c>
      <c r="T183" s="93" t="e">
        <f t="shared" si="87"/>
        <v>#REF!</v>
      </c>
      <c r="U183" s="93" t="e">
        <f t="shared" si="87"/>
        <v>#REF!</v>
      </c>
      <c r="V183" s="93"/>
      <c r="W183" s="93"/>
      <c r="X183" s="93"/>
      <c r="Y183" s="93"/>
      <c r="Z183" s="93"/>
      <c r="AA183" s="93"/>
      <c r="AB183" s="93"/>
    </row>
    <row r="184" spans="1:28" s="62" customFormat="1" ht="60" x14ac:dyDescent="0.25">
      <c r="A184" s="46" t="s">
        <v>22</v>
      </c>
      <c r="B184" s="86">
        <v>51</v>
      </c>
      <c r="C184" s="86">
        <v>2</v>
      </c>
      <c r="D184" s="82" t="s">
        <v>137</v>
      </c>
      <c r="E184" s="86">
        <v>851</v>
      </c>
      <c r="F184" s="82" t="s">
        <v>73</v>
      </c>
      <c r="G184" s="82" t="s">
        <v>11</v>
      </c>
      <c r="H184" s="82" t="s">
        <v>279</v>
      </c>
      <c r="I184" s="47">
        <v>200</v>
      </c>
      <c r="J184" s="93">
        <f t="shared" si="86"/>
        <v>145000</v>
      </c>
      <c r="K184" s="93" t="e">
        <f t="shared" si="86"/>
        <v>#REF!</v>
      </c>
      <c r="L184" s="93" t="e">
        <f t="shared" si="86"/>
        <v>#REF!</v>
      </c>
      <c r="M184" s="93" t="e">
        <f t="shared" si="86"/>
        <v>#REF!</v>
      </c>
      <c r="N184" s="93">
        <f t="shared" si="86"/>
        <v>0</v>
      </c>
      <c r="O184" s="93" t="e">
        <f t="shared" si="86"/>
        <v>#REF!</v>
      </c>
      <c r="P184" s="93" t="e">
        <f t="shared" si="86"/>
        <v>#REF!</v>
      </c>
      <c r="Q184" s="93" t="e">
        <f t="shared" si="86"/>
        <v>#REF!</v>
      </c>
      <c r="R184" s="93">
        <f t="shared" si="86"/>
        <v>0</v>
      </c>
      <c r="S184" s="93" t="e">
        <f t="shared" si="86"/>
        <v>#REF!</v>
      </c>
      <c r="T184" s="93" t="e">
        <f t="shared" si="86"/>
        <v>#REF!</v>
      </c>
      <c r="U184" s="93" t="e">
        <f t="shared" si="86"/>
        <v>#REF!</v>
      </c>
      <c r="V184" s="93"/>
      <c r="W184" s="93"/>
      <c r="X184" s="93"/>
      <c r="Y184" s="93"/>
      <c r="Z184" s="93"/>
      <c r="AA184" s="93"/>
      <c r="AB184" s="93"/>
    </row>
    <row r="185" spans="1:28" s="62" customFormat="1" ht="60" x14ac:dyDescent="0.25">
      <c r="A185" s="46" t="s">
        <v>9</v>
      </c>
      <c r="B185" s="86">
        <v>51</v>
      </c>
      <c r="C185" s="86">
        <v>2</v>
      </c>
      <c r="D185" s="82" t="s">
        <v>137</v>
      </c>
      <c r="E185" s="86">
        <v>851</v>
      </c>
      <c r="F185" s="82" t="s">
        <v>73</v>
      </c>
      <c r="G185" s="82" t="s">
        <v>11</v>
      </c>
      <c r="H185" s="82" t="s">
        <v>279</v>
      </c>
      <c r="I185" s="47">
        <v>240</v>
      </c>
      <c r="J185" s="93">
        <f>'6.ВСР'!J175</f>
        <v>145000</v>
      </c>
      <c r="K185" s="93" t="e">
        <f>'6.ВСР'!#REF!</f>
        <v>#REF!</v>
      </c>
      <c r="L185" s="93" t="e">
        <f>'6.ВСР'!#REF!</f>
        <v>#REF!</v>
      </c>
      <c r="M185" s="93" t="e">
        <f>'6.ВСР'!#REF!</f>
        <v>#REF!</v>
      </c>
      <c r="N185" s="93">
        <f>'6.ВСР'!K175</f>
        <v>0</v>
      </c>
      <c r="O185" s="93" t="e">
        <f>'6.ВСР'!#REF!</f>
        <v>#REF!</v>
      </c>
      <c r="P185" s="93" t="e">
        <f>'6.ВСР'!#REF!</f>
        <v>#REF!</v>
      </c>
      <c r="Q185" s="93" t="e">
        <f>'6.ВСР'!#REF!</f>
        <v>#REF!</v>
      </c>
      <c r="R185" s="93">
        <f>'6.ВСР'!L175</f>
        <v>0</v>
      </c>
      <c r="S185" s="93" t="e">
        <f>'6.ВСР'!#REF!</f>
        <v>#REF!</v>
      </c>
      <c r="T185" s="93" t="e">
        <f>'6.ВСР'!#REF!</f>
        <v>#REF!</v>
      </c>
      <c r="U185" s="93" t="e">
        <f>'6.ВСР'!#REF!</f>
        <v>#REF!</v>
      </c>
      <c r="V185" s="93"/>
      <c r="W185" s="93"/>
      <c r="X185" s="93"/>
      <c r="Y185" s="93"/>
      <c r="Z185" s="93"/>
      <c r="AA185" s="93"/>
      <c r="AB185" s="93"/>
    </row>
    <row r="186" spans="1:28" s="62" customFormat="1" ht="60" x14ac:dyDescent="0.25">
      <c r="A186" s="46" t="s">
        <v>53</v>
      </c>
      <c r="B186" s="86">
        <v>51</v>
      </c>
      <c r="C186" s="86">
        <v>2</v>
      </c>
      <c r="D186" s="82" t="s">
        <v>137</v>
      </c>
      <c r="E186" s="86">
        <v>851</v>
      </c>
      <c r="F186" s="82" t="s">
        <v>73</v>
      </c>
      <c r="G186" s="82" t="s">
        <v>11</v>
      </c>
      <c r="H186" s="82" t="s">
        <v>279</v>
      </c>
      <c r="I186" s="47">
        <v>600</v>
      </c>
      <c r="J186" s="93">
        <f t="shared" ref="J186:U186" si="88">J187</f>
        <v>60000</v>
      </c>
      <c r="K186" s="93" t="e">
        <f t="shared" si="88"/>
        <v>#REF!</v>
      </c>
      <c r="L186" s="93" t="e">
        <f t="shared" si="88"/>
        <v>#REF!</v>
      </c>
      <c r="M186" s="93" t="e">
        <f t="shared" si="88"/>
        <v>#REF!</v>
      </c>
      <c r="N186" s="93">
        <f t="shared" si="88"/>
        <v>0</v>
      </c>
      <c r="O186" s="93" t="e">
        <f t="shared" si="88"/>
        <v>#REF!</v>
      </c>
      <c r="P186" s="93" t="e">
        <f t="shared" si="88"/>
        <v>#REF!</v>
      </c>
      <c r="Q186" s="93" t="e">
        <f t="shared" si="88"/>
        <v>#REF!</v>
      </c>
      <c r="R186" s="93">
        <f t="shared" si="88"/>
        <v>0</v>
      </c>
      <c r="S186" s="93" t="e">
        <f t="shared" si="88"/>
        <v>#REF!</v>
      </c>
      <c r="T186" s="93" t="e">
        <f t="shared" si="88"/>
        <v>#REF!</v>
      </c>
      <c r="U186" s="93" t="e">
        <f t="shared" si="88"/>
        <v>#REF!</v>
      </c>
      <c r="V186" s="93"/>
      <c r="W186" s="93"/>
      <c r="X186" s="93"/>
      <c r="Y186" s="93"/>
      <c r="Z186" s="93"/>
      <c r="AA186" s="93"/>
      <c r="AB186" s="93"/>
    </row>
    <row r="187" spans="1:28" s="62" customFormat="1" ht="30" x14ac:dyDescent="0.25">
      <c r="A187" s="46" t="s">
        <v>106</v>
      </c>
      <c r="B187" s="86">
        <v>51</v>
      </c>
      <c r="C187" s="86">
        <v>2</v>
      </c>
      <c r="D187" s="82" t="s">
        <v>137</v>
      </c>
      <c r="E187" s="86">
        <v>851</v>
      </c>
      <c r="F187" s="82" t="s">
        <v>73</v>
      </c>
      <c r="G187" s="82" t="s">
        <v>11</v>
      </c>
      <c r="H187" s="82" t="s">
        <v>279</v>
      </c>
      <c r="I187" s="47">
        <v>610</v>
      </c>
      <c r="J187" s="93">
        <f>'6.ВСР'!J177</f>
        <v>60000</v>
      </c>
      <c r="K187" s="93" t="e">
        <f>'6.ВСР'!#REF!</f>
        <v>#REF!</v>
      </c>
      <c r="L187" s="93" t="e">
        <f>'6.ВСР'!#REF!</f>
        <v>#REF!</v>
      </c>
      <c r="M187" s="93" t="e">
        <f>'6.ВСР'!#REF!</f>
        <v>#REF!</v>
      </c>
      <c r="N187" s="93">
        <f>'6.ВСР'!K177</f>
        <v>0</v>
      </c>
      <c r="O187" s="93" t="e">
        <f>'6.ВСР'!#REF!</f>
        <v>#REF!</v>
      </c>
      <c r="P187" s="93" t="e">
        <f>'6.ВСР'!#REF!</f>
        <v>#REF!</v>
      </c>
      <c r="Q187" s="93" t="e">
        <f>'6.ВСР'!#REF!</f>
        <v>#REF!</v>
      </c>
      <c r="R187" s="93">
        <f>'6.ВСР'!L177</f>
        <v>0</v>
      </c>
      <c r="S187" s="93" t="e">
        <f>'6.ВСР'!#REF!</f>
        <v>#REF!</v>
      </c>
      <c r="T187" s="93" t="e">
        <f>'6.ВСР'!#REF!</f>
        <v>#REF!</v>
      </c>
      <c r="U187" s="93" t="e">
        <f>'6.ВСР'!#REF!</f>
        <v>#REF!</v>
      </c>
      <c r="V187" s="93"/>
      <c r="W187" s="93"/>
      <c r="X187" s="93"/>
      <c r="Y187" s="93"/>
      <c r="Z187" s="93"/>
      <c r="AA187" s="93"/>
      <c r="AB187" s="93"/>
    </row>
    <row r="188" spans="1:28" s="62" customFormat="1" ht="45" hidden="1" x14ac:dyDescent="0.25">
      <c r="A188" s="98" t="s">
        <v>329</v>
      </c>
      <c r="B188" s="86">
        <v>51</v>
      </c>
      <c r="C188" s="86">
        <v>2</v>
      </c>
      <c r="D188" s="82" t="s">
        <v>137</v>
      </c>
      <c r="E188" s="86">
        <v>851</v>
      </c>
      <c r="F188" s="82" t="s">
        <v>73</v>
      </c>
      <c r="G188" s="82" t="s">
        <v>11</v>
      </c>
      <c r="H188" s="82" t="s">
        <v>331</v>
      </c>
      <c r="I188" s="47"/>
      <c r="J188" s="93">
        <f t="shared" ref="J188:U189" si="89">J189</f>
        <v>0</v>
      </c>
      <c r="K188" s="93" t="e">
        <f t="shared" si="89"/>
        <v>#REF!</v>
      </c>
      <c r="L188" s="93" t="e">
        <f t="shared" si="89"/>
        <v>#REF!</v>
      </c>
      <c r="M188" s="93" t="e">
        <f t="shared" si="89"/>
        <v>#REF!</v>
      </c>
      <c r="N188" s="93">
        <f t="shared" si="89"/>
        <v>0</v>
      </c>
      <c r="O188" s="93" t="e">
        <f t="shared" si="89"/>
        <v>#REF!</v>
      </c>
      <c r="P188" s="93" t="e">
        <f t="shared" si="89"/>
        <v>#REF!</v>
      </c>
      <c r="Q188" s="93" t="e">
        <f t="shared" si="89"/>
        <v>#REF!</v>
      </c>
      <c r="R188" s="93">
        <f t="shared" si="89"/>
        <v>0</v>
      </c>
      <c r="S188" s="93" t="e">
        <f t="shared" si="89"/>
        <v>#REF!</v>
      </c>
      <c r="T188" s="93" t="e">
        <f t="shared" si="89"/>
        <v>#REF!</v>
      </c>
      <c r="U188" s="93" t="e">
        <f t="shared" si="89"/>
        <v>#REF!</v>
      </c>
      <c r="V188" s="93"/>
      <c r="W188" s="93"/>
      <c r="X188" s="93"/>
      <c r="Y188" s="93"/>
      <c r="Z188" s="93"/>
      <c r="AA188" s="93"/>
      <c r="AB188" s="93"/>
    </row>
    <row r="189" spans="1:28" s="62" customFormat="1" ht="60" hidden="1" x14ac:dyDescent="0.25">
      <c r="A189" s="46" t="s">
        <v>22</v>
      </c>
      <c r="B189" s="86">
        <v>51</v>
      </c>
      <c r="C189" s="86">
        <v>2</v>
      </c>
      <c r="D189" s="82" t="s">
        <v>137</v>
      </c>
      <c r="E189" s="86">
        <v>851</v>
      </c>
      <c r="F189" s="82" t="s">
        <v>73</v>
      </c>
      <c r="G189" s="82" t="s">
        <v>11</v>
      </c>
      <c r="H189" s="82" t="s">
        <v>331</v>
      </c>
      <c r="I189" s="47">
        <v>200</v>
      </c>
      <c r="J189" s="93">
        <f t="shared" si="89"/>
        <v>0</v>
      </c>
      <c r="K189" s="93" t="e">
        <f t="shared" si="89"/>
        <v>#REF!</v>
      </c>
      <c r="L189" s="93" t="e">
        <f t="shared" si="89"/>
        <v>#REF!</v>
      </c>
      <c r="M189" s="93" t="e">
        <f t="shared" si="89"/>
        <v>#REF!</v>
      </c>
      <c r="N189" s="93">
        <f t="shared" si="89"/>
        <v>0</v>
      </c>
      <c r="O189" s="93" t="e">
        <f t="shared" si="89"/>
        <v>#REF!</v>
      </c>
      <c r="P189" s="93" t="e">
        <f t="shared" si="89"/>
        <v>#REF!</v>
      </c>
      <c r="Q189" s="93" t="e">
        <f t="shared" si="89"/>
        <v>#REF!</v>
      </c>
      <c r="R189" s="93">
        <f t="shared" si="89"/>
        <v>0</v>
      </c>
      <c r="S189" s="93" t="e">
        <f t="shared" si="89"/>
        <v>#REF!</v>
      </c>
      <c r="T189" s="93" t="e">
        <f t="shared" si="89"/>
        <v>#REF!</v>
      </c>
      <c r="U189" s="93" t="e">
        <f t="shared" si="89"/>
        <v>#REF!</v>
      </c>
      <c r="V189" s="93"/>
      <c r="W189" s="93"/>
      <c r="X189" s="93"/>
      <c r="Y189" s="93"/>
      <c r="Z189" s="93"/>
      <c r="AA189" s="93"/>
      <c r="AB189" s="93"/>
    </row>
    <row r="190" spans="1:28" s="62" customFormat="1" ht="60" hidden="1" x14ac:dyDescent="0.25">
      <c r="A190" s="46" t="s">
        <v>9</v>
      </c>
      <c r="B190" s="86">
        <v>51</v>
      </c>
      <c r="C190" s="86">
        <v>2</v>
      </c>
      <c r="D190" s="82" t="s">
        <v>137</v>
      </c>
      <c r="E190" s="86">
        <v>851</v>
      </c>
      <c r="F190" s="82" t="s">
        <v>73</v>
      </c>
      <c r="G190" s="82" t="s">
        <v>11</v>
      </c>
      <c r="H190" s="82" t="s">
        <v>331</v>
      </c>
      <c r="I190" s="47">
        <v>240</v>
      </c>
      <c r="J190" s="93">
        <f>'6.ВСР'!J180</f>
        <v>0</v>
      </c>
      <c r="K190" s="93" t="e">
        <f>'6.ВСР'!#REF!</f>
        <v>#REF!</v>
      </c>
      <c r="L190" s="93" t="e">
        <f>'6.ВСР'!#REF!</f>
        <v>#REF!</v>
      </c>
      <c r="M190" s="93" t="e">
        <f>'6.ВСР'!#REF!</f>
        <v>#REF!</v>
      </c>
      <c r="N190" s="93">
        <f>'6.ВСР'!K180</f>
        <v>0</v>
      </c>
      <c r="O190" s="93" t="e">
        <f>'6.ВСР'!#REF!</f>
        <v>#REF!</v>
      </c>
      <c r="P190" s="93" t="e">
        <f>'6.ВСР'!#REF!</f>
        <v>#REF!</v>
      </c>
      <c r="Q190" s="93" t="e">
        <f>'6.ВСР'!#REF!</f>
        <v>#REF!</v>
      </c>
      <c r="R190" s="93">
        <f>'6.ВСР'!L180</f>
        <v>0</v>
      </c>
      <c r="S190" s="93" t="e">
        <f>'6.ВСР'!#REF!</f>
        <v>#REF!</v>
      </c>
      <c r="T190" s="93" t="e">
        <f>'6.ВСР'!#REF!</f>
        <v>#REF!</v>
      </c>
      <c r="U190" s="93" t="e">
        <f>'6.ВСР'!#REF!</f>
        <v>#REF!</v>
      </c>
      <c r="V190" s="93"/>
      <c r="W190" s="93"/>
      <c r="X190" s="93"/>
      <c r="Y190" s="93"/>
      <c r="Z190" s="93"/>
      <c r="AA190" s="93"/>
      <c r="AB190" s="93"/>
    </row>
    <row r="191" spans="1:28" s="62" customFormat="1" ht="150" x14ac:dyDescent="0.25">
      <c r="A191" s="96" t="s">
        <v>110</v>
      </c>
      <c r="B191" s="86">
        <v>51</v>
      </c>
      <c r="C191" s="86">
        <v>2</v>
      </c>
      <c r="D191" s="82" t="s">
        <v>137</v>
      </c>
      <c r="E191" s="86">
        <v>851</v>
      </c>
      <c r="F191" s="82" t="s">
        <v>73</v>
      </c>
      <c r="G191" s="82" t="s">
        <v>11</v>
      </c>
      <c r="H191" s="82" t="s">
        <v>278</v>
      </c>
      <c r="I191" s="47"/>
      <c r="J191" s="93">
        <f t="shared" ref="J191:U191" si="90">J192+J194</f>
        <v>5600000</v>
      </c>
      <c r="K191" s="93" t="e">
        <f t="shared" si="90"/>
        <v>#REF!</v>
      </c>
      <c r="L191" s="93" t="e">
        <f t="shared" si="90"/>
        <v>#REF!</v>
      </c>
      <c r="M191" s="93" t="e">
        <f t="shared" si="90"/>
        <v>#REF!</v>
      </c>
      <c r="N191" s="93">
        <f t="shared" si="90"/>
        <v>5600000</v>
      </c>
      <c r="O191" s="93" t="e">
        <f t="shared" si="90"/>
        <v>#REF!</v>
      </c>
      <c r="P191" s="93" t="e">
        <f t="shared" si="90"/>
        <v>#REF!</v>
      </c>
      <c r="Q191" s="93" t="e">
        <f t="shared" si="90"/>
        <v>#REF!</v>
      </c>
      <c r="R191" s="93">
        <f t="shared" si="90"/>
        <v>5600000</v>
      </c>
      <c r="S191" s="93" t="e">
        <f t="shared" si="90"/>
        <v>#REF!</v>
      </c>
      <c r="T191" s="93" t="e">
        <f t="shared" si="90"/>
        <v>#REF!</v>
      </c>
      <c r="U191" s="93" t="e">
        <f t="shared" si="90"/>
        <v>#REF!</v>
      </c>
      <c r="V191" s="93"/>
      <c r="W191" s="93"/>
      <c r="X191" s="93"/>
      <c r="Y191" s="93"/>
      <c r="Z191" s="93"/>
      <c r="AA191" s="93"/>
      <c r="AB191" s="93"/>
    </row>
    <row r="192" spans="1:28" s="62" customFormat="1" ht="60" x14ac:dyDescent="0.25">
      <c r="A192" s="46" t="s">
        <v>22</v>
      </c>
      <c r="B192" s="86">
        <v>51</v>
      </c>
      <c r="C192" s="86">
        <v>2</v>
      </c>
      <c r="D192" s="82" t="s">
        <v>137</v>
      </c>
      <c r="E192" s="86">
        <v>851</v>
      </c>
      <c r="F192" s="82" t="s">
        <v>73</v>
      </c>
      <c r="G192" s="82" t="s">
        <v>11</v>
      </c>
      <c r="H192" s="82" t="s">
        <v>278</v>
      </c>
      <c r="I192" s="47">
        <v>200</v>
      </c>
      <c r="J192" s="93">
        <f t="shared" ref="J192:U194" si="91">J193</f>
        <v>375000</v>
      </c>
      <c r="K192" s="93" t="e">
        <f t="shared" si="91"/>
        <v>#REF!</v>
      </c>
      <c r="L192" s="93" t="e">
        <f t="shared" si="91"/>
        <v>#REF!</v>
      </c>
      <c r="M192" s="93" t="e">
        <f t="shared" si="91"/>
        <v>#REF!</v>
      </c>
      <c r="N192" s="93">
        <f t="shared" si="91"/>
        <v>375000</v>
      </c>
      <c r="O192" s="93" t="e">
        <f t="shared" si="91"/>
        <v>#REF!</v>
      </c>
      <c r="P192" s="93" t="e">
        <f t="shared" si="91"/>
        <v>#REF!</v>
      </c>
      <c r="Q192" s="93" t="e">
        <f t="shared" si="91"/>
        <v>#REF!</v>
      </c>
      <c r="R192" s="93">
        <f t="shared" si="91"/>
        <v>375000</v>
      </c>
      <c r="S192" s="93" t="e">
        <f t="shared" si="91"/>
        <v>#REF!</v>
      </c>
      <c r="T192" s="93" t="e">
        <f t="shared" si="91"/>
        <v>#REF!</v>
      </c>
      <c r="U192" s="93" t="e">
        <f t="shared" si="91"/>
        <v>#REF!</v>
      </c>
      <c r="V192" s="93"/>
      <c r="W192" s="93"/>
      <c r="X192" s="93"/>
      <c r="Y192" s="93"/>
      <c r="Z192" s="93"/>
      <c r="AA192" s="93"/>
      <c r="AB192" s="93"/>
    </row>
    <row r="193" spans="1:28" s="62" customFormat="1" ht="60" x14ac:dyDescent="0.25">
      <c r="A193" s="46" t="s">
        <v>9</v>
      </c>
      <c r="B193" s="86">
        <v>51</v>
      </c>
      <c r="C193" s="86">
        <v>2</v>
      </c>
      <c r="D193" s="82" t="s">
        <v>137</v>
      </c>
      <c r="E193" s="86">
        <v>851</v>
      </c>
      <c r="F193" s="82" t="s">
        <v>73</v>
      </c>
      <c r="G193" s="82" t="s">
        <v>11</v>
      </c>
      <c r="H193" s="82" t="s">
        <v>278</v>
      </c>
      <c r="I193" s="47">
        <v>240</v>
      </c>
      <c r="J193" s="93">
        <f>'6.ВСР'!J183</f>
        <v>375000</v>
      </c>
      <c r="K193" s="93" t="e">
        <f>'6.ВСР'!#REF!</f>
        <v>#REF!</v>
      </c>
      <c r="L193" s="93" t="e">
        <f>'6.ВСР'!#REF!</f>
        <v>#REF!</v>
      </c>
      <c r="M193" s="93" t="e">
        <f>'6.ВСР'!#REF!</f>
        <v>#REF!</v>
      </c>
      <c r="N193" s="93">
        <f>'6.ВСР'!K183</f>
        <v>375000</v>
      </c>
      <c r="O193" s="93" t="e">
        <f>'6.ВСР'!#REF!</f>
        <v>#REF!</v>
      </c>
      <c r="P193" s="93" t="e">
        <f>'6.ВСР'!#REF!</f>
        <v>#REF!</v>
      </c>
      <c r="Q193" s="93" t="e">
        <f>'6.ВСР'!#REF!</f>
        <v>#REF!</v>
      </c>
      <c r="R193" s="93">
        <f>'6.ВСР'!L183</f>
        <v>375000</v>
      </c>
      <c r="S193" s="93" t="e">
        <f>'6.ВСР'!#REF!</f>
        <v>#REF!</v>
      </c>
      <c r="T193" s="93" t="e">
        <f>'6.ВСР'!#REF!</f>
        <v>#REF!</v>
      </c>
      <c r="U193" s="93" t="e">
        <f>'6.ВСР'!#REF!</f>
        <v>#REF!</v>
      </c>
      <c r="V193" s="93"/>
      <c r="W193" s="93"/>
      <c r="X193" s="93"/>
      <c r="Y193" s="93"/>
      <c r="Z193" s="93"/>
      <c r="AA193" s="93"/>
      <c r="AB193" s="93"/>
    </row>
    <row r="194" spans="1:28" s="62" customFormat="1" ht="60" x14ac:dyDescent="0.25">
      <c r="A194" s="46" t="s">
        <v>53</v>
      </c>
      <c r="B194" s="86">
        <v>51</v>
      </c>
      <c r="C194" s="86">
        <v>2</v>
      </c>
      <c r="D194" s="82" t="s">
        <v>137</v>
      </c>
      <c r="E194" s="86">
        <v>851</v>
      </c>
      <c r="F194" s="82" t="s">
        <v>73</v>
      </c>
      <c r="G194" s="82" t="s">
        <v>11</v>
      </c>
      <c r="H194" s="82" t="s">
        <v>278</v>
      </c>
      <c r="I194" s="47">
        <v>600</v>
      </c>
      <c r="J194" s="93">
        <f t="shared" si="91"/>
        <v>5225000</v>
      </c>
      <c r="K194" s="93" t="e">
        <f t="shared" si="91"/>
        <v>#REF!</v>
      </c>
      <c r="L194" s="93" t="e">
        <f t="shared" si="91"/>
        <v>#REF!</v>
      </c>
      <c r="M194" s="93" t="e">
        <f t="shared" si="91"/>
        <v>#REF!</v>
      </c>
      <c r="N194" s="93">
        <f t="shared" si="91"/>
        <v>5225000</v>
      </c>
      <c r="O194" s="93" t="e">
        <f t="shared" si="91"/>
        <v>#REF!</v>
      </c>
      <c r="P194" s="93" t="e">
        <f t="shared" si="91"/>
        <v>#REF!</v>
      </c>
      <c r="Q194" s="93" t="e">
        <f t="shared" si="91"/>
        <v>#REF!</v>
      </c>
      <c r="R194" s="93">
        <f t="shared" si="91"/>
        <v>5225000</v>
      </c>
      <c r="S194" s="93" t="e">
        <f t="shared" si="91"/>
        <v>#REF!</v>
      </c>
      <c r="T194" s="93" t="e">
        <f t="shared" si="91"/>
        <v>#REF!</v>
      </c>
      <c r="U194" s="93" t="e">
        <f t="shared" si="91"/>
        <v>#REF!</v>
      </c>
      <c r="V194" s="93"/>
      <c r="W194" s="93"/>
      <c r="X194" s="93"/>
      <c r="Y194" s="93"/>
      <c r="Z194" s="93"/>
      <c r="AA194" s="93"/>
      <c r="AB194" s="93"/>
    </row>
    <row r="195" spans="1:28" s="62" customFormat="1" ht="30" x14ac:dyDescent="0.25">
      <c r="A195" s="46" t="s">
        <v>106</v>
      </c>
      <c r="B195" s="86">
        <v>51</v>
      </c>
      <c r="C195" s="86">
        <v>2</v>
      </c>
      <c r="D195" s="82" t="s">
        <v>137</v>
      </c>
      <c r="E195" s="86">
        <v>851</v>
      </c>
      <c r="F195" s="82" t="s">
        <v>73</v>
      </c>
      <c r="G195" s="82" t="s">
        <v>11</v>
      </c>
      <c r="H195" s="82" t="s">
        <v>278</v>
      </c>
      <c r="I195" s="47">
        <v>610</v>
      </c>
      <c r="J195" s="93">
        <f>'6.ВСР'!J185</f>
        <v>5225000</v>
      </c>
      <c r="K195" s="93" t="e">
        <f>'6.ВСР'!#REF!</f>
        <v>#REF!</v>
      </c>
      <c r="L195" s="93" t="e">
        <f>'6.ВСР'!#REF!</f>
        <v>#REF!</v>
      </c>
      <c r="M195" s="93" t="e">
        <f>'6.ВСР'!#REF!</f>
        <v>#REF!</v>
      </c>
      <c r="N195" s="93">
        <f>'6.ВСР'!K185</f>
        <v>5225000</v>
      </c>
      <c r="O195" s="93" t="e">
        <f>'6.ВСР'!#REF!</f>
        <v>#REF!</v>
      </c>
      <c r="P195" s="93" t="e">
        <f>'6.ВСР'!#REF!</f>
        <v>#REF!</v>
      </c>
      <c r="Q195" s="93" t="e">
        <f>'6.ВСР'!#REF!</f>
        <v>#REF!</v>
      </c>
      <c r="R195" s="93">
        <f>'6.ВСР'!L185</f>
        <v>5225000</v>
      </c>
      <c r="S195" s="93" t="e">
        <f>'6.ВСР'!#REF!</f>
        <v>#REF!</v>
      </c>
      <c r="T195" s="93" t="e">
        <f>'6.ВСР'!#REF!</f>
        <v>#REF!</v>
      </c>
      <c r="U195" s="93" t="e">
        <f>'6.ВСР'!#REF!</f>
        <v>#REF!</v>
      </c>
      <c r="V195" s="93"/>
      <c r="W195" s="93"/>
      <c r="X195" s="93"/>
      <c r="Y195" s="93"/>
      <c r="Z195" s="93"/>
      <c r="AA195" s="93"/>
      <c r="AB195" s="93"/>
    </row>
    <row r="196" spans="1:28" s="62" customFormat="1" ht="90" x14ac:dyDescent="0.25">
      <c r="A196" s="96" t="s">
        <v>341</v>
      </c>
      <c r="B196" s="86">
        <v>51</v>
      </c>
      <c r="C196" s="86">
        <v>2</v>
      </c>
      <c r="D196" s="82" t="s">
        <v>137</v>
      </c>
      <c r="E196" s="86">
        <v>851</v>
      </c>
      <c r="F196" s="82" t="s">
        <v>73</v>
      </c>
      <c r="G196" s="82" t="s">
        <v>11</v>
      </c>
      <c r="H196" s="82" t="s">
        <v>333</v>
      </c>
      <c r="I196" s="82"/>
      <c r="J196" s="93">
        <f t="shared" ref="J196:U203" si="92">J197</f>
        <v>1368432</v>
      </c>
      <c r="K196" s="93" t="e">
        <f t="shared" si="92"/>
        <v>#REF!</v>
      </c>
      <c r="L196" s="93" t="e">
        <f t="shared" si="92"/>
        <v>#REF!</v>
      </c>
      <c r="M196" s="93" t="e">
        <f t="shared" si="92"/>
        <v>#REF!</v>
      </c>
      <c r="N196" s="93">
        <f t="shared" si="92"/>
        <v>0</v>
      </c>
      <c r="O196" s="93" t="e">
        <f t="shared" si="92"/>
        <v>#REF!</v>
      </c>
      <c r="P196" s="93" t="e">
        <f t="shared" si="92"/>
        <v>#REF!</v>
      </c>
      <c r="Q196" s="93" t="e">
        <f t="shared" si="92"/>
        <v>#REF!</v>
      </c>
      <c r="R196" s="93">
        <f t="shared" si="92"/>
        <v>2799552</v>
      </c>
      <c r="S196" s="93" t="e">
        <f t="shared" si="92"/>
        <v>#REF!</v>
      </c>
      <c r="T196" s="93" t="e">
        <f t="shared" si="92"/>
        <v>#REF!</v>
      </c>
      <c r="U196" s="93" t="e">
        <f t="shared" si="92"/>
        <v>#REF!</v>
      </c>
      <c r="V196" s="93"/>
      <c r="W196" s="93"/>
      <c r="X196" s="93"/>
      <c r="Y196" s="93"/>
      <c r="Z196" s="93"/>
      <c r="AA196" s="93"/>
      <c r="AB196" s="93"/>
    </row>
    <row r="197" spans="1:28" s="62" customFormat="1" ht="60" x14ac:dyDescent="0.25">
      <c r="A197" s="46" t="s">
        <v>53</v>
      </c>
      <c r="B197" s="86">
        <v>51</v>
      </c>
      <c r="C197" s="86">
        <v>2</v>
      </c>
      <c r="D197" s="82" t="s">
        <v>137</v>
      </c>
      <c r="E197" s="86">
        <v>851</v>
      </c>
      <c r="F197" s="82" t="s">
        <v>73</v>
      </c>
      <c r="G197" s="82" t="s">
        <v>11</v>
      </c>
      <c r="H197" s="82" t="s">
        <v>333</v>
      </c>
      <c r="I197" s="82" t="s">
        <v>105</v>
      </c>
      <c r="J197" s="93">
        <f t="shared" si="92"/>
        <v>1368432</v>
      </c>
      <c r="K197" s="93" t="e">
        <f t="shared" si="92"/>
        <v>#REF!</v>
      </c>
      <c r="L197" s="93" t="e">
        <f t="shared" si="92"/>
        <v>#REF!</v>
      </c>
      <c r="M197" s="93" t="e">
        <f t="shared" si="92"/>
        <v>#REF!</v>
      </c>
      <c r="N197" s="93">
        <f t="shared" si="92"/>
        <v>0</v>
      </c>
      <c r="O197" s="93" t="e">
        <f t="shared" si="92"/>
        <v>#REF!</v>
      </c>
      <c r="P197" s="93" t="e">
        <f t="shared" si="92"/>
        <v>#REF!</v>
      </c>
      <c r="Q197" s="93" t="e">
        <f t="shared" si="92"/>
        <v>#REF!</v>
      </c>
      <c r="R197" s="93">
        <f t="shared" si="92"/>
        <v>2799552</v>
      </c>
      <c r="S197" s="93" t="e">
        <f t="shared" si="92"/>
        <v>#REF!</v>
      </c>
      <c r="T197" s="93" t="e">
        <f t="shared" si="92"/>
        <v>#REF!</v>
      </c>
      <c r="U197" s="93" t="e">
        <f t="shared" si="92"/>
        <v>#REF!</v>
      </c>
      <c r="V197" s="93"/>
      <c r="W197" s="93"/>
      <c r="X197" s="93"/>
      <c r="Y197" s="93"/>
      <c r="Z197" s="93"/>
      <c r="AA197" s="93"/>
      <c r="AB197" s="93"/>
    </row>
    <row r="198" spans="1:28" s="62" customFormat="1" ht="30" x14ac:dyDescent="0.25">
      <c r="A198" s="46" t="s">
        <v>106</v>
      </c>
      <c r="B198" s="86">
        <v>51</v>
      </c>
      <c r="C198" s="86">
        <v>2</v>
      </c>
      <c r="D198" s="82" t="s">
        <v>137</v>
      </c>
      <c r="E198" s="86">
        <v>851</v>
      </c>
      <c r="F198" s="82" t="s">
        <v>73</v>
      </c>
      <c r="G198" s="82" t="s">
        <v>11</v>
      </c>
      <c r="H198" s="82" t="s">
        <v>333</v>
      </c>
      <c r="I198" s="82" t="s">
        <v>107</v>
      </c>
      <c r="J198" s="93">
        <f>'6.ВСР'!J188</f>
        <v>1368432</v>
      </c>
      <c r="K198" s="93" t="e">
        <f>'6.ВСР'!#REF!</f>
        <v>#REF!</v>
      </c>
      <c r="L198" s="93" t="e">
        <f>'6.ВСР'!#REF!</f>
        <v>#REF!</v>
      </c>
      <c r="M198" s="93" t="e">
        <f>'6.ВСР'!#REF!</f>
        <v>#REF!</v>
      </c>
      <c r="N198" s="93">
        <f>'6.ВСР'!K188</f>
        <v>0</v>
      </c>
      <c r="O198" s="93" t="e">
        <f>'6.ВСР'!#REF!</f>
        <v>#REF!</v>
      </c>
      <c r="P198" s="93" t="e">
        <f>'6.ВСР'!#REF!</f>
        <v>#REF!</v>
      </c>
      <c r="Q198" s="93" t="e">
        <f>'6.ВСР'!#REF!</f>
        <v>#REF!</v>
      </c>
      <c r="R198" s="93">
        <f>'6.ВСР'!L188</f>
        <v>2799552</v>
      </c>
      <c r="S198" s="93" t="e">
        <f>'6.ВСР'!#REF!</f>
        <v>#REF!</v>
      </c>
      <c r="T198" s="93" t="e">
        <f>'6.ВСР'!#REF!</f>
        <v>#REF!</v>
      </c>
      <c r="U198" s="93" t="e">
        <f>'6.ВСР'!#REF!</f>
        <v>#REF!</v>
      </c>
      <c r="V198" s="93"/>
      <c r="W198" s="93"/>
      <c r="X198" s="93"/>
      <c r="Y198" s="93"/>
      <c r="Z198" s="93"/>
      <c r="AA198" s="93"/>
      <c r="AB198" s="93"/>
    </row>
    <row r="199" spans="1:28" s="62" customFormat="1" hidden="1" x14ac:dyDescent="0.25">
      <c r="A199" s="98" t="s">
        <v>343</v>
      </c>
      <c r="B199" s="86">
        <v>51</v>
      </c>
      <c r="C199" s="86">
        <v>2</v>
      </c>
      <c r="D199" s="82" t="s">
        <v>137</v>
      </c>
      <c r="E199" s="86">
        <v>851</v>
      </c>
      <c r="F199" s="82" t="s">
        <v>73</v>
      </c>
      <c r="G199" s="82" t="s">
        <v>11</v>
      </c>
      <c r="H199" s="82" t="s">
        <v>340</v>
      </c>
      <c r="I199" s="82"/>
      <c r="J199" s="93">
        <f t="shared" ref="J199:U200" si="93">J200</f>
        <v>5300</v>
      </c>
      <c r="K199" s="93" t="e">
        <f t="shared" si="93"/>
        <v>#REF!</v>
      </c>
      <c r="L199" s="93" t="e">
        <f t="shared" si="93"/>
        <v>#REF!</v>
      </c>
      <c r="M199" s="93" t="e">
        <f t="shared" si="93"/>
        <v>#REF!</v>
      </c>
      <c r="N199" s="93">
        <f t="shared" si="93"/>
        <v>0</v>
      </c>
      <c r="O199" s="93" t="e">
        <f t="shared" si="93"/>
        <v>#REF!</v>
      </c>
      <c r="P199" s="93" t="e">
        <f t="shared" si="93"/>
        <v>#REF!</v>
      </c>
      <c r="Q199" s="93" t="e">
        <f t="shared" si="93"/>
        <v>#REF!</v>
      </c>
      <c r="R199" s="93">
        <f t="shared" si="93"/>
        <v>0</v>
      </c>
      <c r="S199" s="93" t="e">
        <f t="shared" si="93"/>
        <v>#REF!</v>
      </c>
      <c r="T199" s="93" t="e">
        <f t="shared" si="93"/>
        <v>#REF!</v>
      </c>
      <c r="U199" s="93" t="e">
        <f t="shared" si="93"/>
        <v>#REF!</v>
      </c>
      <c r="V199" s="93"/>
      <c r="W199" s="93"/>
      <c r="X199" s="93"/>
      <c r="Y199" s="93"/>
      <c r="Z199" s="93"/>
      <c r="AA199" s="93"/>
      <c r="AB199" s="93"/>
    </row>
    <row r="200" spans="1:28" s="62" customFormat="1" ht="60" hidden="1" x14ac:dyDescent="0.25">
      <c r="A200" s="46" t="s">
        <v>53</v>
      </c>
      <c r="B200" s="86">
        <v>51</v>
      </c>
      <c r="C200" s="86">
        <v>2</v>
      </c>
      <c r="D200" s="82" t="s">
        <v>137</v>
      </c>
      <c r="E200" s="86">
        <v>851</v>
      </c>
      <c r="F200" s="82" t="s">
        <v>73</v>
      </c>
      <c r="G200" s="82" t="s">
        <v>11</v>
      </c>
      <c r="H200" s="82" t="s">
        <v>340</v>
      </c>
      <c r="I200" s="82" t="s">
        <v>105</v>
      </c>
      <c r="J200" s="93">
        <f t="shared" si="93"/>
        <v>5300</v>
      </c>
      <c r="K200" s="93" t="e">
        <f t="shared" si="93"/>
        <v>#REF!</v>
      </c>
      <c r="L200" s="93" t="e">
        <f t="shared" si="93"/>
        <v>#REF!</v>
      </c>
      <c r="M200" s="93" t="e">
        <f t="shared" si="93"/>
        <v>#REF!</v>
      </c>
      <c r="N200" s="93">
        <f t="shared" si="93"/>
        <v>0</v>
      </c>
      <c r="O200" s="93" t="e">
        <f t="shared" si="93"/>
        <v>#REF!</v>
      </c>
      <c r="P200" s="93" t="e">
        <f t="shared" si="93"/>
        <v>#REF!</v>
      </c>
      <c r="Q200" s="93" t="e">
        <f t="shared" si="93"/>
        <v>#REF!</v>
      </c>
      <c r="R200" s="93">
        <f t="shared" si="93"/>
        <v>0</v>
      </c>
      <c r="S200" s="93" t="e">
        <f t="shared" si="93"/>
        <v>#REF!</v>
      </c>
      <c r="T200" s="93" t="e">
        <f t="shared" si="93"/>
        <v>#REF!</v>
      </c>
      <c r="U200" s="93" t="e">
        <f t="shared" si="93"/>
        <v>#REF!</v>
      </c>
      <c r="V200" s="93"/>
      <c r="W200" s="93"/>
      <c r="X200" s="93"/>
      <c r="Y200" s="93"/>
      <c r="Z200" s="93"/>
      <c r="AA200" s="93"/>
      <c r="AB200" s="93"/>
    </row>
    <row r="201" spans="1:28" s="62" customFormat="1" ht="30" hidden="1" x14ac:dyDescent="0.25">
      <c r="A201" s="46" t="s">
        <v>54</v>
      </c>
      <c r="B201" s="86">
        <v>51</v>
      </c>
      <c r="C201" s="86">
        <v>2</v>
      </c>
      <c r="D201" s="82" t="s">
        <v>137</v>
      </c>
      <c r="E201" s="86">
        <v>851</v>
      </c>
      <c r="F201" s="82" t="s">
        <v>73</v>
      </c>
      <c r="G201" s="82" t="s">
        <v>11</v>
      </c>
      <c r="H201" s="82" t="s">
        <v>340</v>
      </c>
      <c r="I201" s="82" t="s">
        <v>107</v>
      </c>
      <c r="J201" s="93">
        <f>'6.ВСР'!J191</f>
        <v>5300</v>
      </c>
      <c r="K201" s="93" t="e">
        <f>'6.ВСР'!#REF!</f>
        <v>#REF!</v>
      </c>
      <c r="L201" s="93" t="e">
        <f>'6.ВСР'!#REF!</f>
        <v>#REF!</v>
      </c>
      <c r="M201" s="93" t="e">
        <f>'6.ВСР'!#REF!</f>
        <v>#REF!</v>
      </c>
      <c r="N201" s="93">
        <f>'6.ВСР'!K191</f>
        <v>0</v>
      </c>
      <c r="O201" s="93" t="e">
        <f>'6.ВСР'!#REF!</f>
        <v>#REF!</v>
      </c>
      <c r="P201" s="93" t="e">
        <f>'6.ВСР'!#REF!</f>
        <v>#REF!</v>
      </c>
      <c r="Q201" s="93" t="e">
        <f>'6.ВСР'!#REF!</f>
        <v>#REF!</v>
      </c>
      <c r="R201" s="93">
        <f>'6.ВСР'!L191</f>
        <v>0</v>
      </c>
      <c r="S201" s="93" t="e">
        <f>'6.ВСР'!#REF!</f>
        <v>#REF!</v>
      </c>
      <c r="T201" s="93" t="e">
        <f>'6.ВСР'!#REF!</f>
        <v>#REF!</v>
      </c>
      <c r="U201" s="93" t="e">
        <f>'6.ВСР'!#REF!</f>
        <v>#REF!</v>
      </c>
      <c r="V201" s="93"/>
      <c r="W201" s="93"/>
      <c r="X201" s="93"/>
      <c r="Y201" s="93"/>
      <c r="Z201" s="93"/>
      <c r="AA201" s="93"/>
      <c r="AB201" s="93"/>
    </row>
    <row r="202" spans="1:28" s="62" customFormat="1" ht="90" x14ac:dyDescent="0.25">
      <c r="A202" s="98" t="s">
        <v>348</v>
      </c>
      <c r="B202" s="86">
        <v>51</v>
      </c>
      <c r="C202" s="86">
        <v>2</v>
      </c>
      <c r="D202" s="82" t="s">
        <v>137</v>
      </c>
      <c r="E202" s="86">
        <v>851</v>
      </c>
      <c r="F202" s="82" t="s">
        <v>73</v>
      </c>
      <c r="G202" s="82" t="s">
        <v>11</v>
      </c>
      <c r="H202" s="82" t="s">
        <v>334</v>
      </c>
      <c r="I202" s="82"/>
      <c r="J202" s="93">
        <f t="shared" si="92"/>
        <v>1578948</v>
      </c>
      <c r="K202" s="93" t="e">
        <f t="shared" si="92"/>
        <v>#REF!</v>
      </c>
      <c r="L202" s="93" t="e">
        <f t="shared" si="92"/>
        <v>#REF!</v>
      </c>
      <c r="M202" s="93" t="e">
        <f t="shared" si="92"/>
        <v>#REF!</v>
      </c>
      <c r="N202" s="93">
        <f t="shared" si="92"/>
        <v>0</v>
      </c>
      <c r="O202" s="93" t="e">
        <f t="shared" si="92"/>
        <v>#REF!</v>
      </c>
      <c r="P202" s="93" t="e">
        <f t="shared" si="92"/>
        <v>#REF!</v>
      </c>
      <c r="Q202" s="93" t="e">
        <f t="shared" si="92"/>
        <v>#REF!</v>
      </c>
      <c r="R202" s="93">
        <f t="shared" si="92"/>
        <v>0</v>
      </c>
      <c r="S202" s="93" t="e">
        <f t="shared" si="92"/>
        <v>#REF!</v>
      </c>
      <c r="T202" s="93" t="e">
        <f t="shared" si="92"/>
        <v>#REF!</v>
      </c>
      <c r="U202" s="93" t="e">
        <f t="shared" si="92"/>
        <v>#REF!</v>
      </c>
      <c r="V202" s="93"/>
      <c r="W202" s="93"/>
      <c r="X202" s="93"/>
      <c r="Y202" s="93"/>
      <c r="Z202" s="93"/>
      <c r="AA202" s="93"/>
      <c r="AB202" s="93"/>
    </row>
    <row r="203" spans="1:28" s="62" customFormat="1" ht="60" x14ac:dyDescent="0.25">
      <c r="A203" s="46" t="s">
        <v>53</v>
      </c>
      <c r="B203" s="86">
        <v>51</v>
      </c>
      <c r="C203" s="86">
        <v>2</v>
      </c>
      <c r="D203" s="82" t="s">
        <v>137</v>
      </c>
      <c r="E203" s="86">
        <v>851</v>
      </c>
      <c r="F203" s="82" t="s">
        <v>73</v>
      </c>
      <c r="G203" s="82" t="s">
        <v>11</v>
      </c>
      <c r="H203" s="82" t="s">
        <v>334</v>
      </c>
      <c r="I203" s="82" t="s">
        <v>105</v>
      </c>
      <c r="J203" s="93">
        <f t="shared" si="92"/>
        <v>1578948</v>
      </c>
      <c r="K203" s="93" t="e">
        <f t="shared" si="92"/>
        <v>#REF!</v>
      </c>
      <c r="L203" s="93" t="e">
        <f t="shared" si="92"/>
        <v>#REF!</v>
      </c>
      <c r="M203" s="93" t="e">
        <f t="shared" si="92"/>
        <v>#REF!</v>
      </c>
      <c r="N203" s="93">
        <f t="shared" si="92"/>
        <v>0</v>
      </c>
      <c r="O203" s="93" t="e">
        <f t="shared" si="92"/>
        <v>#REF!</v>
      </c>
      <c r="P203" s="93" t="e">
        <f t="shared" si="92"/>
        <v>#REF!</v>
      </c>
      <c r="Q203" s="93" t="e">
        <f t="shared" si="92"/>
        <v>#REF!</v>
      </c>
      <c r="R203" s="93">
        <f t="shared" si="92"/>
        <v>0</v>
      </c>
      <c r="S203" s="93" t="e">
        <f t="shared" si="92"/>
        <v>#REF!</v>
      </c>
      <c r="T203" s="93" t="e">
        <f t="shared" si="92"/>
        <v>#REF!</v>
      </c>
      <c r="U203" s="93" t="e">
        <f t="shared" si="92"/>
        <v>#REF!</v>
      </c>
      <c r="V203" s="93"/>
      <c r="W203" s="93"/>
      <c r="X203" s="93"/>
      <c r="Y203" s="93"/>
      <c r="Z203" s="93"/>
      <c r="AA203" s="93"/>
      <c r="AB203" s="93"/>
    </row>
    <row r="204" spans="1:28" s="62" customFormat="1" ht="30" x14ac:dyDescent="0.25">
      <c r="A204" s="46" t="s">
        <v>106</v>
      </c>
      <c r="B204" s="86">
        <v>51</v>
      </c>
      <c r="C204" s="86">
        <v>2</v>
      </c>
      <c r="D204" s="82" t="s">
        <v>137</v>
      </c>
      <c r="E204" s="86">
        <v>851</v>
      </c>
      <c r="F204" s="82" t="s">
        <v>73</v>
      </c>
      <c r="G204" s="82" t="s">
        <v>11</v>
      </c>
      <c r="H204" s="82" t="s">
        <v>334</v>
      </c>
      <c r="I204" s="82" t="s">
        <v>107</v>
      </c>
      <c r="J204" s="93">
        <f>'6.ВСР'!J194</f>
        <v>1578948</v>
      </c>
      <c r="K204" s="93" t="e">
        <f>'6.ВСР'!#REF!</f>
        <v>#REF!</v>
      </c>
      <c r="L204" s="93" t="e">
        <f>'6.ВСР'!#REF!</f>
        <v>#REF!</v>
      </c>
      <c r="M204" s="93" t="e">
        <f>'6.ВСР'!#REF!</f>
        <v>#REF!</v>
      </c>
      <c r="N204" s="93">
        <f>'6.ВСР'!K194</f>
        <v>0</v>
      </c>
      <c r="O204" s="93" t="e">
        <f>'6.ВСР'!#REF!</f>
        <v>#REF!</v>
      </c>
      <c r="P204" s="93" t="e">
        <f>'6.ВСР'!#REF!</f>
        <v>#REF!</v>
      </c>
      <c r="Q204" s="93" t="e">
        <f>'6.ВСР'!#REF!</f>
        <v>#REF!</v>
      </c>
      <c r="R204" s="93">
        <f>'6.ВСР'!L194</f>
        <v>0</v>
      </c>
      <c r="S204" s="93" t="e">
        <f>'6.ВСР'!#REF!</f>
        <v>#REF!</v>
      </c>
      <c r="T204" s="93" t="e">
        <f>'6.ВСР'!#REF!</f>
        <v>#REF!</v>
      </c>
      <c r="U204" s="93" t="e">
        <f>'6.ВСР'!#REF!</f>
        <v>#REF!</v>
      </c>
      <c r="V204" s="93"/>
      <c r="W204" s="93"/>
      <c r="X204" s="93"/>
      <c r="Y204" s="93"/>
      <c r="Z204" s="93"/>
      <c r="AA204" s="93"/>
      <c r="AB204" s="93"/>
    </row>
    <row r="205" spans="1:28" s="62" customFormat="1" ht="60" customHeight="1" x14ac:dyDescent="0.25">
      <c r="A205" s="115" t="s">
        <v>363</v>
      </c>
      <c r="B205" s="12">
        <v>51</v>
      </c>
      <c r="C205" s="12">
        <v>3</v>
      </c>
      <c r="D205" s="82"/>
      <c r="E205" s="12"/>
      <c r="F205" s="42"/>
      <c r="G205" s="58"/>
      <c r="H205" s="58"/>
      <c r="I205" s="42"/>
      <c r="J205" s="43">
        <f t="shared" ref="J205:U205" si="94">J207</f>
        <v>5000</v>
      </c>
      <c r="K205" s="43" t="e">
        <f t="shared" si="94"/>
        <v>#REF!</v>
      </c>
      <c r="L205" s="43" t="e">
        <f t="shared" si="94"/>
        <v>#REF!</v>
      </c>
      <c r="M205" s="43" t="e">
        <f t="shared" si="94"/>
        <v>#REF!</v>
      </c>
      <c r="N205" s="43">
        <f t="shared" si="94"/>
        <v>0</v>
      </c>
      <c r="O205" s="43" t="e">
        <f t="shared" si="94"/>
        <v>#REF!</v>
      </c>
      <c r="P205" s="43" t="e">
        <f t="shared" si="94"/>
        <v>#REF!</v>
      </c>
      <c r="Q205" s="43" t="e">
        <f t="shared" si="94"/>
        <v>#REF!</v>
      </c>
      <c r="R205" s="43">
        <f t="shared" si="94"/>
        <v>0</v>
      </c>
      <c r="S205" s="43" t="e">
        <f t="shared" si="94"/>
        <v>#REF!</v>
      </c>
      <c r="T205" s="43" t="e">
        <f t="shared" si="94"/>
        <v>#REF!</v>
      </c>
      <c r="U205" s="43" t="e">
        <f t="shared" si="94"/>
        <v>#REF!</v>
      </c>
      <c r="V205" s="43"/>
      <c r="W205" s="43"/>
      <c r="X205" s="43"/>
      <c r="Y205" s="43"/>
      <c r="Z205" s="43"/>
      <c r="AA205" s="43"/>
      <c r="AB205" s="43"/>
    </row>
    <row r="206" spans="1:28" s="62" customFormat="1" ht="83.25" customHeight="1" x14ac:dyDescent="0.25">
      <c r="A206" s="115" t="s">
        <v>230</v>
      </c>
      <c r="B206" s="12">
        <v>51</v>
      </c>
      <c r="C206" s="12">
        <v>3</v>
      </c>
      <c r="D206" s="42" t="s">
        <v>137</v>
      </c>
      <c r="E206" s="12"/>
      <c r="F206" s="42"/>
      <c r="G206" s="58"/>
      <c r="H206" s="58"/>
      <c r="I206" s="42"/>
      <c r="J206" s="43">
        <f t="shared" ref="J206:U209" si="95">J207</f>
        <v>5000</v>
      </c>
      <c r="K206" s="43" t="e">
        <f t="shared" si="95"/>
        <v>#REF!</v>
      </c>
      <c r="L206" s="43" t="e">
        <f t="shared" si="95"/>
        <v>#REF!</v>
      </c>
      <c r="M206" s="43" t="e">
        <f t="shared" si="95"/>
        <v>#REF!</v>
      </c>
      <c r="N206" s="43">
        <f t="shared" si="95"/>
        <v>0</v>
      </c>
      <c r="O206" s="43" t="e">
        <f t="shared" si="95"/>
        <v>#REF!</v>
      </c>
      <c r="P206" s="43" t="e">
        <f t="shared" si="95"/>
        <v>#REF!</v>
      </c>
      <c r="Q206" s="43" t="e">
        <f t="shared" si="95"/>
        <v>#REF!</v>
      </c>
      <c r="R206" s="43">
        <f t="shared" si="95"/>
        <v>0</v>
      </c>
      <c r="S206" s="43" t="e">
        <f t="shared" si="95"/>
        <v>#REF!</v>
      </c>
      <c r="T206" s="43" t="e">
        <f t="shared" si="95"/>
        <v>#REF!</v>
      </c>
      <c r="U206" s="43" t="e">
        <f t="shared" si="95"/>
        <v>#REF!</v>
      </c>
      <c r="V206" s="43"/>
      <c r="W206" s="43"/>
      <c r="X206" s="43"/>
      <c r="Y206" s="43"/>
      <c r="Z206" s="43"/>
      <c r="AA206" s="43"/>
      <c r="AB206" s="43"/>
    </row>
    <row r="207" spans="1:28" s="62" customFormat="1" ht="28.5" x14ac:dyDescent="0.25">
      <c r="A207" s="115" t="s">
        <v>6</v>
      </c>
      <c r="B207" s="12">
        <v>51</v>
      </c>
      <c r="C207" s="12">
        <v>3</v>
      </c>
      <c r="D207" s="82" t="s">
        <v>137</v>
      </c>
      <c r="E207" s="12">
        <v>851</v>
      </c>
      <c r="F207" s="42"/>
      <c r="G207" s="58"/>
      <c r="H207" s="58"/>
      <c r="I207" s="42"/>
      <c r="J207" s="43">
        <f t="shared" si="95"/>
        <v>5000</v>
      </c>
      <c r="K207" s="43" t="e">
        <f t="shared" si="95"/>
        <v>#REF!</v>
      </c>
      <c r="L207" s="43" t="e">
        <f t="shared" si="95"/>
        <v>#REF!</v>
      </c>
      <c r="M207" s="43" t="e">
        <f t="shared" si="95"/>
        <v>#REF!</v>
      </c>
      <c r="N207" s="43">
        <f t="shared" si="95"/>
        <v>0</v>
      </c>
      <c r="O207" s="43" t="e">
        <f t="shared" si="95"/>
        <v>#REF!</v>
      </c>
      <c r="P207" s="43" t="e">
        <f t="shared" si="95"/>
        <v>#REF!</v>
      </c>
      <c r="Q207" s="43" t="e">
        <f t="shared" si="95"/>
        <v>#REF!</v>
      </c>
      <c r="R207" s="43">
        <f t="shared" si="95"/>
        <v>0</v>
      </c>
      <c r="S207" s="43" t="e">
        <f t="shared" si="95"/>
        <v>#REF!</v>
      </c>
      <c r="T207" s="43" t="e">
        <f t="shared" si="95"/>
        <v>#REF!</v>
      </c>
      <c r="U207" s="43" t="e">
        <f t="shared" si="95"/>
        <v>#REF!</v>
      </c>
      <c r="V207" s="43"/>
      <c r="W207" s="43"/>
      <c r="X207" s="43"/>
      <c r="Y207" s="43"/>
      <c r="Z207" s="43"/>
      <c r="AA207" s="43"/>
      <c r="AB207" s="43"/>
    </row>
    <row r="208" spans="1:28" s="62" customFormat="1" ht="45" x14ac:dyDescent="0.25">
      <c r="A208" s="96" t="s">
        <v>117</v>
      </c>
      <c r="B208" s="86">
        <v>51</v>
      </c>
      <c r="C208" s="86">
        <v>3</v>
      </c>
      <c r="D208" s="82" t="s">
        <v>137</v>
      </c>
      <c r="E208" s="86">
        <v>851</v>
      </c>
      <c r="F208" s="82" t="s">
        <v>73</v>
      </c>
      <c r="G208" s="82" t="s">
        <v>13</v>
      </c>
      <c r="H208" s="82" t="s">
        <v>280</v>
      </c>
      <c r="I208" s="82"/>
      <c r="J208" s="93">
        <f t="shared" si="95"/>
        <v>5000</v>
      </c>
      <c r="K208" s="93" t="e">
        <f t="shared" si="95"/>
        <v>#REF!</v>
      </c>
      <c r="L208" s="93" t="e">
        <f t="shared" si="95"/>
        <v>#REF!</v>
      </c>
      <c r="M208" s="93" t="e">
        <f t="shared" si="95"/>
        <v>#REF!</v>
      </c>
      <c r="N208" s="93">
        <f t="shared" si="95"/>
        <v>0</v>
      </c>
      <c r="O208" s="93" t="e">
        <f t="shared" si="95"/>
        <v>#REF!</v>
      </c>
      <c r="P208" s="93" t="e">
        <f t="shared" si="95"/>
        <v>#REF!</v>
      </c>
      <c r="Q208" s="93" t="e">
        <f t="shared" si="95"/>
        <v>#REF!</v>
      </c>
      <c r="R208" s="93">
        <f t="shared" si="95"/>
        <v>0</v>
      </c>
      <c r="S208" s="93" t="e">
        <f t="shared" si="95"/>
        <v>#REF!</v>
      </c>
      <c r="T208" s="93" t="e">
        <f t="shared" si="95"/>
        <v>#REF!</v>
      </c>
      <c r="U208" s="93" t="e">
        <f t="shared" si="95"/>
        <v>#REF!</v>
      </c>
      <c r="V208" s="93"/>
      <c r="W208" s="93"/>
      <c r="X208" s="93"/>
      <c r="Y208" s="93"/>
      <c r="Z208" s="93"/>
      <c r="AA208" s="93"/>
      <c r="AB208" s="93"/>
    </row>
    <row r="209" spans="1:28" s="62" customFormat="1" ht="60" x14ac:dyDescent="0.25">
      <c r="A209" s="46" t="s">
        <v>22</v>
      </c>
      <c r="B209" s="86">
        <v>51</v>
      </c>
      <c r="C209" s="86">
        <v>3</v>
      </c>
      <c r="D209" s="82" t="s">
        <v>137</v>
      </c>
      <c r="E209" s="86">
        <v>851</v>
      </c>
      <c r="F209" s="82" t="s">
        <v>73</v>
      </c>
      <c r="G209" s="82" t="s">
        <v>13</v>
      </c>
      <c r="H209" s="82" t="s">
        <v>280</v>
      </c>
      <c r="I209" s="82" t="s">
        <v>23</v>
      </c>
      <c r="J209" s="93">
        <f t="shared" si="95"/>
        <v>5000</v>
      </c>
      <c r="K209" s="93" t="e">
        <f t="shared" si="95"/>
        <v>#REF!</v>
      </c>
      <c r="L209" s="93" t="e">
        <f t="shared" si="95"/>
        <v>#REF!</v>
      </c>
      <c r="M209" s="93" t="e">
        <f t="shared" si="95"/>
        <v>#REF!</v>
      </c>
      <c r="N209" s="93">
        <f t="shared" si="95"/>
        <v>0</v>
      </c>
      <c r="O209" s="93" t="e">
        <f t="shared" si="95"/>
        <v>#REF!</v>
      </c>
      <c r="P209" s="93" t="e">
        <f t="shared" si="95"/>
        <v>#REF!</v>
      </c>
      <c r="Q209" s="93" t="e">
        <f t="shared" si="95"/>
        <v>#REF!</v>
      </c>
      <c r="R209" s="93">
        <f t="shared" si="95"/>
        <v>0</v>
      </c>
      <c r="S209" s="93" t="e">
        <f t="shared" si="95"/>
        <v>#REF!</v>
      </c>
      <c r="T209" s="93" t="e">
        <f t="shared" si="95"/>
        <v>#REF!</v>
      </c>
      <c r="U209" s="93" t="e">
        <f t="shared" si="95"/>
        <v>#REF!</v>
      </c>
      <c r="V209" s="93"/>
      <c r="W209" s="93"/>
      <c r="X209" s="93"/>
      <c r="Y209" s="93"/>
      <c r="Z209" s="93"/>
      <c r="AA209" s="93"/>
      <c r="AB209" s="93"/>
    </row>
    <row r="210" spans="1:28" s="62" customFormat="1" ht="60" x14ac:dyDescent="0.25">
      <c r="A210" s="46" t="s">
        <v>9</v>
      </c>
      <c r="B210" s="86">
        <v>51</v>
      </c>
      <c r="C210" s="86">
        <v>3</v>
      </c>
      <c r="D210" s="82" t="s">
        <v>137</v>
      </c>
      <c r="E210" s="86">
        <v>851</v>
      </c>
      <c r="F210" s="82" t="s">
        <v>73</v>
      </c>
      <c r="G210" s="82" t="s">
        <v>13</v>
      </c>
      <c r="H210" s="82" t="s">
        <v>280</v>
      </c>
      <c r="I210" s="82" t="s">
        <v>24</v>
      </c>
      <c r="J210" s="93">
        <f>'6.ВСР'!J198</f>
        <v>5000</v>
      </c>
      <c r="K210" s="93" t="e">
        <f>'6.ВСР'!#REF!</f>
        <v>#REF!</v>
      </c>
      <c r="L210" s="93" t="e">
        <f>'6.ВСР'!#REF!</f>
        <v>#REF!</v>
      </c>
      <c r="M210" s="93" t="e">
        <f>'6.ВСР'!#REF!</f>
        <v>#REF!</v>
      </c>
      <c r="N210" s="93">
        <f>'6.ВСР'!K198</f>
        <v>0</v>
      </c>
      <c r="O210" s="93" t="e">
        <f>'6.ВСР'!#REF!</f>
        <v>#REF!</v>
      </c>
      <c r="P210" s="93" t="e">
        <f>'6.ВСР'!#REF!</f>
        <v>#REF!</v>
      </c>
      <c r="Q210" s="93" t="e">
        <f>'6.ВСР'!#REF!</f>
        <v>#REF!</v>
      </c>
      <c r="R210" s="93">
        <f>'6.ВСР'!L198</f>
        <v>0</v>
      </c>
      <c r="S210" s="93" t="e">
        <f>'6.ВСР'!#REF!</f>
        <v>#REF!</v>
      </c>
      <c r="T210" s="93" t="e">
        <f>'6.ВСР'!#REF!</f>
        <v>#REF!</v>
      </c>
      <c r="U210" s="93" t="e">
        <f>'6.ВСР'!#REF!</f>
        <v>#REF!</v>
      </c>
      <c r="V210" s="93"/>
      <c r="W210" s="93"/>
      <c r="X210" s="93"/>
      <c r="Y210" s="93"/>
      <c r="Z210" s="93"/>
      <c r="AA210" s="93"/>
      <c r="AB210" s="93"/>
    </row>
    <row r="211" spans="1:28" s="62" customFormat="1" ht="57.75" customHeight="1" x14ac:dyDescent="0.25">
      <c r="A211" s="115" t="s">
        <v>362</v>
      </c>
      <c r="B211" s="12">
        <v>51</v>
      </c>
      <c r="C211" s="12">
        <v>4</v>
      </c>
      <c r="D211" s="58"/>
      <c r="E211" s="12"/>
      <c r="F211" s="42"/>
      <c r="G211" s="58"/>
      <c r="H211" s="58"/>
      <c r="I211" s="42"/>
      <c r="J211" s="43">
        <f t="shared" ref="J211:U211" si="96">J232+J212+J237</f>
        <v>3240016</v>
      </c>
      <c r="K211" s="43" t="e">
        <f t="shared" si="96"/>
        <v>#REF!</v>
      </c>
      <c r="L211" s="43" t="e">
        <f t="shared" si="96"/>
        <v>#REF!</v>
      </c>
      <c r="M211" s="43" t="e">
        <f t="shared" si="96"/>
        <v>#REF!</v>
      </c>
      <c r="N211" s="43">
        <f t="shared" si="96"/>
        <v>268000</v>
      </c>
      <c r="O211" s="43" t="e">
        <f t="shared" si="96"/>
        <v>#REF!</v>
      </c>
      <c r="P211" s="43" t="e">
        <f t="shared" si="96"/>
        <v>#REF!</v>
      </c>
      <c r="Q211" s="43" t="e">
        <f t="shared" si="96"/>
        <v>#REF!</v>
      </c>
      <c r="R211" s="43">
        <f t="shared" si="96"/>
        <v>268000</v>
      </c>
      <c r="S211" s="43" t="e">
        <f t="shared" si="96"/>
        <v>#REF!</v>
      </c>
      <c r="T211" s="43" t="e">
        <f t="shared" si="96"/>
        <v>#REF!</v>
      </c>
      <c r="U211" s="43" t="e">
        <f t="shared" si="96"/>
        <v>#REF!</v>
      </c>
      <c r="V211" s="43"/>
      <c r="W211" s="43"/>
      <c r="X211" s="43"/>
      <c r="Y211" s="43"/>
      <c r="Z211" s="43"/>
      <c r="AA211" s="43"/>
      <c r="AB211" s="43"/>
    </row>
    <row r="212" spans="1:28" s="62" customFormat="1" ht="42.75" customHeight="1" x14ac:dyDescent="0.25">
      <c r="A212" s="115" t="s">
        <v>231</v>
      </c>
      <c r="B212" s="12">
        <v>51</v>
      </c>
      <c r="C212" s="12">
        <v>4</v>
      </c>
      <c r="D212" s="58" t="s">
        <v>137</v>
      </c>
      <c r="E212" s="12"/>
      <c r="F212" s="42"/>
      <c r="G212" s="58"/>
      <c r="H212" s="58"/>
      <c r="I212" s="42"/>
      <c r="J212" s="43">
        <f t="shared" ref="J212:U212" si="97">J213</f>
        <v>788500</v>
      </c>
      <c r="K212" s="43" t="e">
        <f t="shared" si="97"/>
        <v>#REF!</v>
      </c>
      <c r="L212" s="43" t="e">
        <f t="shared" si="97"/>
        <v>#REF!</v>
      </c>
      <c r="M212" s="43" t="e">
        <f t="shared" si="97"/>
        <v>#REF!</v>
      </c>
      <c r="N212" s="43">
        <f t="shared" si="97"/>
        <v>268000</v>
      </c>
      <c r="O212" s="43" t="e">
        <f t="shared" si="97"/>
        <v>#REF!</v>
      </c>
      <c r="P212" s="43" t="e">
        <f t="shared" si="97"/>
        <v>#REF!</v>
      </c>
      <c r="Q212" s="43" t="e">
        <f t="shared" si="97"/>
        <v>#REF!</v>
      </c>
      <c r="R212" s="43">
        <f t="shared" si="97"/>
        <v>268000</v>
      </c>
      <c r="S212" s="43" t="e">
        <f t="shared" si="97"/>
        <v>#REF!</v>
      </c>
      <c r="T212" s="43" t="e">
        <f t="shared" si="97"/>
        <v>#REF!</v>
      </c>
      <c r="U212" s="43" t="e">
        <f t="shared" si="97"/>
        <v>#REF!</v>
      </c>
      <c r="V212" s="43"/>
      <c r="W212" s="43"/>
      <c r="X212" s="43"/>
      <c r="Y212" s="43"/>
      <c r="Z212" s="43"/>
      <c r="AA212" s="43"/>
      <c r="AB212" s="43"/>
    </row>
    <row r="213" spans="1:28" s="62" customFormat="1" ht="28.5" x14ac:dyDescent="0.25">
      <c r="A213" s="115" t="s">
        <v>6</v>
      </c>
      <c r="B213" s="12">
        <v>51</v>
      </c>
      <c r="C213" s="12">
        <v>4</v>
      </c>
      <c r="D213" s="82" t="s">
        <v>137</v>
      </c>
      <c r="E213" s="12">
        <v>851</v>
      </c>
      <c r="F213" s="42"/>
      <c r="G213" s="58"/>
      <c r="H213" s="58"/>
      <c r="I213" s="42"/>
      <c r="J213" s="43">
        <f t="shared" ref="J213:U213" si="98">J219+J224+J227+J214</f>
        <v>788500</v>
      </c>
      <c r="K213" s="43" t="e">
        <f t="shared" si="98"/>
        <v>#REF!</v>
      </c>
      <c r="L213" s="43" t="e">
        <f t="shared" si="98"/>
        <v>#REF!</v>
      </c>
      <c r="M213" s="43" t="e">
        <f t="shared" si="98"/>
        <v>#REF!</v>
      </c>
      <c r="N213" s="43">
        <f t="shared" si="98"/>
        <v>268000</v>
      </c>
      <c r="O213" s="43" t="e">
        <f t="shared" si="98"/>
        <v>#REF!</v>
      </c>
      <c r="P213" s="43" t="e">
        <f t="shared" si="98"/>
        <v>#REF!</v>
      </c>
      <c r="Q213" s="43" t="e">
        <f t="shared" si="98"/>
        <v>#REF!</v>
      </c>
      <c r="R213" s="43">
        <f t="shared" si="98"/>
        <v>268000</v>
      </c>
      <c r="S213" s="43" t="e">
        <f t="shared" si="98"/>
        <v>#REF!</v>
      </c>
      <c r="T213" s="43" t="e">
        <f t="shared" si="98"/>
        <v>#REF!</v>
      </c>
      <c r="U213" s="43" t="e">
        <f t="shared" si="98"/>
        <v>#REF!</v>
      </c>
      <c r="V213" s="43"/>
      <c r="W213" s="43"/>
      <c r="X213" s="43"/>
      <c r="Y213" s="43"/>
      <c r="Z213" s="43"/>
      <c r="AA213" s="43"/>
      <c r="AB213" s="43"/>
    </row>
    <row r="214" spans="1:28" s="62" customFormat="1" ht="30" x14ac:dyDescent="0.25">
      <c r="A214" s="96" t="s">
        <v>139</v>
      </c>
      <c r="B214" s="86">
        <v>51</v>
      </c>
      <c r="C214" s="86">
        <v>4</v>
      </c>
      <c r="D214" s="82" t="s">
        <v>137</v>
      </c>
      <c r="E214" s="86">
        <v>851</v>
      </c>
      <c r="F214" s="82" t="s">
        <v>137</v>
      </c>
      <c r="G214" s="82" t="s">
        <v>56</v>
      </c>
      <c r="H214" s="82" t="s">
        <v>282</v>
      </c>
      <c r="I214" s="82"/>
      <c r="J214" s="93">
        <f t="shared" ref="J214:U214" si="99">J215+J217</f>
        <v>99900</v>
      </c>
      <c r="K214" s="93" t="e">
        <f t="shared" si="99"/>
        <v>#REF!</v>
      </c>
      <c r="L214" s="93" t="e">
        <f t="shared" si="99"/>
        <v>#REF!</v>
      </c>
      <c r="M214" s="93" t="e">
        <f t="shared" si="99"/>
        <v>#REF!</v>
      </c>
      <c r="N214" s="93">
        <f t="shared" si="99"/>
        <v>0</v>
      </c>
      <c r="O214" s="93" t="e">
        <f t="shared" si="99"/>
        <v>#REF!</v>
      </c>
      <c r="P214" s="93" t="e">
        <f t="shared" si="99"/>
        <v>#REF!</v>
      </c>
      <c r="Q214" s="93" t="e">
        <f t="shared" si="99"/>
        <v>#REF!</v>
      </c>
      <c r="R214" s="93">
        <f t="shared" si="99"/>
        <v>0</v>
      </c>
      <c r="S214" s="93" t="e">
        <f t="shared" si="99"/>
        <v>#REF!</v>
      </c>
      <c r="T214" s="93" t="e">
        <f t="shared" si="99"/>
        <v>#REF!</v>
      </c>
      <c r="U214" s="93" t="e">
        <f t="shared" si="99"/>
        <v>#REF!</v>
      </c>
      <c r="V214" s="93"/>
      <c r="W214" s="93"/>
      <c r="X214" s="93"/>
      <c r="Y214" s="93"/>
      <c r="Z214" s="93"/>
      <c r="AA214" s="93"/>
      <c r="AB214" s="93"/>
    </row>
    <row r="215" spans="1:28" s="13" customFormat="1" ht="123" customHeight="1" x14ac:dyDescent="0.25">
      <c r="A215" s="94" t="s">
        <v>16</v>
      </c>
      <c r="B215" s="86">
        <v>51</v>
      </c>
      <c r="C215" s="86">
        <v>4</v>
      </c>
      <c r="D215" s="82" t="s">
        <v>137</v>
      </c>
      <c r="E215" s="86">
        <v>851</v>
      </c>
      <c r="F215" s="82" t="s">
        <v>137</v>
      </c>
      <c r="G215" s="82" t="s">
        <v>56</v>
      </c>
      <c r="H215" s="82" t="s">
        <v>282</v>
      </c>
      <c r="I215" s="82" t="s">
        <v>18</v>
      </c>
      <c r="J215" s="93">
        <f t="shared" ref="J215:U215" si="100">J216</f>
        <v>26000</v>
      </c>
      <c r="K215" s="93" t="e">
        <f t="shared" si="100"/>
        <v>#REF!</v>
      </c>
      <c r="L215" s="93" t="e">
        <f t="shared" si="100"/>
        <v>#REF!</v>
      </c>
      <c r="M215" s="93" t="e">
        <f t="shared" si="100"/>
        <v>#REF!</v>
      </c>
      <c r="N215" s="93">
        <f t="shared" si="100"/>
        <v>0</v>
      </c>
      <c r="O215" s="93" t="e">
        <f t="shared" si="100"/>
        <v>#REF!</v>
      </c>
      <c r="P215" s="93" t="e">
        <f t="shared" si="100"/>
        <v>#REF!</v>
      </c>
      <c r="Q215" s="93" t="e">
        <f t="shared" si="100"/>
        <v>#REF!</v>
      </c>
      <c r="R215" s="93">
        <f t="shared" si="100"/>
        <v>0</v>
      </c>
      <c r="S215" s="93" t="e">
        <f t="shared" si="100"/>
        <v>#REF!</v>
      </c>
      <c r="T215" s="93" t="e">
        <f t="shared" si="100"/>
        <v>#REF!</v>
      </c>
      <c r="U215" s="93" t="e">
        <f t="shared" si="100"/>
        <v>#REF!</v>
      </c>
      <c r="V215" s="93"/>
      <c r="W215" s="93"/>
      <c r="X215" s="93"/>
      <c r="Y215" s="93"/>
      <c r="Z215" s="93"/>
      <c r="AA215" s="93"/>
      <c r="AB215" s="93"/>
    </row>
    <row r="216" spans="1:28" s="13" customFormat="1" ht="30" x14ac:dyDescent="0.25">
      <c r="A216" s="46" t="s">
        <v>7</v>
      </c>
      <c r="B216" s="86">
        <v>51</v>
      </c>
      <c r="C216" s="86">
        <v>4</v>
      </c>
      <c r="D216" s="82" t="s">
        <v>137</v>
      </c>
      <c r="E216" s="86">
        <v>851</v>
      </c>
      <c r="F216" s="82" t="s">
        <v>137</v>
      </c>
      <c r="G216" s="82" t="s">
        <v>56</v>
      </c>
      <c r="H216" s="82" t="s">
        <v>282</v>
      </c>
      <c r="I216" s="82" t="s">
        <v>66</v>
      </c>
      <c r="J216" s="93">
        <f>'6.ВСР'!J232</f>
        <v>26000</v>
      </c>
      <c r="K216" s="93" t="e">
        <f>'6.ВСР'!#REF!</f>
        <v>#REF!</v>
      </c>
      <c r="L216" s="93" t="e">
        <f>'6.ВСР'!#REF!</f>
        <v>#REF!</v>
      </c>
      <c r="M216" s="93" t="e">
        <f>'6.ВСР'!#REF!</f>
        <v>#REF!</v>
      </c>
      <c r="N216" s="93">
        <f>'6.ВСР'!K232</f>
        <v>0</v>
      </c>
      <c r="O216" s="93" t="e">
        <f>'6.ВСР'!#REF!</f>
        <v>#REF!</v>
      </c>
      <c r="P216" s="93" t="e">
        <f>'6.ВСР'!#REF!</f>
        <v>#REF!</v>
      </c>
      <c r="Q216" s="93" t="e">
        <f>'6.ВСР'!#REF!</f>
        <v>#REF!</v>
      </c>
      <c r="R216" s="93">
        <f>'6.ВСР'!L232</f>
        <v>0</v>
      </c>
      <c r="S216" s="93" t="e">
        <f>'6.ВСР'!#REF!</f>
        <v>#REF!</v>
      </c>
      <c r="T216" s="93" t="e">
        <f>'6.ВСР'!#REF!</f>
        <v>#REF!</v>
      </c>
      <c r="U216" s="93" t="e">
        <f>'6.ВСР'!#REF!</f>
        <v>#REF!</v>
      </c>
      <c r="V216" s="93"/>
      <c r="W216" s="93"/>
      <c r="X216" s="93"/>
      <c r="Y216" s="93"/>
      <c r="Z216" s="93"/>
      <c r="AA216" s="93"/>
      <c r="AB216" s="93"/>
    </row>
    <row r="217" spans="1:28" s="13" customFormat="1" ht="60" x14ac:dyDescent="0.25">
      <c r="A217" s="46" t="s">
        <v>22</v>
      </c>
      <c r="B217" s="86">
        <v>51</v>
      </c>
      <c r="C217" s="86">
        <v>4</v>
      </c>
      <c r="D217" s="82" t="s">
        <v>137</v>
      </c>
      <c r="E217" s="86">
        <v>851</v>
      </c>
      <c r="F217" s="82" t="s">
        <v>137</v>
      </c>
      <c r="G217" s="82" t="s">
        <v>56</v>
      </c>
      <c r="H217" s="82" t="s">
        <v>282</v>
      </c>
      <c r="I217" s="82" t="s">
        <v>23</v>
      </c>
      <c r="J217" s="93">
        <f t="shared" ref="J217:U217" si="101">J218</f>
        <v>73900</v>
      </c>
      <c r="K217" s="93" t="e">
        <f t="shared" si="101"/>
        <v>#REF!</v>
      </c>
      <c r="L217" s="93" t="e">
        <f t="shared" si="101"/>
        <v>#REF!</v>
      </c>
      <c r="M217" s="93" t="e">
        <f t="shared" si="101"/>
        <v>#REF!</v>
      </c>
      <c r="N217" s="93">
        <f t="shared" si="101"/>
        <v>0</v>
      </c>
      <c r="O217" s="93" t="e">
        <f t="shared" si="101"/>
        <v>#REF!</v>
      </c>
      <c r="P217" s="93" t="e">
        <f t="shared" si="101"/>
        <v>#REF!</v>
      </c>
      <c r="Q217" s="93" t="e">
        <f t="shared" si="101"/>
        <v>#REF!</v>
      </c>
      <c r="R217" s="93">
        <f t="shared" si="101"/>
        <v>0</v>
      </c>
      <c r="S217" s="93" t="e">
        <f t="shared" si="101"/>
        <v>#REF!</v>
      </c>
      <c r="T217" s="93" t="e">
        <f t="shared" si="101"/>
        <v>#REF!</v>
      </c>
      <c r="U217" s="93" t="e">
        <f t="shared" si="101"/>
        <v>#REF!</v>
      </c>
      <c r="V217" s="93"/>
      <c r="W217" s="93"/>
      <c r="X217" s="93"/>
      <c r="Y217" s="93"/>
      <c r="Z217" s="93"/>
      <c r="AA217" s="93"/>
      <c r="AB217" s="93"/>
    </row>
    <row r="218" spans="1:28" s="62" customFormat="1" ht="60" x14ac:dyDescent="0.25">
      <c r="A218" s="46" t="s">
        <v>9</v>
      </c>
      <c r="B218" s="86">
        <v>51</v>
      </c>
      <c r="C218" s="86">
        <v>4</v>
      </c>
      <c r="D218" s="82" t="s">
        <v>137</v>
      </c>
      <c r="E218" s="86">
        <v>851</v>
      </c>
      <c r="F218" s="82" t="s">
        <v>137</v>
      </c>
      <c r="G218" s="82" t="s">
        <v>56</v>
      </c>
      <c r="H218" s="82" t="s">
        <v>282</v>
      </c>
      <c r="I218" s="82" t="s">
        <v>24</v>
      </c>
      <c r="J218" s="93">
        <f>'6.ВСР'!J234</f>
        <v>73900</v>
      </c>
      <c r="K218" s="93" t="e">
        <f>'6.ВСР'!#REF!</f>
        <v>#REF!</v>
      </c>
      <c r="L218" s="93" t="e">
        <f>'6.ВСР'!#REF!</f>
        <v>#REF!</v>
      </c>
      <c r="M218" s="93" t="e">
        <f>'6.ВСР'!#REF!</f>
        <v>#REF!</v>
      </c>
      <c r="N218" s="93">
        <f>'6.ВСР'!K234</f>
        <v>0</v>
      </c>
      <c r="O218" s="93" t="e">
        <f>'6.ВСР'!#REF!</f>
        <v>#REF!</v>
      </c>
      <c r="P218" s="93" t="e">
        <f>'6.ВСР'!#REF!</f>
        <v>#REF!</v>
      </c>
      <c r="Q218" s="93" t="e">
        <f>'6.ВСР'!#REF!</f>
        <v>#REF!</v>
      </c>
      <c r="R218" s="93">
        <f>'6.ВСР'!L234</f>
        <v>0</v>
      </c>
      <c r="S218" s="93" t="e">
        <f>'6.ВСР'!#REF!</f>
        <v>#REF!</v>
      </c>
      <c r="T218" s="93" t="e">
        <f>'6.ВСР'!#REF!</f>
        <v>#REF!</v>
      </c>
      <c r="U218" s="93" t="e">
        <f>'6.ВСР'!#REF!</f>
        <v>#REF!</v>
      </c>
      <c r="V218" s="93"/>
      <c r="W218" s="93"/>
      <c r="X218" s="93"/>
      <c r="Y218" s="93"/>
      <c r="Z218" s="93"/>
      <c r="AA218" s="93"/>
      <c r="AB218" s="93"/>
    </row>
    <row r="219" spans="1:28" s="62" customFormat="1" ht="30" x14ac:dyDescent="0.25">
      <c r="A219" s="96" t="s">
        <v>141</v>
      </c>
      <c r="B219" s="47">
        <v>51</v>
      </c>
      <c r="C219" s="86">
        <v>4</v>
      </c>
      <c r="D219" s="82" t="s">
        <v>137</v>
      </c>
      <c r="E219" s="86">
        <v>851</v>
      </c>
      <c r="F219" s="82" t="s">
        <v>137</v>
      </c>
      <c r="G219" s="82" t="s">
        <v>56</v>
      </c>
      <c r="H219" s="82" t="s">
        <v>283</v>
      </c>
      <c r="I219" s="82"/>
      <c r="J219" s="93">
        <f t="shared" ref="J219:U219" si="102">J220+J222</f>
        <v>410600</v>
      </c>
      <c r="K219" s="93" t="e">
        <f t="shared" si="102"/>
        <v>#REF!</v>
      </c>
      <c r="L219" s="93" t="e">
        <f t="shared" si="102"/>
        <v>#REF!</v>
      </c>
      <c r="M219" s="93" t="e">
        <f t="shared" si="102"/>
        <v>#REF!</v>
      </c>
      <c r="N219" s="93">
        <f t="shared" si="102"/>
        <v>0</v>
      </c>
      <c r="O219" s="93" t="e">
        <f t="shared" si="102"/>
        <v>#REF!</v>
      </c>
      <c r="P219" s="93" t="e">
        <f t="shared" si="102"/>
        <v>#REF!</v>
      </c>
      <c r="Q219" s="93" t="e">
        <f t="shared" si="102"/>
        <v>#REF!</v>
      </c>
      <c r="R219" s="93">
        <f t="shared" si="102"/>
        <v>0</v>
      </c>
      <c r="S219" s="93" t="e">
        <f t="shared" si="102"/>
        <v>#REF!</v>
      </c>
      <c r="T219" s="93" t="e">
        <f t="shared" si="102"/>
        <v>#REF!</v>
      </c>
      <c r="U219" s="93" t="e">
        <f t="shared" si="102"/>
        <v>#REF!</v>
      </c>
      <c r="V219" s="93"/>
      <c r="W219" s="93"/>
      <c r="X219" s="93"/>
      <c r="Y219" s="93"/>
      <c r="Z219" s="93"/>
      <c r="AA219" s="93"/>
      <c r="AB219" s="93"/>
    </row>
    <row r="220" spans="1:28" s="62" customFormat="1" ht="120" customHeight="1" x14ac:dyDescent="0.25">
      <c r="A220" s="94" t="s">
        <v>16</v>
      </c>
      <c r="B220" s="47">
        <v>51</v>
      </c>
      <c r="C220" s="86">
        <v>4</v>
      </c>
      <c r="D220" s="82" t="s">
        <v>137</v>
      </c>
      <c r="E220" s="86">
        <v>851</v>
      </c>
      <c r="F220" s="82" t="s">
        <v>137</v>
      </c>
      <c r="G220" s="82" t="s">
        <v>56</v>
      </c>
      <c r="H220" s="82" t="s">
        <v>283</v>
      </c>
      <c r="I220" s="82" t="s">
        <v>18</v>
      </c>
      <c r="J220" s="93">
        <f t="shared" ref="J220:U220" si="103">J221</f>
        <v>211200</v>
      </c>
      <c r="K220" s="93" t="e">
        <f t="shared" si="103"/>
        <v>#REF!</v>
      </c>
      <c r="L220" s="93" t="e">
        <f t="shared" si="103"/>
        <v>#REF!</v>
      </c>
      <c r="M220" s="93" t="e">
        <f t="shared" si="103"/>
        <v>#REF!</v>
      </c>
      <c r="N220" s="93">
        <f t="shared" si="103"/>
        <v>0</v>
      </c>
      <c r="O220" s="93" t="e">
        <f t="shared" si="103"/>
        <v>#REF!</v>
      </c>
      <c r="P220" s="93" t="e">
        <f t="shared" si="103"/>
        <v>#REF!</v>
      </c>
      <c r="Q220" s="93" t="e">
        <f t="shared" si="103"/>
        <v>#REF!</v>
      </c>
      <c r="R220" s="93">
        <f t="shared" si="103"/>
        <v>0</v>
      </c>
      <c r="S220" s="93" t="e">
        <f t="shared" si="103"/>
        <v>#REF!</v>
      </c>
      <c r="T220" s="93" t="e">
        <f t="shared" si="103"/>
        <v>#REF!</v>
      </c>
      <c r="U220" s="93" t="e">
        <f t="shared" si="103"/>
        <v>#REF!</v>
      </c>
      <c r="V220" s="93"/>
      <c r="W220" s="93"/>
      <c r="X220" s="93"/>
      <c r="Y220" s="93"/>
      <c r="Z220" s="93"/>
      <c r="AA220" s="93"/>
      <c r="AB220" s="93"/>
    </row>
    <row r="221" spans="1:28" s="62" customFormat="1" ht="30" x14ac:dyDescent="0.25">
      <c r="A221" s="46" t="s">
        <v>7</v>
      </c>
      <c r="B221" s="47">
        <v>51</v>
      </c>
      <c r="C221" s="86">
        <v>4</v>
      </c>
      <c r="D221" s="82" t="s">
        <v>137</v>
      </c>
      <c r="E221" s="86">
        <v>851</v>
      </c>
      <c r="F221" s="82" t="s">
        <v>137</v>
      </c>
      <c r="G221" s="82" t="s">
        <v>56</v>
      </c>
      <c r="H221" s="82" t="s">
        <v>283</v>
      </c>
      <c r="I221" s="82" t="s">
        <v>66</v>
      </c>
      <c r="J221" s="93">
        <f>'6.ВСР'!J237</f>
        <v>211200</v>
      </c>
      <c r="K221" s="93" t="e">
        <f>'6.ВСР'!#REF!</f>
        <v>#REF!</v>
      </c>
      <c r="L221" s="93" t="e">
        <f>'6.ВСР'!#REF!</f>
        <v>#REF!</v>
      </c>
      <c r="M221" s="93" t="e">
        <f>'6.ВСР'!#REF!</f>
        <v>#REF!</v>
      </c>
      <c r="N221" s="93">
        <f>'6.ВСР'!K237</f>
        <v>0</v>
      </c>
      <c r="O221" s="93" t="e">
        <f>'6.ВСР'!#REF!</f>
        <v>#REF!</v>
      </c>
      <c r="P221" s="93" t="e">
        <f>'6.ВСР'!#REF!</f>
        <v>#REF!</v>
      </c>
      <c r="Q221" s="93" t="e">
        <f>'6.ВСР'!#REF!</f>
        <v>#REF!</v>
      </c>
      <c r="R221" s="93">
        <f>'6.ВСР'!L237</f>
        <v>0</v>
      </c>
      <c r="S221" s="93" t="e">
        <f>'6.ВСР'!#REF!</f>
        <v>#REF!</v>
      </c>
      <c r="T221" s="93" t="e">
        <f>'6.ВСР'!#REF!</f>
        <v>#REF!</v>
      </c>
      <c r="U221" s="93" t="e">
        <f>'6.ВСР'!#REF!</f>
        <v>#REF!</v>
      </c>
      <c r="V221" s="93"/>
      <c r="W221" s="93"/>
      <c r="X221" s="93"/>
      <c r="Y221" s="93"/>
      <c r="Z221" s="93"/>
      <c r="AA221" s="93"/>
      <c r="AB221" s="93"/>
    </row>
    <row r="222" spans="1:28" s="62" customFormat="1" ht="60" x14ac:dyDescent="0.25">
      <c r="A222" s="46" t="s">
        <v>22</v>
      </c>
      <c r="B222" s="47">
        <v>51</v>
      </c>
      <c r="C222" s="86">
        <v>4</v>
      </c>
      <c r="D222" s="82" t="s">
        <v>137</v>
      </c>
      <c r="E222" s="86">
        <v>851</v>
      </c>
      <c r="F222" s="82" t="s">
        <v>137</v>
      </c>
      <c r="G222" s="82" t="s">
        <v>56</v>
      </c>
      <c r="H222" s="82" t="s">
        <v>283</v>
      </c>
      <c r="I222" s="82" t="s">
        <v>23</v>
      </c>
      <c r="J222" s="93">
        <f t="shared" ref="J222:U230" si="104">J223</f>
        <v>199400</v>
      </c>
      <c r="K222" s="93" t="e">
        <f t="shared" si="104"/>
        <v>#REF!</v>
      </c>
      <c r="L222" s="93" t="e">
        <f t="shared" si="104"/>
        <v>#REF!</v>
      </c>
      <c r="M222" s="93" t="e">
        <f t="shared" si="104"/>
        <v>#REF!</v>
      </c>
      <c r="N222" s="93">
        <f t="shared" si="104"/>
        <v>0</v>
      </c>
      <c r="O222" s="93" t="e">
        <f t="shared" si="104"/>
        <v>#REF!</v>
      </c>
      <c r="P222" s="93" t="e">
        <f t="shared" si="104"/>
        <v>#REF!</v>
      </c>
      <c r="Q222" s="93" t="e">
        <f t="shared" si="104"/>
        <v>#REF!</v>
      </c>
      <c r="R222" s="93">
        <f t="shared" si="104"/>
        <v>0</v>
      </c>
      <c r="S222" s="93" t="e">
        <f t="shared" si="104"/>
        <v>#REF!</v>
      </c>
      <c r="T222" s="93" t="e">
        <f t="shared" si="104"/>
        <v>#REF!</v>
      </c>
      <c r="U222" s="93" t="e">
        <f t="shared" si="104"/>
        <v>#REF!</v>
      </c>
      <c r="V222" s="93"/>
      <c r="W222" s="93"/>
      <c r="X222" s="93"/>
      <c r="Y222" s="93"/>
      <c r="Z222" s="93"/>
      <c r="AA222" s="93"/>
      <c r="AB222" s="93"/>
    </row>
    <row r="223" spans="1:28" s="62" customFormat="1" ht="60" x14ac:dyDescent="0.25">
      <c r="A223" s="46" t="s">
        <v>9</v>
      </c>
      <c r="B223" s="47">
        <v>51</v>
      </c>
      <c r="C223" s="86">
        <v>4</v>
      </c>
      <c r="D223" s="82" t="s">
        <v>137</v>
      </c>
      <c r="E223" s="86">
        <v>851</v>
      </c>
      <c r="F223" s="82" t="s">
        <v>137</v>
      </c>
      <c r="G223" s="82" t="s">
        <v>56</v>
      </c>
      <c r="H223" s="82" t="s">
        <v>283</v>
      </c>
      <c r="I223" s="82" t="s">
        <v>24</v>
      </c>
      <c r="J223" s="93">
        <f>'6.ВСР'!J239</f>
        <v>199400</v>
      </c>
      <c r="K223" s="93" t="e">
        <f>'6.ВСР'!#REF!</f>
        <v>#REF!</v>
      </c>
      <c r="L223" s="93" t="e">
        <f>'6.ВСР'!#REF!</f>
        <v>#REF!</v>
      </c>
      <c r="M223" s="93" t="e">
        <f>'6.ВСР'!#REF!</f>
        <v>#REF!</v>
      </c>
      <c r="N223" s="93">
        <f>'6.ВСР'!K239</f>
        <v>0</v>
      </c>
      <c r="O223" s="93" t="e">
        <f>'6.ВСР'!#REF!</f>
        <v>#REF!</v>
      </c>
      <c r="P223" s="93" t="e">
        <f>'6.ВСР'!#REF!</f>
        <v>#REF!</v>
      </c>
      <c r="Q223" s="93" t="e">
        <f>'6.ВСР'!#REF!</f>
        <v>#REF!</v>
      </c>
      <c r="R223" s="93">
        <f>'6.ВСР'!L239</f>
        <v>0</v>
      </c>
      <c r="S223" s="93" t="e">
        <f>'6.ВСР'!#REF!</f>
        <v>#REF!</v>
      </c>
      <c r="T223" s="93" t="e">
        <f>'6.ВСР'!#REF!</f>
        <v>#REF!</v>
      </c>
      <c r="U223" s="93" t="e">
        <f>'6.ВСР'!#REF!</f>
        <v>#REF!</v>
      </c>
      <c r="V223" s="93"/>
      <c r="W223" s="93"/>
      <c r="X223" s="93"/>
      <c r="Y223" s="93"/>
      <c r="Z223" s="93"/>
      <c r="AA223" s="93"/>
      <c r="AB223" s="93"/>
    </row>
    <row r="224" spans="1:28" s="99" customFormat="1" ht="75" x14ac:dyDescent="0.25">
      <c r="A224" s="96" t="s">
        <v>145</v>
      </c>
      <c r="B224" s="47">
        <v>51</v>
      </c>
      <c r="C224" s="86">
        <v>4</v>
      </c>
      <c r="D224" s="82" t="s">
        <v>137</v>
      </c>
      <c r="E224" s="86">
        <v>851</v>
      </c>
      <c r="F224" s="82" t="s">
        <v>137</v>
      </c>
      <c r="G224" s="82" t="s">
        <v>56</v>
      </c>
      <c r="H224" s="82" t="s">
        <v>285</v>
      </c>
      <c r="I224" s="82"/>
      <c r="J224" s="93">
        <f t="shared" ref="J224:U225" si="105">J225</f>
        <v>10000</v>
      </c>
      <c r="K224" s="93" t="e">
        <f t="shared" si="105"/>
        <v>#REF!</v>
      </c>
      <c r="L224" s="93" t="e">
        <f t="shared" si="105"/>
        <v>#REF!</v>
      </c>
      <c r="M224" s="93" t="e">
        <f t="shared" si="105"/>
        <v>#REF!</v>
      </c>
      <c r="N224" s="93">
        <f t="shared" si="105"/>
        <v>0</v>
      </c>
      <c r="O224" s="93" t="e">
        <f t="shared" si="105"/>
        <v>#REF!</v>
      </c>
      <c r="P224" s="93" t="e">
        <f t="shared" si="105"/>
        <v>#REF!</v>
      </c>
      <c r="Q224" s="93" t="e">
        <f t="shared" si="105"/>
        <v>#REF!</v>
      </c>
      <c r="R224" s="93">
        <f t="shared" si="105"/>
        <v>0</v>
      </c>
      <c r="S224" s="93" t="e">
        <f t="shared" si="105"/>
        <v>#REF!</v>
      </c>
      <c r="T224" s="93" t="e">
        <f t="shared" si="105"/>
        <v>#REF!</v>
      </c>
      <c r="U224" s="93" t="e">
        <f t="shared" si="105"/>
        <v>#REF!</v>
      </c>
      <c r="V224" s="93"/>
      <c r="W224" s="93"/>
      <c r="X224" s="93"/>
      <c r="Y224" s="93"/>
      <c r="Z224" s="93"/>
      <c r="AA224" s="93"/>
      <c r="AB224" s="93"/>
    </row>
    <row r="225" spans="1:28" s="99" customFormat="1" ht="60" x14ac:dyDescent="0.25">
      <c r="A225" s="46" t="s">
        <v>22</v>
      </c>
      <c r="B225" s="47">
        <v>51</v>
      </c>
      <c r="C225" s="86">
        <v>4</v>
      </c>
      <c r="D225" s="82" t="s">
        <v>137</v>
      </c>
      <c r="E225" s="86">
        <v>851</v>
      </c>
      <c r="F225" s="82" t="s">
        <v>137</v>
      </c>
      <c r="G225" s="82" t="s">
        <v>56</v>
      </c>
      <c r="H225" s="82" t="s">
        <v>285</v>
      </c>
      <c r="I225" s="82" t="s">
        <v>23</v>
      </c>
      <c r="J225" s="93">
        <f t="shared" si="105"/>
        <v>10000</v>
      </c>
      <c r="K225" s="93" t="e">
        <f t="shared" si="105"/>
        <v>#REF!</v>
      </c>
      <c r="L225" s="93" t="e">
        <f t="shared" si="105"/>
        <v>#REF!</v>
      </c>
      <c r="M225" s="93" t="e">
        <f t="shared" si="105"/>
        <v>#REF!</v>
      </c>
      <c r="N225" s="93">
        <f t="shared" si="105"/>
        <v>0</v>
      </c>
      <c r="O225" s="93" t="e">
        <f t="shared" si="105"/>
        <v>#REF!</v>
      </c>
      <c r="P225" s="93" t="e">
        <f t="shared" si="105"/>
        <v>#REF!</v>
      </c>
      <c r="Q225" s="93" t="e">
        <f t="shared" si="105"/>
        <v>#REF!</v>
      </c>
      <c r="R225" s="93">
        <f t="shared" si="105"/>
        <v>0</v>
      </c>
      <c r="S225" s="93" t="e">
        <f t="shared" si="105"/>
        <v>#REF!</v>
      </c>
      <c r="T225" s="93" t="e">
        <f t="shared" si="105"/>
        <v>#REF!</v>
      </c>
      <c r="U225" s="93" t="e">
        <f t="shared" si="105"/>
        <v>#REF!</v>
      </c>
      <c r="V225" s="93"/>
      <c r="W225" s="93"/>
      <c r="X225" s="93"/>
      <c r="Y225" s="93"/>
      <c r="Z225" s="93"/>
      <c r="AA225" s="93"/>
      <c r="AB225" s="93"/>
    </row>
    <row r="226" spans="1:28" s="99" customFormat="1" ht="60" x14ac:dyDescent="0.25">
      <c r="A226" s="46" t="s">
        <v>9</v>
      </c>
      <c r="B226" s="47">
        <v>51</v>
      </c>
      <c r="C226" s="86">
        <v>4</v>
      </c>
      <c r="D226" s="82" t="s">
        <v>137</v>
      </c>
      <c r="E226" s="86">
        <v>851</v>
      </c>
      <c r="F226" s="82" t="s">
        <v>137</v>
      </c>
      <c r="G226" s="82" t="s">
        <v>56</v>
      </c>
      <c r="H226" s="82" t="s">
        <v>285</v>
      </c>
      <c r="I226" s="82" t="s">
        <v>24</v>
      </c>
      <c r="J226" s="93">
        <f>'6.ВСР'!J242</f>
        <v>10000</v>
      </c>
      <c r="K226" s="93" t="e">
        <f>'6.ВСР'!#REF!</f>
        <v>#REF!</v>
      </c>
      <c r="L226" s="93" t="e">
        <f>'6.ВСР'!#REF!</f>
        <v>#REF!</v>
      </c>
      <c r="M226" s="93" t="e">
        <f>'6.ВСР'!#REF!</f>
        <v>#REF!</v>
      </c>
      <c r="N226" s="93">
        <f>'6.ВСР'!K242</f>
        <v>0</v>
      </c>
      <c r="O226" s="93" t="e">
        <f>'6.ВСР'!#REF!</f>
        <v>#REF!</v>
      </c>
      <c r="P226" s="93" t="e">
        <f>'6.ВСР'!#REF!</f>
        <v>#REF!</v>
      </c>
      <c r="Q226" s="93" t="e">
        <f>'6.ВСР'!#REF!</f>
        <v>#REF!</v>
      </c>
      <c r="R226" s="93">
        <f>'6.ВСР'!L242</f>
        <v>0</v>
      </c>
      <c r="S226" s="93" t="e">
        <f>'6.ВСР'!#REF!</f>
        <v>#REF!</v>
      </c>
      <c r="T226" s="93" t="e">
        <f>'6.ВСР'!#REF!</f>
        <v>#REF!</v>
      </c>
      <c r="U226" s="93" t="e">
        <f>'6.ВСР'!#REF!</f>
        <v>#REF!</v>
      </c>
      <c r="V226" s="93"/>
      <c r="W226" s="93"/>
      <c r="X226" s="93"/>
      <c r="Y226" s="93"/>
      <c r="Z226" s="93"/>
      <c r="AA226" s="93"/>
      <c r="AB226" s="93"/>
    </row>
    <row r="227" spans="1:28" s="62" customFormat="1" ht="210" x14ac:dyDescent="0.25">
      <c r="A227" s="96" t="s">
        <v>143</v>
      </c>
      <c r="B227" s="47">
        <v>51</v>
      </c>
      <c r="C227" s="86">
        <v>4</v>
      </c>
      <c r="D227" s="82" t="s">
        <v>137</v>
      </c>
      <c r="E227" s="86">
        <v>851</v>
      </c>
      <c r="F227" s="82" t="s">
        <v>137</v>
      </c>
      <c r="G227" s="82" t="s">
        <v>56</v>
      </c>
      <c r="H227" s="82" t="s">
        <v>284</v>
      </c>
      <c r="I227" s="82"/>
      <c r="J227" s="93">
        <f t="shared" ref="J227:U227" si="106">J228+J230</f>
        <v>268000</v>
      </c>
      <c r="K227" s="93" t="e">
        <f t="shared" si="106"/>
        <v>#REF!</v>
      </c>
      <c r="L227" s="93" t="e">
        <f t="shared" si="106"/>
        <v>#REF!</v>
      </c>
      <c r="M227" s="93" t="e">
        <f t="shared" si="106"/>
        <v>#REF!</v>
      </c>
      <c r="N227" s="93">
        <f t="shared" si="106"/>
        <v>268000</v>
      </c>
      <c r="O227" s="93" t="e">
        <f t="shared" si="106"/>
        <v>#REF!</v>
      </c>
      <c r="P227" s="93" t="e">
        <f t="shared" si="106"/>
        <v>#REF!</v>
      </c>
      <c r="Q227" s="93" t="e">
        <f t="shared" si="106"/>
        <v>#REF!</v>
      </c>
      <c r="R227" s="93">
        <f t="shared" si="106"/>
        <v>268000</v>
      </c>
      <c r="S227" s="93" t="e">
        <f t="shared" si="106"/>
        <v>#REF!</v>
      </c>
      <c r="T227" s="93" t="e">
        <f t="shared" si="106"/>
        <v>#REF!</v>
      </c>
      <c r="U227" s="93" t="e">
        <f t="shared" si="106"/>
        <v>#REF!</v>
      </c>
      <c r="V227" s="93"/>
      <c r="W227" s="93"/>
      <c r="X227" s="93"/>
      <c r="Y227" s="93"/>
      <c r="Z227" s="93"/>
      <c r="AA227" s="93"/>
      <c r="AB227" s="93"/>
    </row>
    <row r="228" spans="1:28" s="62" customFormat="1" ht="121.5" customHeight="1" x14ac:dyDescent="0.25">
      <c r="A228" s="94" t="s">
        <v>16</v>
      </c>
      <c r="B228" s="47">
        <v>51</v>
      </c>
      <c r="C228" s="86">
        <v>4</v>
      </c>
      <c r="D228" s="82" t="s">
        <v>137</v>
      </c>
      <c r="E228" s="86">
        <v>851</v>
      </c>
      <c r="F228" s="82" t="s">
        <v>137</v>
      </c>
      <c r="G228" s="82" t="s">
        <v>56</v>
      </c>
      <c r="H228" s="82" t="s">
        <v>284</v>
      </c>
      <c r="I228" s="82" t="s">
        <v>18</v>
      </c>
      <c r="J228" s="93">
        <f t="shared" si="104"/>
        <v>71000</v>
      </c>
      <c r="K228" s="93" t="e">
        <f t="shared" si="104"/>
        <v>#REF!</v>
      </c>
      <c r="L228" s="93" t="e">
        <f t="shared" si="104"/>
        <v>#REF!</v>
      </c>
      <c r="M228" s="93" t="e">
        <f t="shared" si="104"/>
        <v>#REF!</v>
      </c>
      <c r="N228" s="93">
        <f t="shared" si="104"/>
        <v>71000</v>
      </c>
      <c r="O228" s="93" t="e">
        <f t="shared" si="104"/>
        <v>#REF!</v>
      </c>
      <c r="P228" s="93" t="e">
        <f t="shared" si="104"/>
        <v>#REF!</v>
      </c>
      <c r="Q228" s="93" t="e">
        <f t="shared" si="104"/>
        <v>#REF!</v>
      </c>
      <c r="R228" s="93">
        <f t="shared" si="104"/>
        <v>71000</v>
      </c>
      <c r="S228" s="93" t="e">
        <f t="shared" si="104"/>
        <v>#REF!</v>
      </c>
      <c r="T228" s="93" t="e">
        <f t="shared" si="104"/>
        <v>#REF!</v>
      </c>
      <c r="U228" s="93" t="e">
        <f t="shared" si="104"/>
        <v>#REF!</v>
      </c>
      <c r="V228" s="93"/>
      <c r="W228" s="93"/>
      <c r="X228" s="93"/>
      <c r="Y228" s="93"/>
      <c r="Z228" s="93"/>
      <c r="AA228" s="93"/>
      <c r="AB228" s="93"/>
    </row>
    <row r="229" spans="1:28" s="62" customFormat="1" ht="30" x14ac:dyDescent="0.25">
      <c r="A229" s="46" t="s">
        <v>7</v>
      </c>
      <c r="B229" s="47">
        <v>51</v>
      </c>
      <c r="C229" s="86">
        <v>4</v>
      </c>
      <c r="D229" s="82" t="s">
        <v>137</v>
      </c>
      <c r="E229" s="86">
        <v>851</v>
      </c>
      <c r="F229" s="82" t="s">
        <v>137</v>
      </c>
      <c r="G229" s="82" t="s">
        <v>56</v>
      </c>
      <c r="H229" s="82" t="s">
        <v>284</v>
      </c>
      <c r="I229" s="82" t="s">
        <v>66</v>
      </c>
      <c r="J229" s="93">
        <f>'6.ВСР'!J245</f>
        <v>71000</v>
      </c>
      <c r="K229" s="93" t="e">
        <f>'6.ВСР'!#REF!</f>
        <v>#REF!</v>
      </c>
      <c r="L229" s="93" t="e">
        <f>'6.ВСР'!#REF!</f>
        <v>#REF!</v>
      </c>
      <c r="M229" s="93" t="e">
        <f>'6.ВСР'!#REF!</f>
        <v>#REF!</v>
      </c>
      <c r="N229" s="93">
        <f>'6.ВСР'!K245</f>
        <v>71000</v>
      </c>
      <c r="O229" s="93" t="e">
        <f>'6.ВСР'!#REF!</f>
        <v>#REF!</v>
      </c>
      <c r="P229" s="93" t="e">
        <f>'6.ВСР'!#REF!</f>
        <v>#REF!</v>
      </c>
      <c r="Q229" s="93" t="e">
        <f>'6.ВСР'!#REF!</f>
        <v>#REF!</v>
      </c>
      <c r="R229" s="93">
        <f>'6.ВСР'!L245</f>
        <v>71000</v>
      </c>
      <c r="S229" s="93" t="e">
        <f>'6.ВСР'!#REF!</f>
        <v>#REF!</v>
      </c>
      <c r="T229" s="93" t="e">
        <f>'6.ВСР'!#REF!</f>
        <v>#REF!</v>
      </c>
      <c r="U229" s="93" t="e">
        <f>'6.ВСР'!#REF!</f>
        <v>#REF!</v>
      </c>
      <c r="V229" s="93"/>
      <c r="W229" s="93"/>
      <c r="X229" s="93"/>
      <c r="Y229" s="93"/>
      <c r="Z229" s="93"/>
      <c r="AA229" s="93"/>
      <c r="AB229" s="93"/>
    </row>
    <row r="230" spans="1:28" s="13" customFormat="1" ht="60" x14ac:dyDescent="0.25">
      <c r="A230" s="46" t="s">
        <v>22</v>
      </c>
      <c r="B230" s="47">
        <v>51</v>
      </c>
      <c r="C230" s="86">
        <v>4</v>
      </c>
      <c r="D230" s="82" t="s">
        <v>137</v>
      </c>
      <c r="E230" s="86">
        <v>851</v>
      </c>
      <c r="F230" s="82" t="s">
        <v>137</v>
      </c>
      <c r="G230" s="82" t="s">
        <v>56</v>
      </c>
      <c r="H230" s="82" t="s">
        <v>284</v>
      </c>
      <c r="I230" s="82" t="s">
        <v>23</v>
      </c>
      <c r="J230" s="93">
        <f t="shared" si="104"/>
        <v>197000</v>
      </c>
      <c r="K230" s="93" t="e">
        <f t="shared" si="104"/>
        <v>#REF!</v>
      </c>
      <c r="L230" s="93" t="e">
        <f t="shared" si="104"/>
        <v>#REF!</v>
      </c>
      <c r="M230" s="93" t="e">
        <f t="shared" si="104"/>
        <v>#REF!</v>
      </c>
      <c r="N230" s="93">
        <f t="shared" si="104"/>
        <v>197000</v>
      </c>
      <c r="O230" s="93" t="e">
        <f t="shared" si="104"/>
        <v>#REF!</v>
      </c>
      <c r="P230" s="93" t="e">
        <f t="shared" si="104"/>
        <v>#REF!</v>
      </c>
      <c r="Q230" s="93" t="e">
        <f t="shared" si="104"/>
        <v>#REF!</v>
      </c>
      <c r="R230" s="93">
        <f t="shared" si="104"/>
        <v>197000</v>
      </c>
      <c r="S230" s="93" t="e">
        <f t="shared" si="104"/>
        <v>#REF!</v>
      </c>
      <c r="T230" s="93" t="e">
        <f t="shared" si="104"/>
        <v>#REF!</v>
      </c>
      <c r="U230" s="93" t="e">
        <f t="shared" si="104"/>
        <v>#REF!</v>
      </c>
      <c r="V230" s="93"/>
      <c r="W230" s="93"/>
      <c r="X230" s="93"/>
      <c r="Y230" s="93"/>
      <c r="Z230" s="93"/>
      <c r="AA230" s="93"/>
      <c r="AB230" s="93"/>
    </row>
    <row r="231" spans="1:28" s="99" customFormat="1" ht="60" x14ac:dyDescent="0.25">
      <c r="A231" s="46" t="s">
        <v>9</v>
      </c>
      <c r="B231" s="47">
        <v>51</v>
      </c>
      <c r="C231" s="86">
        <v>4</v>
      </c>
      <c r="D231" s="82" t="s">
        <v>137</v>
      </c>
      <c r="E231" s="86">
        <v>851</v>
      </c>
      <c r="F231" s="82" t="s">
        <v>137</v>
      </c>
      <c r="G231" s="82" t="s">
        <v>56</v>
      </c>
      <c r="H231" s="82" t="s">
        <v>284</v>
      </c>
      <c r="I231" s="82" t="s">
        <v>24</v>
      </c>
      <c r="J231" s="93">
        <f>'6.ВСР'!J247</f>
        <v>197000</v>
      </c>
      <c r="K231" s="93" t="e">
        <f>'6.ВСР'!#REF!</f>
        <v>#REF!</v>
      </c>
      <c r="L231" s="93" t="e">
        <f>'6.ВСР'!#REF!</f>
        <v>#REF!</v>
      </c>
      <c r="M231" s="93" t="e">
        <f>'6.ВСР'!#REF!</f>
        <v>#REF!</v>
      </c>
      <c r="N231" s="93">
        <f>'6.ВСР'!K247</f>
        <v>197000</v>
      </c>
      <c r="O231" s="93" t="e">
        <f>'6.ВСР'!#REF!</f>
        <v>#REF!</v>
      </c>
      <c r="P231" s="93" t="e">
        <f>'6.ВСР'!#REF!</f>
        <v>#REF!</v>
      </c>
      <c r="Q231" s="93" t="e">
        <f>'6.ВСР'!#REF!</f>
        <v>#REF!</v>
      </c>
      <c r="R231" s="93">
        <f>'6.ВСР'!L247</f>
        <v>197000</v>
      </c>
      <c r="S231" s="93" t="e">
        <f>'6.ВСР'!#REF!</f>
        <v>#REF!</v>
      </c>
      <c r="T231" s="93" t="e">
        <f>'6.ВСР'!#REF!</f>
        <v>#REF!</v>
      </c>
      <c r="U231" s="93" t="e">
        <f>'6.ВСР'!#REF!</f>
        <v>#REF!</v>
      </c>
      <c r="V231" s="93"/>
      <c r="W231" s="93"/>
      <c r="X231" s="93"/>
      <c r="Y231" s="93"/>
      <c r="Z231" s="93"/>
      <c r="AA231" s="93"/>
      <c r="AB231" s="93"/>
    </row>
    <row r="232" spans="1:28" s="62" customFormat="1" ht="57" hidden="1" x14ac:dyDescent="0.25">
      <c r="A232" s="131" t="s">
        <v>437</v>
      </c>
      <c r="B232" s="12">
        <v>51</v>
      </c>
      <c r="C232" s="12">
        <v>4</v>
      </c>
      <c r="D232" s="58" t="s">
        <v>80</v>
      </c>
      <c r="E232" s="12"/>
      <c r="F232" s="42"/>
      <c r="G232" s="58"/>
      <c r="H232" s="58"/>
      <c r="I232" s="42"/>
      <c r="J232" s="43">
        <f t="shared" ref="J232:U235" si="107">J233</f>
        <v>0</v>
      </c>
      <c r="K232" s="43" t="e">
        <f t="shared" si="107"/>
        <v>#REF!</v>
      </c>
      <c r="L232" s="43" t="e">
        <f t="shared" si="107"/>
        <v>#REF!</v>
      </c>
      <c r="M232" s="43" t="e">
        <f t="shared" si="107"/>
        <v>#REF!</v>
      </c>
      <c r="N232" s="43">
        <f t="shared" si="107"/>
        <v>0</v>
      </c>
      <c r="O232" s="43" t="e">
        <f t="shared" si="107"/>
        <v>#REF!</v>
      </c>
      <c r="P232" s="43" t="e">
        <f t="shared" si="107"/>
        <v>#REF!</v>
      </c>
      <c r="Q232" s="43" t="e">
        <f t="shared" si="107"/>
        <v>#REF!</v>
      </c>
      <c r="R232" s="43">
        <f t="shared" si="107"/>
        <v>0</v>
      </c>
      <c r="S232" s="43" t="e">
        <f t="shared" si="107"/>
        <v>#REF!</v>
      </c>
      <c r="T232" s="43" t="e">
        <f t="shared" si="107"/>
        <v>#REF!</v>
      </c>
      <c r="U232" s="43" t="e">
        <f t="shared" si="107"/>
        <v>#REF!</v>
      </c>
      <c r="V232" s="43"/>
      <c r="W232" s="43"/>
      <c r="X232" s="43"/>
      <c r="Y232" s="43"/>
      <c r="Z232" s="43"/>
      <c r="AA232" s="43"/>
      <c r="AB232" s="43"/>
    </row>
    <row r="233" spans="1:28" s="62" customFormat="1" ht="28.5" hidden="1" x14ac:dyDescent="0.25">
      <c r="A233" s="115" t="s">
        <v>6</v>
      </c>
      <c r="B233" s="12">
        <v>51</v>
      </c>
      <c r="C233" s="12">
        <v>4</v>
      </c>
      <c r="D233" s="82" t="s">
        <v>80</v>
      </c>
      <c r="E233" s="12">
        <v>851</v>
      </c>
      <c r="F233" s="42"/>
      <c r="G233" s="58"/>
      <c r="H233" s="58"/>
      <c r="I233" s="42"/>
      <c r="J233" s="43">
        <f t="shared" si="107"/>
        <v>0</v>
      </c>
      <c r="K233" s="43" t="e">
        <f t="shared" si="107"/>
        <v>#REF!</v>
      </c>
      <c r="L233" s="43" t="e">
        <f t="shared" si="107"/>
        <v>#REF!</v>
      </c>
      <c r="M233" s="43" t="e">
        <f t="shared" si="107"/>
        <v>#REF!</v>
      </c>
      <c r="N233" s="43">
        <f t="shared" si="107"/>
        <v>0</v>
      </c>
      <c r="O233" s="43" t="e">
        <f t="shared" si="107"/>
        <v>#REF!</v>
      </c>
      <c r="P233" s="43" t="e">
        <f t="shared" si="107"/>
        <v>#REF!</v>
      </c>
      <c r="Q233" s="43" t="e">
        <f t="shared" si="107"/>
        <v>#REF!</v>
      </c>
      <c r="R233" s="43">
        <f t="shared" si="107"/>
        <v>0</v>
      </c>
      <c r="S233" s="43" t="e">
        <f t="shared" si="107"/>
        <v>#REF!</v>
      </c>
      <c r="T233" s="43" t="e">
        <f t="shared" si="107"/>
        <v>#REF!</v>
      </c>
      <c r="U233" s="43" t="e">
        <f t="shared" si="107"/>
        <v>#REF!</v>
      </c>
      <c r="V233" s="43"/>
      <c r="W233" s="43"/>
      <c r="X233" s="43"/>
      <c r="Y233" s="43"/>
      <c r="Z233" s="43"/>
      <c r="AA233" s="43"/>
      <c r="AB233" s="43"/>
    </row>
    <row r="234" spans="1:28" s="62" customFormat="1" ht="30" hidden="1" x14ac:dyDescent="0.25">
      <c r="A234" s="96" t="s">
        <v>384</v>
      </c>
      <c r="B234" s="86">
        <v>51</v>
      </c>
      <c r="C234" s="86">
        <v>4</v>
      </c>
      <c r="D234" s="82" t="s">
        <v>80</v>
      </c>
      <c r="E234" s="86">
        <v>851</v>
      </c>
      <c r="F234" s="82"/>
      <c r="G234" s="97"/>
      <c r="H234" s="97" t="s">
        <v>274</v>
      </c>
      <c r="I234" s="82"/>
      <c r="J234" s="93">
        <f t="shared" si="107"/>
        <v>0</v>
      </c>
      <c r="K234" s="93" t="e">
        <f t="shared" si="107"/>
        <v>#REF!</v>
      </c>
      <c r="L234" s="93" t="e">
        <f t="shared" si="107"/>
        <v>#REF!</v>
      </c>
      <c r="M234" s="93" t="e">
        <f t="shared" si="107"/>
        <v>#REF!</v>
      </c>
      <c r="N234" s="93">
        <f t="shared" si="107"/>
        <v>0</v>
      </c>
      <c r="O234" s="93" t="e">
        <f t="shared" si="107"/>
        <v>#REF!</v>
      </c>
      <c r="P234" s="93" t="e">
        <f t="shared" si="107"/>
        <v>#REF!</v>
      </c>
      <c r="Q234" s="93" t="e">
        <f t="shared" si="107"/>
        <v>#REF!</v>
      </c>
      <c r="R234" s="93">
        <f t="shared" si="107"/>
        <v>0</v>
      </c>
      <c r="S234" s="93" t="e">
        <f t="shared" si="107"/>
        <v>#REF!</v>
      </c>
      <c r="T234" s="93" t="e">
        <f t="shared" si="107"/>
        <v>#REF!</v>
      </c>
      <c r="U234" s="93" t="e">
        <f t="shared" si="107"/>
        <v>#REF!</v>
      </c>
      <c r="V234" s="93"/>
      <c r="W234" s="93"/>
      <c r="X234" s="93"/>
      <c r="Y234" s="93"/>
      <c r="Z234" s="93"/>
      <c r="AA234" s="93"/>
      <c r="AB234" s="93"/>
    </row>
    <row r="235" spans="1:28" s="62" customFormat="1" ht="60" hidden="1" x14ac:dyDescent="0.25">
      <c r="A235" s="46" t="s">
        <v>22</v>
      </c>
      <c r="B235" s="86">
        <v>51</v>
      </c>
      <c r="C235" s="86">
        <v>4</v>
      </c>
      <c r="D235" s="82" t="s">
        <v>80</v>
      </c>
      <c r="E235" s="86">
        <v>851</v>
      </c>
      <c r="F235" s="82"/>
      <c r="G235" s="97"/>
      <c r="H235" s="97" t="s">
        <v>274</v>
      </c>
      <c r="I235" s="82" t="s">
        <v>23</v>
      </c>
      <c r="J235" s="93">
        <f t="shared" si="107"/>
        <v>0</v>
      </c>
      <c r="K235" s="93" t="e">
        <f t="shared" si="107"/>
        <v>#REF!</v>
      </c>
      <c r="L235" s="93" t="e">
        <f t="shared" si="107"/>
        <v>#REF!</v>
      </c>
      <c r="M235" s="93" t="e">
        <f t="shared" si="107"/>
        <v>#REF!</v>
      </c>
      <c r="N235" s="93">
        <f t="shared" si="107"/>
        <v>0</v>
      </c>
      <c r="O235" s="93" t="e">
        <f t="shared" si="107"/>
        <v>#REF!</v>
      </c>
      <c r="P235" s="93" t="e">
        <f t="shared" si="107"/>
        <v>#REF!</v>
      </c>
      <c r="Q235" s="93" t="e">
        <f t="shared" si="107"/>
        <v>#REF!</v>
      </c>
      <c r="R235" s="93">
        <f t="shared" si="107"/>
        <v>0</v>
      </c>
      <c r="S235" s="93" t="e">
        <f t="shared" si="107"/>
        <v>#REF!</v>
      </c>
      <c r="T235" s="93" t="e">
        <f t="shared" si="107"/>
        <v>#REF!</v>
      </c>
      <c r="U235" s="93" t="e">
        <f t="shared" si="107"/>
        <v>#REF!</v>
      </c>
      <c r="V235" s="93"/>
      <c r="W235" s="93"/>
      <c r="X235" s="93"/>
      <c r="Y235" s="93"/>
      <c r="Z235" s="93"/>
      <c r="AA235" s="93"/>
      <c r="AB235" s="93"/>
    </row>
    <row r="236" spans="1:28" s="62" customFormat="1" ht="60" hidden="1" x14ac:dyDescent="0.25">
      <c r="A236" s="46" t="s">
        <v>9</v>
      </c>
      <c r="B236" s="86">
        <v>51</v>
      </c>
      <c r="C236" s="86">
        <v>4</v>
      </c>
      <c r="D236" s="82" t="s">
        <v>80</v>
      </c>
      <c r="E236" s="86">
        <v>851</v>
      </c>
      <c r="F236" s="82"/>
      <c r="G236" s="97"/>
      <c r="H236" s="97" t="s">
        <v>274</v>
      </c>
      <c r="I236" s="82" t="s">
        <v>24</v>
      </c>
      <c r="J236" s="93">
        <f>'6.ВСР'!J228</f>
        <v>0</v>
      </c>
      <c r="K236" s="93" t="e">
        <f>'6.ВСР'!#REF!</f>
        <v>#REF!</v>
      </c>
      <c r="L236" s="93" t="e">
        <f>'6.ВСР'!#REF!</f>
        <v>#REF!</v>
      </c>
      <c r="M236" s="93" t="e">
        <f>'6.ВСР'!#REF!</f>
        <v>#REF!</v>
      </c>
      <c r="N236" s="93">
        <f>'6.ВСР'!K228</f>
        <v>0</v>
      </c>
      <c r="O236" s="93" t="e">
        <f>'6.ВСР'!#REF!</f>
        <v>#REF!</v>
      </c>
      <c r="P236" s="93" t="e">
        <f>'6.ВСР'!#REF!</f>
        <v>#REF!</v>
      </c>
      <c r="Q236" s="93" t="e">
        <f>'6.ВСР'!#REF!</f>
        <v>#REF!</v>
      </c>
      <c r="R236" s="93">
        <f>'6.ВСР'!L228</f>
        <v>0</v>
      </c>
      <c r="S236" s="93" t="e">
        <f>'6.ВСР'!#REF!</f>
        <v>#REF!</v>
      </c>
      <c r="T236" s="93" t="e">
        <f>'6.ВСР'!#REF!</f>
        <v>#REF!</v>
      </c>
      <c r="U236" s="93" t="e">
        <f>'6.ВСР'!#REF!</f>
        <v>#REF!</v>
      </c>
      <c r="V236" s="93"/>
      <c r="W236" s="93"/>
      <c r="X236" s="93"/>
      <c r="Y236" s="93"/>
      <c r="Z236" s="93"/>
      <c r="AA236" s="93"/>
      <c r="AB236" s="93"/>
    </row>
    <row r="237" spans="1:28" s="131" customFormat="1" ht="28.5" x14ac:dyDescent="0.25">
      <c r="A237" s="135" t="s">
        <v>399</v>
      </c>
      <c r="B237" s="123">
        <v>51</v>
      </c>
      <c r="C237" s="12">
        <v>4</v>
      </c>
      <c r="D237" s="42" t="s">
        <v>398</v>
      </c>
      <c r="E237" s="12"/>
      <c r="F237" s="42"/>
      <c r="G237" s="42"/>
      <c r="H237" s="42"/>
      <c r="I237" s="42"/>
      <c r="J237" s="43">
        <f t="shared" ref="J237:U240" si="108">J238</f>
        <v>2451516</v>
      </c>
      <c r="K237" s="43" t="e">
        <f t="shared" si="108"/>
        <v>#REF!</v>
      </c>
      <c r="L237" s="43" t="e">
        <f t="shared" si="108"/>
        <v>#REF!</v>
      </c>
      <c r="M237" s="43" t="e">
        <f t="shared" si="108"/>
        <v>#REF!</v>
      </c>
      <c r="N237" s="43">
        <f t="shared" si="108"/>
        <v>0</v>
      </c>
      <c r="O237" s="43" t="e">
        <f t="shared" si="108"/>
        <v>#REF!</v>
      </c>
      <c r="P237" s="43" t="e">
        <f t="shared" si="108"/>
        <v>#REF!</v>
      </c>
      <c r="Q237" s="43" t="e">
        <f t="shared" si="108"/>
        <v>#REF!</v>
      </c>
      <c r="R237" s="43">
        <f t="shared" si="108"/>
        <v>0</v>
      </c>
      <c r="S237" s="43" t="e">
        <f t="shared" si="108"/>
        <v>#REF!</v>
      </c>
      <c r="T237" s="43" t="e">
        <f t="shared" si="108"/>
        <v>#REF!</v>
      </c>
      <c r="U237" s="43" t="e">
        <f t="shared" si="108"/>
        <v>#REF!</v>
      </c>
      <c r="V237" s="43"/>
      <c r="W237" s="43"/>
      <c r="X237" s="43"/>
      <c r="Y237" s="43"/>
      <c r="Z237" s="43"/>
      <c r="AA237" s="43"/>
      <c r="AB237" s="43"/>
    </row>
    <row r="238" spans="1:28" s="131" customFormat="1" ht="28.5" x14ac:dyDescent="0.25">
      <c r="A238" s="115" t="s">
        <v>6</v>
      </c>
      <c r="B238" s="12">
        <v>51</v>
      </c>
      <c r="C238" s="12">
        <v>4</v>
      </c>
      <c r="D238" s="42" t="s">
        <v>398</v>
      </c>
      <c r="E238" s="12">
        <v>851</v>
      </c>
      <c r="F238" s="42"/>
      <c r="G238" s="42"/>
      <c r="H238" s="42"/>
      <c r="I238" s="42"/>
      <c r="J238" s="43">
        <f t="shared" si="108"/>
        <v>2451516</v>
      </c>
      <c r="K238" s="43" t="e">
        <f t="shared" si="108"/>
        <v>#REF!</v>
      </c>
      <c r="L238" s="43" t="e">
        <f t="shared" si="108"/>
        <v>#REF!</v>
      </c>
      <c r="M238" s="43" t="e">
        <f t="shared" si="108"/>
        <v>#REF!</v>
      </c>
      <c r="N238" s="43">
        <f t="shared" si="108"/>
        <v>0</v>
      </c>
      <c r="O238" s="43" t="e">
        <f t="shared" si="108"/>
        <v>#REF!</v>
      </c>
      <c r="P238" s="43" t="e">
        <f t="shared" si="108"/>
        <v>#REF!</v>
      </c>
      <c r="Q238" s="43" t="e">
        <f t="shared" si="108"/>
        <v>#REF!</v>
      </c>
      <c r="R238" s="43">
        <f t="shared" si="108"/>
        <v>0</v>
      </c>
      <c r="S238" s="43" t="e">
        <f t="shared" si="108"/>
        <v>#REF!</v>
      </c>
      <c r="T238" s="43" t="e">
        <f t="shared" si="108"/>
        <v>#REF!</v>
      </c>
      <c r="U238" s="43" t="e">
        <f t="shared" si="108"/>
        <v>#REF!</v>
      </c>
      <c r="V238" s="43"/>
      <c r="W238" s="43"/>
      <c r="X238" s="43"/>
      <c r="Y238" s="43"/>
      <c r="Z238" s="43"/>
      <c r="AA238" s="43"/>
      <c r="AB238" s="43"/>
    </row>
    <row r="239" spans="1:28" s="99" customFormat="1" ht="44.25" customHeight="1" x14ac:dyDescent="0.25">
      <c r="A239" s="98" t="s">
        <v>376</v>
      </c>
      <c r="B239" s="47">
        <v>51</v>
      </c>
      <c r="C239" s="86">
        <v>4</v>
      </c>
      <c r="D239" s="82" t="s">
        <v>398</v>
      </c>
      <c r="E239" s="86">
        <v>851</v>
      </c>
      <c r="F239" s="82"/>
      <c r="G239" s="82"/>
      <c r="H239" s="82" t="s">
        <v>388</v>
      </c>
      <c r="I239" s="82"/>
      <c r="J239" s="93">
        <f t="shared" si="108"/>
        <v>2451516</v>
      </c>
      <c r="K239" s="93" t="e">
        <f t="shared" si="108"/>
        <v>#REF!</v>
      </c>
      <c r="L239" s="93" t="e">
        <f t="shared" si="108"/>
        <v>#REF!</v>
      </c>
      <c r="M239" s="93" t="e">
        <f t="shared" si="108"/>
        <v>#REF!</v>
      </c>
      <c r="N239" s="93">
        <f t="shared" si="108"/>
        <v>0</v>
      </c>
      <c r="O239" s="93" t="e">
        <f t="shared" si="108"/>
        <v>#REF!</v>
      </c>
      <c r="P239" s="93" t="e">
        <f t="shared" si="108"/>
        <v>#REF!</v>
      </c>
      <c r="Q239" s="93" t="e">
        <f t="shared" si="108"/>
        <v>#REF!</v>
      </c>
      <c r="R239" s="93">
        <f t="shared" si="108"/>
        <v>0</v>
      </c>
      <c r="S239" s="93" t="e">
        <f t="shared" si="108"/>
        <v>#REF!</v>
      </c>
      <c r="T239" s="93" t="e">
        <f t="shared" si="108"/>
        <v>#REF!</v>
      </c>
      <c r="U239" s="93" t="e">
        <f t="shared" si="108"/>
        <v>#REF!</v>
      </c>
      <c r="V239" s="93"/>
      <c r="W239" s="93"/>
      <c r="X239" s="93"/>
      <c r="Y239" s="93"/>
      <c r="Z239" s="93"/>
      <c r="AA239" s="93"/>
      <c r="AB239" s="93"/>
    </row>
    <row r="240" spans="1:28" s="99" customFormat="1" ht="60" x14ac:dyDescent="0.25">
      <c r="A240" s="46" t="s">
        <v>22</v>
      </c>
      <c r="B240" s="47">
        <v>51</v>
      </c>
      <c r="C240" s="86">
        <v>4</v>
      </c>
      <c r="D240" s="82" t="s">
        <v>398</v>
      </c>
      <c r="E240" s="86">
        <v>851</v>
      </c>
      <c r="F240" s="82"/>
      <c r="G240" s="82"/>
      <c r="H240" s="82" t="s">
        <v>388</v>
      </c>
      <c r="I240" s="82" t="s">
        <v>23</v>
      </c>
      <c r="J240" s="93">
        <f t="shared" si="108"/>
        <v>2451516</v>
      </c>
      <c r="K240" s="93" t="e">
        <f t="shared" si="108"/>
        <v>#REF!</v>
      </c>
      <c r="L240" s="93" t="e">
        <f t="shared" si="108"/>
        <v>#REF!</v>
      </c>
      <c r="M240" s="93" t="e">
        <f t="shared" si="108"/>
        <v>#REF!</v>
      </c>
      <c r="N240" s="93">
        <f t="shared" si="108"/>
        <v>0</v>
      </c>
      <c r="O240" s="93" t="e">
        <f t="shared" si="108"/>
        <v>#REF!</v>
      </c>
      <c r="P240" s="93" t="e">
        <f t="shared" si="108"/>
        <v>#REF!</v>
      </c>
      <c r="Q240" s="93" t="e">
        <f t="shared" si="108"/>
        <v>#REF!</v>
      </c>
      <c r="R240" s="93">
        <f t="shared" si="108"/>
        <v>0</v>
      </c>
      <c r="S240" s="93" t="e">
        <f t="shared" si="108"/>
        <v>#REF!</v>
      </c>
      <c r="T240" s="93" t="e">
        <f t="shared" si="108"/>
        <v>#REF!</v>
      </c>
      <c r="U240" s="93" t="e">
        <f t="shared" si="108"/>
        <v>#REF!</v>
      </c>
      <c r="V240" s="93"/>
      <c r="W240" s="93"/>
      <c r="X240" s="93"/>
      <c r="Y240" s="93"/>
      <c r="Z240" s="93"/>
      <c r="AA240" s="93"/>
      <c r="AB240" s="93"/>
    </row>
    <row r="241" spans="1:28" s="99" customFormat="1" ht="60" x14ac:dyDescent="0.25">
      <c r="A241" s="46" t="s">
        <v>9</v>
      </c>
      <c r="B241" s="47">
        <v>51</v>
      </c>
      <c r="C241" s="86">
        <v>4</v>
      </c>
      <c r="D241" s="82" t="s">
        <v>398</v>
      </c>
      <c r="E241" s="86">
        <v>851</v>
      </c>
      <c r="F241" s="82"/>
      <c r="G241" s="82"/>
      <c r="H241" s="82" t="s">
        <v>388</v>
      </c>
      <c r="I241" s="82" t="s">
        <v>24</v>
      </c>
      <c r="J241" s="93">
        <f>'6.ВСР'!J250</f>
        <v>2451516</v>
      </c>
      <c r="K241" s="93" t="e">
        <f>'6.ВСР'!#REF!</f>
        <v>#REF!</v>
      </c>
      <c r="L241" s="93" t="e">
        <f>'6.ВСР'!#REF!</f>
        <v>#REF!</v>
      </c>
      <c r="M241" s="93" t="e">
        <f>'6.ВСР'!#REF!</f>
        <v>#REF!</v>
      </c>
      <c r="N241" s="93">
        <f>'6.ВСР'!K250</f>
        <v>0</v>
      </c>
      <c r="O241" s="93" t="e">
        <f>'6.ВСР'!#REF!</f>
        <v>#REF!</v>
      </c>
      <c r="P241" s="93" t="e">
        <f>'6.ВСР'!#REF!</f>
        <v>#REF!</v>
      </c>
      <c r="Q241" s="93" t="e">
        <f>'6.ВСР'!#REF!</f>
        <v>#REF!</v>
      </c>
      <c r="R241" s="93">
        <f>'6.ВСР'!L250</f>
        <v>0</v>
      </c>
      <c r="S241" s="93" t="e">
        <f>'6.ВСР'!#REF!</f>
        <v>#REF!</v>
      </c>
      <c r="T241" s="93" t="e">
        <f>'6.ВСР'!#REF!</f>
        <v>#REF!</v>
      </c>
      <c r="U241" s="93" t="e">
        <f>'6.ВСР'!#REF!</f>
        <v>#REF!</v>
      </c>
      <c r="V241" s="93"/>
      <c r="W241" s="93"/>
      <c r="X241" s="93"/>
      <c r="Y241" s="93"/>
      <c r="Z241" s="93"/>
      <c r="AA241" s="93"/>
      <c r="AB241" s="93"/>
    </row>
    <row r="242" spans="1:28" s="13" customFormat="1" ht="30.75" customHeight="1" x14ac:dyDescent="0.25">
      <c r="A242" s="115" t="s">
        <v>361</v>
      </c>
      <c r="B242" s="12">
        <v>51</v>
      </c>
      <c r="C242" s="12">
        <v>5</v>
      </c>
      <c r="D242" s="82"/>
      <c r="E242" s="12"/>
      <c r="F242" s="42"/>
      <c r="G242" s="58"/>
      <c r="H242" s="58"/>
      <c r="I242" s="42"/>
      <c r="J242" s="43">
        <f t="shared" ref="J242:U242" si="109">J243+J248</f>
        <v>11318394</v>
      </c>
      <c r="K242" s="43" t="e">
        <f t="shared" si="109"/>
        <v>#REF!</v>
      </c>
      <c r="L242" s="43" t="e">
        <f t="shared" si="109"/>
        <v>#REF!</v>
      </c>
      <c r="M242" s="43" t="e">
        <f t="shared" si="109"/>
        <v>#REF!</v>
      </c>
      <c r="N242" s="43">
        <f t="shared" si="109"/>
        <v>11318394</v>
      </c>
      <c r="O242" s="43" t="e">
        <f t="shared" si="109"/>
        <v>#REF!</v>
      </c>
      <c r="P242" s="43" t="e">
        <f t="shared" si="109"/>
        <v>#REF!</v>
      </c>
      <c r="Q242" s="43" t="e">
        <f t="shared" si="109"/>
        <v>#REF!</v>
      </c>
      <c r="R242" s="43">
        <f t="shared" si="109"/>
        <v>11318394</v>
      </c>
      <c r="S242" s="43" t="e">
        <f t="shared" si="109"/>
        <v>#REF!</v>
      </c>
      <c r="T242" s="43" t="e">
        <f t="shared" si="109"/>
        <v>#REF!</v>
      </c>
      <c r="U242" s="43" t="e">
        <f t="shared" si="109"/>
        <v>#REF!</v>
      </c>
      <c r="V242" s="43"/>
      <c r="W242" s="43"/>
      <c r="X242" s="43"/>
      <c r="Y242" s="43"/>
      <c r="Z242" s="43"/>
      <c r="AA242" s="43"/>
      <c r="AB242" s="43"/>
    </row>
    <row r="243" spans="1:28" s="13" customFormat="1" ht="42.75" customHeight="1" x14ac:dyDescent="0.25">
      <c r="A243" s="115" t="s">
        <v>232</v>
      </c>
      <c r="B243" s="12">
        <v>51</v>
      </c>
      <c r="C243" s="12">
        <v>5</v>
      </c>
      <c r="D243" s="42" t="s">
        <v>137</v>
      </c>
      <c r="E243" s="12"/>
      <c r="F243" s="42"/>
      <c r="G243" s="58"/>
      <c r="H243" s="58"/>
      <c r="I243" s="42"/>
      <c r="J243" s="43">
        <f t="shared" ref="J243:U246" si="110">J244</f>
        <v>3209898</v>
      </c>
      <c r="K243" s="43" t="e">
        <f t="shared" si="110"/>
        <v>#REF!</v>
      </c>
      <c r="L243" s="43" t="e">
        <f t="shared" si="110"/>
        <v>#REF!</v>
      </c>
      <c r="M243" s="43" t="e">
        <f t="shared" si="110"/>
        <v>#REF!</v>
      </c>
      <c r="N243" s="43">
        <f t="shared" si="110"/>
        <v>3209898</v>
      </c>
      <c r="O243" s="43" t="e">
        <f t="shared" si="110"/>
        <v>#REF!</v>
      </c>
      <c r="P243" s="43" t="e">
        <f t="shared" si="110"/>
        <v>#REF!</v>
      </c>
      <c r="Q243" s="43" t="e">
        <f t="shared" si="110"/>
        <v>#REF!</v>
      </c>
      <c r="R243" s="43">
        <f t="shared" si="110"/>
        <v>3209898</v>
      </c>
      <c r="S243" s="43" t="e">
        <f t="shared" si="110"/>
        <v>#REF!</v>
      </c>
      <c r="T243" s="43" t="e">
        <f t="shared" si="110"/>
        <v>#REF!</v>
      </c>
      <c r="U243" s="43" t="e">
        <f t="shared" si="110"/>
        <v>#REF!</v>
      </c>
      <c r="V243" s="43"/>
      <c r="W243" s="43"/>
      <c r="X243" s="43"/>
      <c r="Y243" s="43"/>
      <c r="Z243" s="43"/>
      <c r="AA243" s="43"/>
      <c r="AB243" s="43"/>
    </row>
    <row r="244" spans="1:28" s="13" customFormat="1" ht="28.5" x14ac:dyDescent="0.25">
      <c r="A244" s="115" t="s">
        <v>6</v>
      </c>
      <c r="B244" s="12">
        <v>51</v>
      </c>
      <c r="C244" s="12">
        <v>5</v>
      </c>
      <c r="D244" s="82" t="s">
        <v>137</v>
      </c>
      <c r="E244" s="12">
        <v>851</v>
      </c>
      <c r="F244" s="42"/>
      <c r="G244" s="58"/>
      <c r="H244" s="58"/>
      <c r="I244" s="42"/>
      <c r="J244" s="43">
        <f t="shared" si="110"/>
        <v>3209898</v>
      </c>
      <c r="K244" s="43" t="e">
        <f t="shared" si="110"/>
        <v>#REF!</v>
      </c>
      <c r="L244" s="43" t="e">
        <f t="shared" si="110"/>
        <v>#REF!</v>
      </c>
      <c r="M244" s="43" t="e">
        <f t="shared" si="110"/>
        <v>#REF!</v>
      </c>
      <c r="N244" s="43">
        <f t="shared" si="110"/>
        <v>3209898</v>
      </c>
      <c r="O244" s="43" t="e">
        <f t="shared" si="110"/>
        <v>#REF!</v>
      </c>
      <c r="P244" s="43" t="e">
        <f t="shared" si="110"/>
        <v>#REF!</v>
      </c>
      <c r="Q244" s="43" t="e">
        <f t="shared" si="110"/>
        <v>#REF!</v>
      </c>
      <c r="R244" s="43">
        <f t="shared" si="110"/>
        <v>3209898</v>
      </c>
      <c r="S244" s="43" t="e">
        <f t="shared" si="110"/>
        <v>#REF!</v>
      </c>
      <c r="T244" s="43" t="e">
        <f t="shared" si="110"/>
        <v>#REF!</v>
      </c>
      <c r="U244" s="43" t="e">
        <f t="shared" si="110"/>
        <v>#REF!</v>
      </c>
      <c r="V244" s="43"/>
      <c r="W244" s="43"/>
      <c r="X244" s="43"/>
      <c r="Y244" s="43"/>
      <c r="Z244" s="43"/>
      <c r="AA244" s="43"/>
      <c r="AB244" s="43"/>
    </row>
    <row r="245" spans="1:28" s="13" customFormat="1" ht="45" x14ac:dyDescent="0.25">
      <c r="A245" s="96" t="s">
        <v>122</v>
      </c>
      <c r="B245" s="86">
        <v>51</v>
      </c>
      <c r="C245" s="86">
        <v>5</v>
      </c>
      <c r="D245" s="82" t="s">
        <v>137</v>
      </c>
      <c r="E245" s="86">
        <v>851</v>
      </c>
      <c r="F245" s="82" t="s">
        <v>120</v>
      </c>
      <c r="G245" s="82" t="s">
        <v>11</v>
      </c>
      <c r="H245" s="82" t="s">
        <v>281</v>
      </c>
      <c r="I245" s="82"/>
      <c r="J245" s="93">
        <f t="shared" si="110"/>
        <v>3209898</v>
      </c>
      <c r="K245" s="93" t="e">
        <f t="shared" si="110"/>
        <v>#REF!</v>
      </c>
      <c r="L245" s="93" t="e">
        <f t="shared" si="110"/>
        <v>#REF!</v>
      </c>
      <c r="M245" s="93" t="e">
        <f t="shared" si="110"/>
        <v>#REF!</v>
      </c>
      <c r="N245" s="93">
        <f t="shared" si="110"/>
        <v>3209898</v>
      </c>
      <c r="O245" s="93" t="e">
        <f t="shared" si="110"/>
        <v>#REF!</v>
      </c>
      <c r="P245" s="93" t="e">
        <f t="shared" si="110"/>
        <v>#REF!</v>
      </c>
      <c r="Q245" s="93" t="e">
        <f t="shared" si="110"/>
        <v>#REF!</v>
      </c>
      <c r="R245" s="93">
        <f t="shared" si="110"/>
        <v>3209898</v>
      </c>
      <c r="S245" s="93" t="e">
        <f t="shared" si="110"/>
        <v>#REF!</v>
      </c>
      <c r="T245" s="93" t="e">
        <f t="shared" si="110"/>
        <v>#REF!</v>
      </c>
      <c r="U245" s="93" t="e">
        <f t="shared" si="110"/>
        <v>#REF!</v>
      </c>
      <c r="V245" s="93"/>
      <c r="W245" s="93"/>
      <c r="X245" s="93"/>
      <c r="Y245" s="93"/>
      <c r="Z245" s="93"/>
      <c r="AA245" s="93"/>
      <c r="AB245" s="93"/>
    </row>
    <row r="246" spans="1:28" s="62" customFormat="1" ht="30" x14ac:dyDescent="0.25">
      <c r="A246" s="94" t="s">
        <v>124</v>
      </c>
      <c r="B246" s="86">
        <v>51</v>
      </c>
      <c r="C246" s="86">
        <v>5</v>
      </c>
      <c r="D246" s="82" t="s">
        <v>137</v>
      </c>
      <c r="E246" s="86">
        <v>851</v>
      </c>
      <c r="F246" s="82" t="s">
        <v>120</v>
      </c>
      <c r="G246" s="82" t="s">
        <v>11</v>
      </c>
      <c r="H246" s="82" t="s">
        <v>281</v>
      </c>
      <c r="I246" s="82" t="s">
        <v>125</v>
      </c>
      <c r="J246" s="93">
        <f t="shared" si="110"/>
        <v>3209898</v>
      </c>
      <c r="K246" s="93" t="e">
        <f t="shared" si="110"/>
        <v>#REF!</v>
      </c>
      <c r="L246" s="93" t="e">
        <f t="shared" si="110"/>
        <v>#REF!</v>
      </c>
      <c r="M246" s="93" t="e">
        <f t="shared" si="110"/>
        <v>#REF!</v>
      </c>
      <c r="N246" s="93">
        <f t="shared" si="110"/>
        <v>3209898</v>
      </c>
      <c r="O246" s="93" t="e">
        <f t="shared" si="110"/>
        <v>#REF!</v>
      </c>
      <c r="P246" s="93" t="e">
        <f t="shared" si="110"/>
        <v>#REF!</v>
      </c>
      <c r="Q246" s="93" t="e">
        <f t="shared" si="110"/>
        <v>#REF!</v>
      </c>
      <c r="R246" s="93">
        <f t="shared" si="110"/>
        <v>3209898</v>
      </c>
      <c r="S246" s="93" t="e">
        <f t="shared" si="110"/>
        <v>#REF!</v>
      </c>
      <c r="T246" s="93" t="e">
        <f t="shared" si="110"/>
        <v>#REF!</v>
      </c>
      <c r="U246" s="93" t="e">
        <f t="shared" si="110"/>
        <v>#REF!</v>
      </c>
      <c r="V246" s="93"/>
      <c r="W246" s="93"/>
      <c r="X246" s="93"/>
      <c r="Y246" s="93"/>
      <c r="Z246" s="93"/>
      <c r="AA246" s="93"/>
      <c r="AB246" s="93"/>
    </row>
    <row r="247" spans="1:28" s="62" customFormat="1" ht="43.5" customHeight="1" x14ac:dyDescent="0.25">
      <c r="A247" s="94" t="s">
        <v>126</v>
      </c>
      <c r="B247" s="86">
        <v>51</v>
      </c>
      <c r="C247" s="86">
        <v>5</v>
      </c>
      <c r="D247" s="82" t="s">
        <v>137</v>
      </c>
      <c r="E247" s="86">
        <v>851</v>
      </c>
      <c r="F247" s="82" t="s">
        <v>120</v>
      </c>
      <c r="G247" s="82" t="s">
        <v>11</v>
      </c>
      <c r="H247" s="82" t="s">
        <v>281</v>
      </c>
      <c r="I247" s="82" t="s">
        <v>127</v>
      </c>
      <c r="J247" s="93">
        <f>'6.ВСР'!J203</f>
        <v>3209898</v>
      </c>
      <c r="K247" s="93" t="e">
        <f>'6.ВСР'!#REF!</f>
        <v>#REF!</v>
      </c>
      <c r="L247" s="93" t="e">
        <f>'6.ВСР'!#REF!</f>
        <v>#REF!</v>
      </c>
      <c r="M247" s="93" t="e">
        <f>'6.ВСР'!#REF!</f>
        <v>#REF!</v>
      </c>
      <c r="N247" s="93">
        <f>'6.ВСР'!K203</f>
        <v>3209898</v>
      </c>
      <c r="O247" s="93" t="e">
        <f>'6.ВСР'!#REF!</f>
        <v>#REF!</v>
      </c>
      <c r="P247" s="93" t="e">
        <f>'6.ВСР'!#REF!</f>
        <v>#REF!</v>
      </c>
      <c r="Q247" s="93" t="e">
        <f>'6.ВСР'!#REF!</f>
        <v>#REF!</v>
      </c>
      <c r="R247" s="93">
        <f>'6.ВСР'!L203</f>
        <v>3209898</v>
      </c>
      <c r="S247" s="93" t="e">
        <f>'6.ВСР'!#REF!</f>
        <v>#REF!</v>
      </c>
      <c r="T247" s="93" t="e">
        <f>'6.ВСР'!#REF!</f>
        <v>#REF!</v>
      </c>
      <c r="U247" s="93" t="e">
        <f>'6.ВСР'!#REF!</f>
        <v>#REF!</v>
      </c>
      <c r="V247" s="93"/>
      <c r="W247" s="93"/>
      <c r="X247" s="93"/>
      <c r="Y247" s="93"/>
      <c r="Z247" s="93"/>
      <c r="AA247" s="93"/>
      <c r="AB247" s="93"/>
    </row>
    <row r="248" spans="1:28" s="62" customFormat="1" ht="70.5" customHeight="1" x14ac:dyDescent="0.25">
      <c r="A248" s="115" t="s">
        <v>233</v>
      </c>
      <c r="B248" s="12">
        <v>51</v>
      </c>
      <c r="C248" s="12">
        <v>5</v>
      </c>
      <c r="D248" s="42" t="s">
        <v>80</v>
      </c>
      <c r="E248" s="12"/>
      <c r="F248" s="42"/>
      <c r="G248" s="42"/>
      <c r="H248" s="42"/>
      <c r="I248" s="42"/>
      <c r="J248" s="43">
        <f t="shared" ref="J248:U248" si="111">J249</f>
        <v>8108496</v>
      </c>
      <c r="K248" s="43" t="e">
        <f t="shared" si="111"/>
        <v>#REF!</v>
      </c>
      <c r="L248" s="43" t="e">
        <f t="shared" si="111"/>
        <v>#REF!</v>
      </c>
      <c r="M248" s="43" t="e">
        <f t="shared" si="111"/>
        <v>#REF!</v>
      </c>
      <c r="N248" s="43">
        <f t="shared" si="111"/>
        <v>8108496</v>
      </c>
      <c r="O248" s="43" t="e">
        <f t="shared" si="111"/>
        <v>#REF!</v>
      </c>
      <c r="P248" s="43" t="e">
        <f t="shared" si="111"/>
        <v>#REF!</v>
      </c>
      <c r="Q248" s="43" t="e">
        <f t="shared" si="111"/>
        <v>#REF!</v>
      </c>
      <c r="R248" s="43">
        <f t="shared" si="111"/>
        <v>8108496</v>
      </c>
      <c r="S248" s="43" t="e">
        <f t="shared" si="111"/>
        <v>#REF!</v>
      </c>
      <c r="T248" s="43" t="e">
        <f t="shared" si="111"/>
        <v>#REF!</v>
      </c>
      <c r="U248" s="43" t="e">
        <f t="shared" si="111"/>
        <v>#REF!</v>
      </c>
      <c r="V248" s="43"/>
      <c r="W248" s="43"/>
      <c r="X248" s="43"/>
      <c r="Y248" s="43"/>
      <c r="Z248" s="43"/>
      <c r="AA248" s="43"/>
      <c r="AB248" s="43"/>
    </row>
    <row r="249" spans="1:28" s="62" customFormat="1" ht="28.5" x14ac:dyDescent="0.25">
      <c r="A249" s="115" t="s">
        <v>6</v>
      </c>
      <c r="B249" s="12">
        <v>51</v>
      </c>
      <c r="C249" s="12">
        <v>5</v>
      </c>
      <c r="D249" s="82" t="s">
        <v>80</v>
      </c>
      <c r="E249" s="12">
        <v>851</v>
      </c>
      <c r="F249" s="42"/>
      <c r="G249" s="58"/>
      <c r="H249" s="58"/>
      <c r="I249" s="42"/>
      <c r="J249" s="43">
        <f t="shared" ref="J249:U249" si="112">J250+J253</f>
        <v>8108496</v>
      </c>
      <c r="K249" s="43" t="e">
        <f t="shared" si="112"/>
        <v>#REF!</v>
      </c>
      <c r="L249" s="43" t="e">
        <f t="shared" si="112"/>
        <v>#REF!</v>
      </c>
      <c r="M249" s="43" t="e">
        <f t="shared" si="112"/>
        <v>#REF!</v>
      </c>
      <c r="N249" s="43">
        <f t="shared" si="112"/>
        <v>8108496</v>
      </c>
      <c r="O249" s="43" t="e">
        <f t="shared" si="112"/>
        <v>#REF!</v>
      </c>
      <c r="P249" s="43" t="e">
        <f t="shared" si="112"/>
        <v>#REF!</v>
      </c>
      <c r="Q249" s="43" t="e">
        <f t="shared" si="112"/>
        <v>#REF!</v>
      </c>
      <c r="R249" s="43">
        <f t="shared" si="112"/>
        <v>8108496</v>
      </c>
      <c r="S249" s="43" t="e">
        <f t="shared" si="112"/>
        <v>#REF!</v>
      </c>
      <c r="T249" s="43" t="e">
        <f t="shared" si="112"/>
        <v>#REF!</v>
      </c>
      <c r="U249" s="43" t="e">
        <f t="shared" si="112"/>
        <v>#REF!</v>
      </c>
      <c r="V249" s="43"/>
      <c r="W249" s="43"/>
      <c r="X249" s="43"/>
      <c r="Y249" s="43"/>
      <c r="Z249" s="43"/>
      <c r="AA249" s="43"/>
      <c r="AB249" s="43"/>
    </row>
    <row r="250" spans="1:28" s="62" customFormat="1" ht="105" hidden="1" x14ac:dyDescent="0.25">
      <c r="A250" s="96" t="s">
        <v>234</v>
      </c>
      <c r="B250" s="86">
        <v>51</v>
      </c>
      <c r="C250" s="86">
        <v>5</v>
      </c>
      <c r="D250" s="82" t="s">
        <v>80</v>
      </c>
      <c r="E250" s="86">
        <v>851</v>
      </c>
      <c r="F250" s="97" t="s">
        <v>120</v>
      </c>
      <c r="G250" s="97" t="s">
        <v>13</v>
      </c>
      <c r="H250" s="97" t="s">
        <v>235</v>
      </c>
      <c r="I250" s="97"/>
      <c r="J250" s="130">
        <f t="shared" ref="J250:U251" si="113">J251</f>
        <v>0</v>
      </c>
      <c r="K250" s="130">
        <f t="shared" si="113"/>
        <v>0</v>
      </c>
      <c r="L250" s="130">
        <f t="shared" si="113"/>
        <v>0</v>
      </c>
      <c r="M250" s="130">
        <f t="shared" si="113"/>
        <v>0</v>
      </c>
      <c r="N250" s="130">
        <f t="shared" si="113"/>
        <v>0</v>
      </c>
      <c r="O250" s="130">
        <f t="shared" si="113"/>
        <v>0</v>
      </c>
      <c r="P250" s="130">
        <f t="shared" si="113"/>
        <v>0</v>
      </c>
      <c r="Q250" s="130">
        <f t="shared" si="113"/>
        <v>0</v>
      </c>
      <c r="R250" s="130">
        <f t="shared" si="113"/>
        <v>0</v>
      </c>
      <c r="S250" s="130">
        <f t="shared" si="113"/>
        <v>0</v>
      </c>
      <c r="T250" s="130">
        <f t="shared" si="113"/>
        <v>0</v>
      </c>
      <c r="U250" s="130">
        <f t="shared" si="113"/>
        <v>0</v>
      </c>
      <c r="V250" s="130"/>
      <c r="W250" s="130"/>
      <c r="X250" s="130"/>
      <c r="Y250" s="130"/>
      <c r="Z250" s="130"/>
      <c r="AA250" s="130"/>
      <c r="AB250" s="130"/>
    </row>
    <row r="251" spans="1:28" s="13" customFormat="1" ht="45" hidden="1" x14ac:dyDescent="0.25">
      <c r="A251" s="46" t="s">
        <v>90</v>
      </c>
      <c r="B251" s="86">
        <v>51</v>
      </c>
      <c r="C251" s="86">
        <v>5</v>
      </c>
      <c r="D251" s="97" t="s">
        <v>80</v>
      </c>
      <c r="E251" s="86">
        <v>851</v>
      </c>
      <c r="F251" s="97" t="s">
        <v>120</v>
      </c>
      <c r="G251" s="97" t="s">
        <v>13</v>
      </c>
      <c r="H251" s="97" t="s">
        <v>235</v>
      </c>
      <c r="I251" s="97" t="s">
        <v>91</v>
      </c>
      <c r="J251" s="130">
        <f t="shared" si="113"/>
        <v>0</v>
      </c>
      <c r="K251" s="130">
        <f t="shared" si="113"/>
        <v>0</v>
      </c>
      <c r="L251" s="130">
        <f t="shared" si="113"/>
        <v>0</v>
      </c>
      <c r="M251" s="130">
        <f t="shared" si="113"/>
        <v>0</v>
      </c>
      <c r="N251" s="130">
        <f t="shared" si="113"/>
        <v>0</v>
      </c>
      <c r="O251" s="130">
        <f t="shared" si="113"/>
        <v>0</v>
      </c>
      <c r="P251" s="130">
        <f t="shared" si="113"/>
        <v>0</v>
      </c>
      <c r="Q251" s="130">
        <f t="shared" si="113"/>
        <v>0</v>
      </c>
      <c r="R251" s="130">
        <f t="shared" si="113"/>
        <v>0</v>
      </c>
      <c r="S251" s="130">
        <f t="shared" si="113"/>
        <v>0</v>
      </c>
      <c r="T251" s="130">
        <f t="shared" si="113"/>
        <v>0</v>
      </c>
      <c r="U251" s="130">
        <f t="shared" si="113"/>
        <v>0</v>
      </c>
      <c r="V251" s="130"/>
      <c r="W251" s="130"/>
      <c r="X251" s="130"/>
      <c r="Y251" s="130"/>
      <c r="Z251" s="130"/>
      <c r="AA251" s="130"/>
      <c r="AB251" s="130"/>
    </row>
    <row r="252" spans="1:28" s="62" customFormat="1" hidden="1" x14ac:dyDescent="0.25">
      <c r="A252" s="46" t="s">
        <v>92</v>
      </c>
      <c r="B252" s="86">
        <v>51</v>
      </c>
      <c r="C252" s="86">
        <v>5</v>
      </c>
      <c r="D252" s="97" t="s">
        <v>80</v>
      </c>
      <c r="E252" s="86">
        <v>851</v>
      </c>
      <c r="F252" s="97" t="s">
        <v>120</v>
      </c>
      <c r="G252" s="97" t="s">
        <v>13</v>
      </c>
      <c r="H252" s="97" t="s">
        <v>235</v>
      </c>
      <c r="I252" s="97" t="s">
        <v>93</v>
      </c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</row>
    <row r="253" spans="1:28" s="62" customFormat="1" ht="105" x14ac:dyDescent="0.25">
      <c r="A253" s="96" t="s">
        <v>312</v>
      </c>
      <c r="B253" s="86">
        <v>51</v>
      </c>
      <c r="C253" s="86">
        <v>5</v>
      </c>
      <c r="D253" s="82" t="s">
        <v>80</v>
      </c>
      <c r="E253" s="86">
        <v>851</v>
      </c>
      <c r="F253" s="97" t="s">
        <v>120</v>
      </c>
      <c r="G253" s="97" t="s">
        <v>13</v>
      </c>
      <c r="H253" s="97" t="s">
        <v>236</v>
      </c>
      <c r="I253" s="97"/>
      <c r="J253" s="93">
        <f t="shared" ref="J253:U254" si="114">J254</f>
        <v>8108496</v>
      </c>
      <c r="K253" s="93" t="e">
        <f t="shared" si="114"/>
        <v>#REF!</v>
      </c>
      <c r="L253" s="93" t="e">
        <f t="shared" si="114"/>
        <v>#REF!</v>
      </c>
      <c r="M253" s="93" t="e">
        <f t="shared" si="114"/>
        <v>#REF!</v>
      </c>
      <c r="N253" s="93">
        <f t="shared" si="114"/>
        <v>8108496</v>
      </c>
      <c r="O253" s="93" t="e">
        <f t="shared" si="114"/>
        <v>#REF!</v>
      </c>
      <c r="P253" s="93" t="e">
        <f t="shared" si="114"/>
        <v>#REF!</v>
      </c>
      <c r="Q253" s="93" t="e">
        <f t="shared" si="114"/>
        <v>#REF!</v>
      </c>
      <c r="R253" s="93">
        <f t="shared" si="114"/>
        <v>8108496</v>
      </c>
      <c r="S253" s="93" t="e">
        <f t="shared" si="114"/>
        <v>#REF!</v>
      </c>
      <c r="T253" s="93" t="e">
        <f t="shared" si="114"/>
        <v>#REF!</v>
      </c>
      <c r="U253" s="93" t="e">
        <f t="shared" si="114"/>
        <v>#REF!</v>
      </c>
      <c r="V253" s="93"/>
      <c r="W253" s="93"/>
      <c r="X253" s="93"/>
      <c r="Y253" s="93"/>
      <c r="Z253" s="93"/>
      <c r="AA253" s="93"/>
      <c r="AB253" s="93"/>
    </row>
    <row r="254" spans="1:28" s="62" customFormat="1" ht="45" x14ac:dyDescent="0.25">
      <c r="A254" s="46" t="s">
        <v>90</v>
      </c>
      <c r="B254" s="86">
        <v>51</v>
      </c>
      <c r="C254" s="86">
        <v>5</v>
      </c>
      <c r="D254" s="97" t="s">
        <v>80</v>
      </c>
      <c r="E254" s="86">
        <v>851</v>
      </c>
      <c r="F254" s="97" t="s">
        <v>120</v>
      </c>
      <c r="G254" s="97" t="s">
        <v>13</v>
      </c>
      <c r="H254" s="97" t="s">
        <v>236</v>
      </c>
      <c r="I254" s="97" t="s">
        <v>91</v>
      </c>
      <c r="J254" s="130">
        <f t="shared" si="114"/>
        <v>8108496</v>
      </c>
      <c r="K254" s="130" t="e">
        <f t="shared" si="114"/>
        <v>#REF!</v>
      </c>
      <c r="L254" s="130" t="e">
        <f t="shared" si="114"/>
        <v>#REF!</v>
      </c>
      <c r="M254" s="130" t="e">
        <f t="shared" si="114"/>
        <v>#REF!</v>
      </c>
      <c r="N254" s="130">
        <f t="shared" si="114"/>
        <v>8108496</v>
      </c>
      <c r="O254" s="130" t="e">
        <f t="shared" si="114"/>
        <v>#REF!</v>
      </c>
      <c r="P254" s="130" t="e">
        <f t="shared" si="114"/>
        <v>#REF!</v>
      </c>
      <c r="Q254" s="130" t="e">
        <f t="shared" si="114"/>
        <v>#REF!</v>
      </c>
      <c r="R254" s="130">
        <f t="shared" si="114"/>
        <v>8108496</v>
      </c>
      <c r="S254" s="130" t="e">
        <f t="shared" si="114"/>
        <v>#REF!</v>
      </c>
      <c r="T254" s="130" t="e">
        <f t="shared" si="114"/>
        <v>#REF!</v>
      </c>
      <c r="U254" s="130" t="e">
        <f t="shared" si="114"/>
        <v>#REF!</v>
      </c>
      <c r="V254" s="130"/>
      <c r="W254" s="130"/>
      <c r="X254" s="130"/>
      <c r="Y254" s="130"/>
      <c r="Z254" s="130"/>
      <c r="AA254" s="130"/>
      <c r="AB254" s="130"/>
    </row>
    <row r="255" spans="1:28" s="62" customFormat="1" x14ac:dyDescent="0.25">
      <c r="A255" s="46" t="s">
        <v>92</v>
      </c>
      <c r="B255" s="86">
        <v>51</v>
      </c>
      <c r="C255" s="86">
        <v>5</v>
      </c>
      <c r="D255" s="97" t="s">
        <v>80</v>
      </c>
      <c r="E255" s="86">
        <v>851</v>
      </c>
      <c r="F255" s="97" t="s">
        <v>120</v>
      </c>
      <c r="G255" s="97" t="s">
        <v>13</v>
      </c>
      <c r="H255" s="97" t="s">
        <v>236</v>
      </c>
      <c r="I255" s="97" t="s">
        <v>93</v>
      </c>
      <c r="J255" s="130">
        <f>'6.ВСР'!J211</f>
        <v>8108496</v>
      </c>
      <c r="K255" s="130" t="e">
        <f>'6.ВСР'!#REF!</f>
        <v>#REF!</v>
      </c>
      <c r="L255" s="130" t="e">
        <f>'6.ВСР'!#REF!</f>
        <v>#REF!</v>
      </c>
      <c r="M255" s="130" t="e">
        <f>'6.ВСР'!#REF!</f>
        <v>#REF!</v>
      </c>
      <c r="N255" s="130">
        <f>'6.ВСР'!K211</f>
        <v>8108496</v>
      </c>
      <c r="O255" s="130" t="e">
        <f>'6.ВСР'!#REF!</f>
        <v>#REF!</v>
      </c>
      <c r="P255" s="130" t="e">
        <f>'6.ВСР'!#REF!</f>
        <v>#REF!</v>
      </c>
      <c r="Q255" s="130" t="e">
        <f>'6.ВСР'!#REF!</f>
        <v>#REF!</v>
      </c>
      <c r="R255" s="130">
        <f>'6.ВСР'!L211</f>
        <v>8108496</v>
      </c>
      <c r="S255" s="130" t="e">
        <f>'6.ВСР'!#REF!</f>
        <v>#REF!</v>
      </c>
      <c r="T255" s="130" t="e">
        <f>'6.ВСР'!#REF!</f>
        <v>#REF!</v>
      </c>
      <c r="U255" s="130" t="e">
        <f>'6.ВСР'!#REF!</f>
        <v>#REF!</v>
      </c>
      <c r="V255" s="130"/>
      <c r="W255" s="130"/>
      <c r="X255" s="130"/>
      <c r="Y255" s="130"/>
      <c r="Z255" s="130"/>
      <c r="AA255" s="130"/>
      <c r="AB255" s="130"/>
    </row>
    <row r="256" spans="1:28" s="13" customFormat="1" ht="42.75" customHeight="1" x14ac:dyDescent="0.25">
      <c r="A256" s="115" t="s">
        <v>360</v>
      </c>
      <c r="B256" s="12">
        <v>51</v>
      </c>
      <c r="C256" s="12">
        <v>6</v>
      </c>
      <c r="D256" s="58"/>
      <c r="E256" s="12"/>
      <c r="F256" s="42"/>
      <c r="G256" s="58"/>
      <c r="H256" s="58"/>
      <c r="I256" s="42"/>
      <c r="J256" s="43">
        <f t="shared" ref="J256:U256" si="115">J258</f>
        <v>2902473</v>
      </c>
      <c r="K256" s="43" t="e">
        <f t="shared" si="115"/>
        <v>#REF!</v>
      </c>
      <c r="L256" s="43" t="e">
        <f t="shared" si="115"/>
        <v>#REF!</v>
      </c>
      <c r="M256" s="43" t="e">
        <f t="shared" si="115"/>
        <v>#REF!</v>
      </c>
      <c r="N256" s="43">
        <f t="shared" si="115"/>
        <v>2902473</v>
      </c>
      <c r="O256" s="43" t="e">
        <f t="shared" si="115"/>
        <v>#REF!</v>
      </c>
      <c r="P256" s="43" t="e">
        <f t="shared" si="115"/>
        <v>#REF!</v>
      </c>
      <c r="Q256" s="43" t="e">
        <f t="shared" si="115"/>
        <v>#REF!</v>
      </c>
      <c r="R256" s="43">
        <f t="shared" si="115"/>
        <v>2902473</v>
      </c>
      <c r="S256" s="43" t="e">
        <f t="shared" si="115"/>
        <v>#REF!</v>
      </c>
      <c r="T256" s="43" t="e">
        <f t="shared" si="115"/>
        <v>#REF!</v>
      </c>
      <c r="U256" s="43" t="e">
        <f t="shared" si="115"/>
        <v>#REF!</v>
      </c>
      <c r="V256" s="43"/>
      <c r="W256" s="43"/>
      <c r="X256" s="43"/>
      <c r="Y256" s="43"/>
      <c r="Z256" s="43"/>
      <c r="AA256" s="43"/>
      <c r="AB256" s="43"/>
    </row>
    <row r="257" spans="1:28" s="62" customFormat="1" ht="44.25" customHeight="1" x14ac:dyDescent="0.25">
      <c r="A257" s="115" t="s">
        <v>237</v>
      </c>
      <c r="B257" s="12">
        <v>51</v>
      </c>
      <c r="C257" s="12">
        <v>6</v>
      </c>
      <c r="D257" s="58" t="s">
        <v>137</v>
      </c>
      <c r="E257" s="12"/>
      <c r="F257" s="42"/>
      <c r="G257" s="58"/>
      <c r="H257" s="58"/>
      <c r="I257" s="42"/>
      <c r="J257" s="43">
        <f t="shared" ref="J257:U260" si="116">J258</f>
        <v>2902473</v>
      </c>
      <c r="K257" s="43" t="e">
        <f t="shared" si="116"/>
        <v>#REF!</v>
      </c>
      <c r="L257" s="43" t="e">
        <f t="shared" si="116"/>
        <v>#REF!</v>
      </c>
      <c r="M257" s="43" t="e">
        <f t="shared" si="116"/>
        <v>#REF!</v>
      </c>
      <c r="N257" s="43">
        <f t="shared" si="116"/>
        <v>2902473</v>
      </c>
      <c r="O257" s="43" t="e">
        <f t="shared" si="116"/>
        <v>#REF!</v>
      </c>
      <c r="P257" s="43" t="e">
        <f t="shared" si="116"/>
        <v>#REF!</v>
      </c>
      <c r="Q257" s="43" t="e">
        <f t="shared" si="116"/>
        <v>#REF!</v>
      </c>
      <c r="R257" s="43">
        <f t="shared" si="116"/>
        <v>2902473</v>
      </c>
      <c r="S257" s="43" t="e">
        <f t="shared" si="116"/>
        <v>#REF!</v>
      </c>
      <c r="T257" s="43" t="e">
        <f t="shared" si="116"/>
        <v>#REF!</v>
      </c>
      <c r="U257" s="43" t="e">
        <f t="shared" si="116"/>
        <v>#REF!</v>
      </c>
      <c r="V257" s="43"/>
      <c r="W257" s="43"/>
      <c r="X257" s="43"/>
      <c r="Y257" s="43"/>
      <c r="Z257" s="43"/>
      <c r="AA257" s="43"/>
      <c r="AB257" s="43"/>
    </row>
    <row r="258" spans="1:28" s="99" customFormat="1" ht="28.5" x14ac:dyDescent="0.25">
      <c r="A258" s="115" t="s">
        <v>6</v>
      </c>
      <c r="B258" s="12">
        <v>51</v>
      </c>
      <c r="C258" s="12">
        <v>6</v>
      </c>
      <c r="D258" s="58" t="s">
        <v>137</v>
      </c>
      <c r="E258" s="12">
        <v>851</v>
      </c>
      <c r="F258" s="42"/>
      <c r="G258" s="58"/>
      <c r="H258" s="58"/>
      <c r="I258" s="42"/>
      <c r="J258" s="43">
        <f t="shared" si="116"/>
        <v>2902473</v>
      </c>
      <c r="K258" s="43" t="e">
        <f t="shared" si="116"/>
        <v>#REF!</v>
      </c>
      <c r="L258" s="43" t="e">
        <f t="shared" si="116"/>
        <v>#REF!</v>
      </c>
      <c r="M258" s="43" t="e">
        <f t="shared" si="116"/>
        <v>#REF!</v>
      </c>
      <c r="N258" s="43">
        <f t="shared" si="116"/>
        <v>2902473</v>
      </c>
      <c r="O258" s="43" t="e">
        <f t="shared" si="116"/>
        <v>#REF!</v>
      </c>
      <c r="P258" s="43" t="e">
        <f t="shared" si="116"/>
        <v>#REF!</v>
      </c>
      <c r="Q258" s="43" t="e">
        <f t="shared" si="116"/>
        <v>#REF!</v>
      </c>
      <c r="R258" s="43">
        <f t="shared" si="116"/>
        <v>2902473</v>
      </c>
      <c r="S258" s="43" t="e">
        <f t="shared" si="116"/>
        <v>#REF!</v>
      </c>
      <c r="T258" s="43" t="e">
        <f t="shared" si="116"/>
        <v>#REF!</v>
      </c>
      <c r="U258" s="43" t="e">
        <f t="shared" si="116"/>
        <v>#REF!</v>
      </c>
      <c r="V258" s="43"/>
      <c r="W258" s="43"/>
      <c r="X258" s="43"/>
      <c r="Y258" s="43"/>
      <c r="Z258" s="43"/>
      <c r="AA258" s="43"/>
      <c r="AB258" s="43"/>
    </row>
    <row r="259" spans="1:28" s="99" customFormat="1" ht="45" x14ac:dyDescent="0.25">
      <c r="A259" s="96" t="s">
        <v>342</v>
      </c>
      <c r="B259" s="86">
        <v>51</v>
      </c>
      <c r="C259" s="86">
        <v>6</v>
      </c>
      <c r="D259" s="97" t="s">
        <v>137</v>
      </c>
      <c r="E259" s="86">
        <v>851</v>
      </c>
      <c r="F259" s="82" t="s">
        <v>120</v>
      </c>
      <c r="G259" s="82" t="s">
        <v>58</v>
      </c>
      <c r="H259" s="82" t="s">
        <v>308</v>
      </c>
      <c r="I259" s="82"/>
      <c r="J259" s="93">
        <f t="shared" si="116"/>
        <v>2902473</v>
      </c>
      <c r="K259" s="93" t="e">
        <f t="shared" si="116"/>
        <v>#REF!</v>
      </c>
      <c r="L259" s="93" t="e">
        <f t="shared" si="116"/>
        <v>#REF!</v>
      </c>
      <c r="M259" s="93" t="e">
        <f t="shared" si="116"/>
        <v>#REF!</v>
      </c>
      <c r="N259" s="93">
        <f t="shared" si="116"/>
        <v>2902473</v>
      </c>
      <c r="O259" s="93" t="e">
        <f t="shared" si="116"/>
        <v>#REF!</v>
      </c>
      <c r="P259" s="93" t="e">
        <f t="shared" si="116"/>
        <v>#REF!</v>
      </c>
      <c r="Q259" s="93" t="e">
        <f t="shared" si="116"/>
        <v>#REF!</v>
      </c>
      <c r="R259" s="93">
        <f t="shared" si="116"/>
        <v>2902473</v>
      </c>
      <c r="S259" s="93" t="e">
        <f t="shared" si="116"/>
        <v>#REF!</v>
      </c>
      <c r="T259" s="93" t="e">
        <f t="shared" si="116"/>
        <v>#REF!</v>
      </c>
      <c r="U259" s="93" t="e">
        <f t="shared" si="116"/>
        <v>#REF!</v>
      </c>
      <c r="V259" s="93"/>
      <c r="W259" s="93"/>
      <c r="X259" s="93"/>
      <c r="Y259" s="93"/>
      <c r="Z259" s="93"/>
      <c r="AA259" s="93"/>
      <c r="AB259" s="93"/>
    </row>
    <row r="260" spans="1:28" s="99" customFormat="1" ht="30" x14ac:dyDescent="0.25">
      <c r="A260" s="94" t="s">
        <v>124</v>
      </c>
      <c r="B260" s="86">
        <v>51</v>
      </c>
      <c r="C260" s="86">
        <v>6</v>
      </c>
      <c r="D260" s="97" t="s">
        <v>137</v>
      </c>
      <c r="E260" s="86">
        <v>851</v>
      </c>
      <c r="F260" s="82" t="s">
        <v>120</v>
      </c>
      <c r="G260" s="82" t="s">
        <v>58</v>
      </c>
      <c r="H260" s="82" t="s">
        <v>308</v>
      </c>
      <c r="I260" s="82" t="s">
        <v>125</v>
      </c>
      <c r="J260" s="93">
        <f t="shared" si="116"/>
        <v>2902473</v>
      </c>
      <c r="K260" s="93" t="e">
        <f t="shared" si="116"/>
        <v>#REF!</v>
      </c>
      <c r="L260" s="93" t="e">
        <f t="shared" si="116"/>
        <v>#REF!</v>
      </c>
      <c r="M260" s="93" t="e">
        <f t="shared" si="116"/>
        <v>#REF!</v>
      </c>
      <c r="N260" s="93">
        <f t="shared" si="116"/>
        <v>2902473</v>
      </c>
      <c r="O260" s="93" t="e">
        <f t="shared" si="116"/>
        <v>#REF!</v>
      </c>
      <c r="P260" s="93" t="e">
        <f t="shared" si="116"/>
        <v>#REF!</v>
      </c>
      <c r="Q260" s="93" t="e">
        <f t="shared" si="116"/>
        <v>#REF!</v>
      </c>
      <c r="R260" s="93">
        <f t="shared" si="116"/>
        <v>2902473</v>
      </c>
      <c r="S260" s="93" t="e">
        <f t="shared" si="116"/>
        <v>#REF!</v>
      </c>
      <c r="T260" s="93" t="e">
        <f t="shared" si="116"/>
        <v>#REF!</v>
      </c>
      <c r="U260" s="93" t="e">
        <f t="shared" si="116"/>
        <v>#REF!</v>
      </c>
      <c r="V260" s="93"/>
      <c r="W260" s="93"/>
      <c r="X260" s="93"/>
      <c r="Y260" s="93"/>
      <c r="Z260" s="93"/>
      <c r="AA260" s="93"/>
      <c r="AB260" s="93"/>
    </row>
    <row r="261" spans="1:28" s="62" customFormat="1" ht="60" x14ac:dyDescent="0.25">
      <c r="A261" s="94" t="s">
        <v>126</v>
      </c>
      <c r="B261" s="86">
        <v>51</v>
      </c>
      <c r="C261" s="86">
        <v>6</v>
      </c>
      <c r="D261" s="97" t="s">
        <v>137</v>
      </c>
      <c r="E261" s="86">
        <v>851</v>
      </c>
      <c r="F261" s="82" t="s">
        <v>120</v>
      </c>
      <c r="G261" s="82" t="s">
        <v>58</v>
      </c>
      <c r="H261" s="82" t="s">
        <v>308</v>
      </c>
      <c r="I261" s="82" t="s">
        <v>127</v>
      </c>
      <c r="J261" s="93">
        <f>'6.ВСР'!J214</f>
        <v>2902473</v>
      </c>
      <c r="K261" s="93" t="e">
        <f>'6.ВСР'!#REF!</f>
        <v>#REF!</v>
      </c>
      <c r="L261" s="93" t="e">
        <f>'6.ВСР'!#REF!</f>
        <v>#REF!</v>
      </c>
      <c r="M261" s="93" t="e">
        <f>'6.ВСР'!#REF!</f>
        <v>#REF!</v>
      </c>
      <c r="N261" s="93">
        <f>'6.ВСР'!K214</f>
        <v>2902473</v>
      </c>
      <c r="O261" s="93" t="e">
        <f>'6.ВСР'!#REF!</f>
        <v>#REF!</v>
      </c>
      <c r="P261" s="93" t="e">
        <f>'6.ВСР'!#REF!</f>
        <v>#REF!</v>
      </c>
      <c r="Q261" s="93" t="e">
        <f>'6.ВСР'!#REF!</f>
        <v>#REF!</v>
      </c>
      <c r="R261" s="93">
        <f>'6.ВСР'!L214</f>
        <v>2902473</v>
      </c>
      <c r="S261" s="93" t="e">
        <f>'6.ВСР'!#REF!</f>
        <v>#REF!</v>
      </c>
      <c r="T261" s="93" t="e">
        <f>'6.ВСР'!#REF!</f>
        <v>#REF!</v>
      </c>
      <c r="U261" s="93" t="e">
        <f>'6.ВСР'!#REF!</f>
        <v>#REF!</v>
      </c>
      <c r="V261" s="93"/>
      <c r="W261" s="93"/>
      <c r="X261" s="93"/>
      <c r="Y261" s="93"/>
      <c r="Z261" s="93"/>
      <c r="AA261" s="93"/>
      <c r="AB261" s="93"/>
    </row>
    <row r="262" spans="1:28" s="62" customFormat="1" ht="42.75" x14ac:dyDescent="0.25">
      <c r="A262" s="115" t="s">
        <v>357</v>
      </c>
      <c r="B262" s="123">
        <v>52</v>
      </c>
      <c r="C262" s="47"/>
      <c r="D262" s="47"/>
      <c r="E262" s="106"/>
      <c r="F262" s="106"/>
      <c r="G262" s="106"/>
      <c r="H262" s="47"/>
      <c r="I262" s="82"/>
      <c r="J262" s="43">
        <f t="shared" ref="J262:U262" si="117">J263+J268+J331+J338+J355+J360+J367</f>
        <v>182170149.25999999</v>
      </c>
      <c r="K262" s="43" t="e">
        <f t="shared" si="117"/>
        <v>#REF!</v>
      </c>
      <c r="L262" s="43" t="e">
        <f t="shared" si="117"/>
        <v>#REF!</v>
      </c>
      <c r="M262" s="43" t="e">
        <f t="shared" si="117"/>
        <v>#REF!</v>
      </c>
      <c r="N262" s="43">
        <f t="shared" si="117"/>
        <v>171533938.75</v>
      </c>
      <c r="O262" s="43" t="e">
        <f t="shared" si="117"/>
        <v>#REF!</v>
      </c>
      <c r="P262" s="43" t="e">
        <f t="shared" si="117"/>
        <v>#REF!</v>
      </c>
      <c r="Q262" s="43" t="e">
        <f t="shared" si="117"/>
        <v>#REF!</v>
      </c>
      <c r="R262" s="43">
        <f t="shared" si="117"/>
        <v>152122110.75</v>
      </c>
      <c r="S262" s="43" t="e">
        <f t="shared" si="117"/>
        <v>#REF!</v>
      </c>
      <c r="T262" s="43" t="e">
        <f t="shared" si="117"/>
        <v>#REF!</v>
      </c>
      <c r="U262" s="43" t="e">
        <f t="shared" si="117"/>
        <v>#REF!</v>
      </c>
      <c r="V262" s="43"/>
      <c r="W262" s="43"/>
      <c r="X262" s="43"/>
      <c r="Y262" s="43"/>
      <c r="Z262" s="43"/>
      <c r="AA262" s="43"/>
      <c r="AB262" s="43"/>
    </row>
    <row r="263" spans="1:28" s="62" customFormat="1" ht="57" x14ac:dyDescent="0.25">
      <c r="A263" s="115" t="s">
        <v>238</v>
      </c>
      <c r="B263" s="123">
        <v>52</v>
      </c>
      <c r="C263" s="123">
        <v>0</v>
      </c>
      <c r="D263" s="123">
        <v>11</v>
      </c>
      <c r="E263" s="105"/>
      <c r="F263" s="105"/>
      <c r="G263" s="105"/>
      <c r="H263" s="123"/>
      <c r="I263" s="42"/>
      <c r="J263" s="43">
        <f t="shared" ref="J263:U266" si="118">J264</f>
        <v>1214000</v>
      </c>
      <c r="K263" s="43" t="e">
        <f t="shared" si="118"/>
        <v>#REF!</v>
      </c>
      <c r="L263" s="43" t="e">
        <f t="shared" si="118"/>
        <v>#REF!</v>
      </c>
      <c r="M263" s="43" t="e">
        <f t="shared" si="118"/>
        <v>#REF!</v>
      </c>
      <c r="N263" s="43">
        <f t="shared" si="118"/>
        <v>1214000</v>
      </c>
      <c r="O263" s="43" t="e">
        <f t="shared" si="118"/>
        <v>#REF!</v>
      </c>
      <c r="P263" s="43" t="e">
        <f t="shared" si="118"/>
        <v>#REF!</v>
      </c>
      <c r="Q263" s="43" t="e">
        <f t="shared" si="118"/>
        <v>#REF!</v>
      </c>
      <c r="R263" s="43">
        <f t="shared" si="118"/>
        <v>1214000</v>
      </c>
      <c r="S263" s="43" t="e">
        <f t="shared" si="118"/>
        <v>#REF!</v>
      </c>
      <c r="T263" s="43" t="e">
        <f t="shared" si="118"/>
        <v>#REF!</v>
      </c>
      <c r="U263" s="43" t="e">
        <f t="shared" si="118"/>
        <v>#REF!</v>
      </c>
      <c r="V263" s="43"/>
      <c r="W263" s="43"/>
      <c r="X263" s="43"/>
      <c r="Y263" s="43"/>
      <c r="Z263" s="43"/>
      <c r="AA263" s="43"/>
      <c r="AB263" s="43"/>
    </row>
    <row r="264" spans="1:28" s="62" customFormat="1" ht="42.75" x14ac:dyDescent="0.25">
      <c r="A264" s="115" t="s">
        <v>147</v>
      </c>
      <c r="B264" s="12">
        <v>52</v>
      </c>
      <c r="C264" s="12">
        <v>0</v>
      </c>
      <c r="D264" s="97" t="s">
        <v>137</v>
      </c>
      <c r="E264" s="12">
        <v>852</v>
      </c>
      <c r="F264" s="97"/>
      <c r="G264" s="97"/>
      <c r="H264" s="97"/>
      <c r="I264" s="82"/>
      <c r="J264" s="43">
        <f t="shared" si="118"/>
        <v>1214000</v>
      </c>
      <c r="K264" s="43" t="e">
        <f t="shared" si="118"/>
        <v>#REF!</v>
      </c>
      <c r="L264" s="43" t="e">
        <f t="shared" si="118"/>
        <v>#REF!</v>
      </c>
      <c r="M264" s="43" t="e">
        <f t="shared" si="118"/>
        <v>#REF!</v>
      </c>
      <c r="N264" s="43">
        <f t="shared" si="118"/>
        <v>1214000</v>
      </c>
      <c r="O264" s="43" t="e">
        <f t="shared" si="118"/>
        <v>#REF!</v>
      </c>
      <c r="P264" s="43" t="e">
        <f t="shared" si="118"/>
        <v>#REF!</v>
      </c>
      <c r="Q264" s="43" t="e">
        <f t="shared" si="118"/>
        <v>#REF!</v>
      </c>
      <c r="R264" s="43">
        <f t="shared" si="118"/>
        <v>1214000</v>
      </c>
      <c r="S264" s="43" t="e">
        <f t="shared" si="118"/>
        <v>#REF!</v>
      </c>
      <c r="T264" s="43" t="e">
        <f t="shared" si="118"/>
        <v>#REF!</v>
      </c>
      <c r="U264" s="43" t="e">
        <f t="shared" si="118"/>
        <v>#REF!</v>
      </c>
      <c r="V264" s="43"/>
      <c r="W264" s="43"/>
      <c r="X264" s="43"/>
      <c r="Y264" s="43"/>
      <c r="Z264" s="43"/>
      <c r="AA264" s="43"/>
      <c r="AB264" s="43"/>
    </row>
    <row r="265" spans="1:28" s="62" customFormat="1" ht="60" x14ac:dyDescent="0.25">
      <c r="A265" s="96" t="s">
        <v>20</v>
      </c>
      <c r="B265" s="86">
        <v>52</v>
      </c>
      <c r="C265" s="86">
        <v>0</v>
      </c>
      <c r="D265" s="82" t="s">
        <v>137</v>
      </c>
      <c r="E265" s="86">
        <v>852</v>
      </c>
      <c r="F265" s="82" t="s">
        <v>99</v>
      </c>
      <c r="G265" s="82" t="s">
        <v>63</v>
      </c>
      <c r="H265" s="82" t="s">
        <v>257</v>
      </c>
      <c r="I265" s="82"/>
      <c r="J265" s="93">
        <f t="shared" si="118"/>
        <v>1214000</v>
      </c>
      <c r="K265" s="93" t="e">
        <f t="shared" si="118"/>
        <v>#REF!</v>
      </c>
      <c r="L265" s="93" t="e">
        <f t="shared" si="118"/>
        <v>#REF!</v>
      </c>
      <c r="M265" s="93" t="e">
        <f t="shared" si="118"/>
        <v>#REF!</v>
      </c>
      <c r="N265" s="93">
        <f t="shared" si="118"/>
        <v>1214000</v>
      </c>
      <c r="O265" s="93" t="e">
        <f t="shared" si="118"/>
        <v>#REF!</v>
      </c>
      <c r="P265" s="93" t="e">
        <f t="shared" si="118"/>
        <v>#REF!</v>
      </c>
      <c r="Q265" s="93" t="e">
        <f t="shared" si="118"/>
        <v>#REF!</v>
      </c>
      <c r="R265" s="93">
        <f t="shared" si="118"/>
        <v>1214000</v>
      </c>
      <c r="S265" s="93" t="e">
        <f t="shared" si="118"/>
        <v>#REF!</v>
      </c>
      <c r="T265" s="93" t="e">
        <f t="shared" si="118"/>
        <v>#REF!</v>
      </c>
      <c r="U265" s="93" t="e">
        <f t="shared" si="118"/>
        <v>#REF!</v>
      </c>
      <c r="V265" s="93"/>
      <c r="W265" s="93"/>
      <c r="X265" s="93"/>
      <c r="Y265" s="93"/>
      <c r="Z265" s="93"/>
      <c r="AA265" s="93"/>
      <c r="AB265" s="93"/>
    </row>
    <row r="266" spans="1:28" s="62" customFormat="1" ht="118.5" customHeight="1" x14ac:dyDescent="0.25">
      <c r="A266" s="94" t="s">
        <v>16</v>
      </c>
      <c r="B266" s="86">
        <v>52</v>
      </c>
      <c r="C266" s="86">
        <v>0</v>
      </c>
      <c r="D266" s="82" t="s">
        <v>137</v>
      </c>
      <c r="E266" s="86">
        <v>852</v>
      </c>
      <c r="F266" s="82" t="s">
        <v>99</v>
      </c>
      <c r="G266" s="82" t="s">
        <v>63</v>
      </c>
      <c r="H266" s="82" t="s">
        <v>257</v>
      </c>
      <c r="I266" s="82" t="s">
        <v>18</v>
      </c>
      <c r="J266" s="93">
        <f t="shared" si="118"/>
        <v>1214000</v>
      </c>
      <c r="K266" s="93" t="e">
        <f t="shared" si="118"/>
        <v>#REF!</v>
      </c>
      <c r="L266" s="93" t="e">
        <f t="shared" si="118"/>
        <v>#REF!</v>
      </c>
      <c r="M266" s="93" t="e">
        <f t="shared" si="118"/>
        <v>#REF!</v>
      </c>
      <c r="N266" s="93">
        <f t="shared" si="118"/>
        <v>1214000</v>
      </c>
      <c r="O266" s="93" t="e">
        <f t="shared" si="118"/>
        <v>#REF!</v>
      </c>
      <c r="P266" s="93" t="e">
        <f t="shared" si="118"/>
        <v>#REF!</v>
      </c>
      <c r="Q266" s="93" t="e">
        <f t="shared" si="118"/>
        <v>#REF!</v>
      </c>
      <c r="R266" s="93">
        <f t="shared" si="118"/>
        <v>1214000</v>
      </c>
      <c r="S266" s="93" t="e">
        <f t="shared" si="118"/>
        <v>#REF!</v>
      </c>
      <c r="T266" s="93" t="e">
        <f t="shared" si="118"/>
        <v>#REF!</v>
      </c>
      <c r="U266" s="93" t="e">
        <f t="shared" si="118"/>
        <v>#REF!</v>
      </c>
      <c r="V266" s="93"/>
      <c r="W266" s="93"/>
      <c r="X266" s="93"/>
      <c r="Y266" s="93"/>
      <c r="Z266" s="93"/>
      <c r="AA266" s="93"/>
      <c r="AB266" s="93"/>
    </row>
    <row r="267" spans="1:28" s="62" customFormat="1" ht="45" x14ac:dyDescent="0.25">
      <c r="A267" s="94" t="s">
        <v>8</v>
      </c>
      <c r="B267" s="86">
        <v>52</v>
      </c>
      <c r="C267" s="86">
        <v>0</v>
      </c>
      <c r="D267" s="82" t="s">
        <v>137</v>
      </c>
      <c r="E267" s="86">
        <v>852</v>
      </c>
      <c r="F267" s="82" t="s">
        <v>99</v>
      </c>
      <c r="G267" s="82" t="s">
        <v>63</v>
      </c>
      <c r="H267" s="82" t="s">
        <v>257</v>
      </c>
      <c r="I267" s="82" t="s">
        <v>19</v>
      </c>
      <c r="J267" s="93">
        <f>'6.ВСР'!J352</f>
        <v>1214000</v>
      </c>
      <c r="K267" s="93" t="e">
        <f>'6.ВСР'!#REF!</f>
        <v>#REF!</v>
      </c>
      <c r="L267" s="93" t="e">
        <f>'6.ВСР'!#REF!</f>
        <v>#REF!</v>
      </c>
      <c r="M267" s="93" t="e">
        <f>'6.ВСР'!#REF!</f>
        <v>#REF!</v>
      </c>
      <c r="N267" s="93">
        <f>'6.ВСР'!K352</f>
        <v>1214000</v>
      </c>
      <c r="O267" s="93" t="e">
        <f>'6.ВСР'!#REF!</f>
        <v>#REF!</v>
      </c>
      <c r="P267" s="93" t="e">
        <f>'6.ВСР'!#REF!</f>
        <v>#REF!</v>
      </c>
      <c r="Q267" s="93" t="e">
        <f>'6.ВСР'!#REF!</f>
        <v>#REF!</v>
      </c>
      <c r="R267" s="93">
        <f>'6.ВСР'!L352</f>
        <v>1214000</v>
      </c>
      <c r="S267" s="93" t="e">
        <f>'6.ВСР'!#REF!</f>
        <v>#REF!</v>
      </c>
      <c r="T267" s="93" t="e">
        <f>'6.ВСР'!#REF!</f>
        <v>#REF!</v>
      </c>
      <c r="U267" s="93" t="e">
        <f>'6.ВСР'!#REF!</f>
        <v>#REF!</v>
      </c>
      <c r="V267" s="93"/>
      <c r="W267" s="93"/>
      <c r="X267" s="93"/>
      <c r="Y267" s="93"/>
      <c r="Z267" s="93"/>
      <c r="AA267" s="93"/>
      <c r="AB267" s="93"/>
    </row>
    <row r="268" spans="1:28" s="62" customFormat="1" ht="75" customHeight="1" x14ac:dyDescent="0.25">
      <c r="A268" s="115" t="s">
        <v>307</v>
      </c>
      <c r="B268" s="12">
        <v>52</v>
      </c>
      <c r="C268" s="12">
        <v>0</v>
      </c>
      <c r="D268" s="42" t="s">
        <v>80</v>
      </c>
      <c r="E268" s="12"/>
      <c r="F268" s="42"/>
      <c r="G268" s="42"/>
      <c r="H268" s="42"/>
      <c r="I268" s="42"/>
      <c r="J268" s="43">
        <f t="shared" ref="J268:U268" si="119">J269</f>
        <v>165529140.66</v>
      </c>
      <c r="K268" s="43" t="e">
        <f t="shared" si="119"/>
        <v>#REF!</v>
      </c>
      <c r="L268" s="43" t="e">
        <f t="shared" si="119"/>
        <v>#REF!</v>
      </c>
      <c r="M268" s="43" t="e">
        <f t="shared" si="119"/>
        <v>#REF!</v>
      </c>
      <c r="N268" s="43">
        <f t="shared" si="119"/>
        <v>155511989</v>
      </c>
      <c r="O268" s="43" t="e">
        <f t="shared" si="119"/>
        <v>#REF!</v>
      </c>
      <c r="P268" s="43" t="e">
        <f t="shared" si="119"/>
        <v>#REF!</v>
      </c>
      <c r="Q268" s="43" t="e">
        <f t="shared" si="119"/>
        <v>#REF!</v>
      </c>
      <c r="R268" s="43">
        <f t="shared" si="119"/>
        <v>136178461</v>
      </c>
      <c r="S268" s="43" t="e">
        <f t="shared" si="119"/>
        <v>#REF!</v>
      </c>
      <c r="T268" s="43" t="e">
        <f t="shared" si="119"/>
        <v>#REF!</v>
      </c>
      <c r="U268" s="43" t="e">
        <f t="shared" si="119"/>
        <v>#REF!</v>
      </c>
      <c r="V268" s="43"/>
      <c r="W268" s="43"/>
      <c r="X268" s="43"/>
      <c r="Y268" s="43"/>
      <c r="Z268" s="43"/>
      <c r="AA268" s="43"/>
      <c r="AB268" s="43"/>
    </row>
    <row r="269" spans="1:28" s="62" customFormat="1" ht="42.75" x14ac:dyDescent="0.25">
      <c r="A269" s="115" t="s">
        <v>147</v>
      </c>
      <c r="B269" s="12">
        <v>52</v>
      </c>
      <c r="C269" s="12">
        <v>0</v>
      </c>
      <c r="D269" s="58" t="s">
        <v>80</v>
      </c>
      <c r="E269" s="12">
        <v>852</v>
      </c>
      <c r="F269" s="97"/>
      <c r="G269" s="97"/>
      <c r="H269" s="97"/>
      <c r="I269" s="82"/>
      <c r="J269" s="43">
        <f>J270+J276+J273+J279+J282+J285+J288+J291+J298+J301+J304+J307+J310+J316+J319+J322+J325+J328+J313</f>
        <v>165529140.66</v>
      </c>
      <c r="K269" s="43" t="e">
        <f t="shared" ref="K269:U269" si="120">K270+K276+K273+K279+K282+K285+K288+K291+K298+K301+K304+K307+K310+K316+K319+K322+K325+K328+K313</f>
        <v>#REF!</v>
      </c>
      <c r="L269" s="43" t="e">
        <f t="shared" si="120"/>
        <v>#REF!</v>
      </c>
      <c r="M269" s="43" t="e">
        <f t="shared" si="120"/>
        <v>#REF!</v>
      </c>
      <c r="N269" s="43">
        <f t="shared" si="120"/>
        <v>155511989</v>
      </c>
      <c r="O269" s="43" t="e">
        <f t="shared" si="120"/>
        <v>#REF!</v>
      </c>
      <c r="P269" s="43" t="e">
        <f t="shared" si="120"/>
        <v>#REF!</v>
      </c>
      <c r="Q269" s="43" t="e">
        <f t="shared" si="120"/>
        <v>#REF!</v>
      </c>
      <c r="R269" s="43">
        <f t="shared" si="120"/>
        <v>136178461</v>
      </c>
      <c r="S269" s="43" t="e">
        <f t="shared" si="120"/>
        <v>#REF!</v>
      </c>
      <c r="T269" s="43" t="e">
        <f t="shared" si="120"/>
        <v>#REF!</v>
      </c>
      <c r="U269" s="43" t="e">
        <f t="shared" si="120"/>
        <v>#REF!</v>
      </c>
      <c r="V269" s="43" t="e">
        <f t="shared" ref="V269:AB269" si="121">V270+V276+V273+V279+V282+V285+V288+V291+V298+V301+V304+V307+V310+V316+V319+V322+V325+V328+V313</f>
        <v>#REF!</v>
      </c>
      <c r="W269" s="43" t="e">
        <f t="shared" si="121"/>
        <v>#REF!</v>
      </c>
      <c r="X269" s="43" t="e">
        <f t="shared" si="121"/>
        <v>#REF!</v>
      </c>
      <c r="Y269" s="43" t="e">
        <f t="shared" si="121"/>
        <v>#REF!</v>
      </c>
      <c r="Z269" s="43" t="e">
        <f t="shared" si="121"/>
        <v>#REF!</v>
      </c>
      <c r="AA269" s="43" t="e">
        <f t="shared" si="121"/>
        <v>#REF!</v>
      </c>
      <c r="AB269" s="43" t="e">
        <f t="shared" si="121"/>
        <v>#REF!</v>
      </c>
    </row>
    <row r="270" spans="1:28" s="62" customFormat="1" ht="165" x14ac:dyDescent="0.25">
      <c r="A270" s="129" t="s">
        <v>434</v>
      </c>
      <c r="B270" s="86">
        <v>52</v>
      </c>
      <c r="C270" s="86">
        <v>0</v>
      </c>
      <c r="D270" s="97" t="s">
        <v>80</v>
      </c>
      <c r="E270" s="86">
        <v>852</v>
      </c>
      <c r="F270" s="82" t="s">
        <v>99</v>
      </c>
      <c r="G270" s="82" t="s">
        <v>56</v>
      </c>
      <c r="H270" s="82" t="s">
        <v>435</v>
      </c>
      <c r="I270" s="82"/>
      <c r="J270" s="93">
        <f t="shared" ref="J270:U274" si="122">J271</f>
        <v>60671948</v>
      </c>
      <c r="K270" s="93" t="e">
        <f t="shared" si="122"/>
        <v>#REF!</v>
      </c>
      <c r="L270" s="93" t="e">
        <f t="shared" si="122"/>
        <v>#REF!</v>
      </c>
      <c r="M270" s="93" t="e">
        <f t="shared" si="122"/>
        <v>#REF!</v>
      </c>
      <c r="N270" s="93">
        <f t="shared" si="122"/>
        <v>60671948</v>
      </c>
      <c r="O270" s="93" t="e">
        <f t="shared" si="122"/>
        <v>#REF!</v>
      </c>
      <c r="P270" s="93" t="e">
        <f t="shared" si="122"/>
        <v>#REF!</v>
      </c>
      <c r="Q270" s="93" t="e">
        <f t="shared" si="122"/>
        <v>#REF!</v>
      </c>
      <c r="R270" s="93">
        <f t="shared" si="122"/>
        <v>60671948</v>
      </c>
      <c r="S270" s="93" t="e">
        <f t="shared" si="122"/>
        <v>#REF!</v>
      </c>
      <c r="T270" s="93" t="e">
        <f t="shared" si="122"/>
        <v>#REF!</v>
      </c>
      <c r="U270" s="93" t="e">
        <f t="shared" si="122"/>
        <v>#REF!</v>
      </c>
      <c r="V270" s="93"/>
      <c r="W270" s="93"/>
      <c r="X270" s="93"/>
      <c r="Y270" s="93"/>
      <c r="Z270" s="93"/>
      <c r="AA270" s="93"/>
      <c r="AB270" s="93"/>
    </row>
    <row r="271" spans="1:28" s="62" customFormat="1" ht="60" x14ac:dyDescent="0.25">
      <c r="A271" s="46" t="s">
        <v>53</v>
      </c>
      <c r="B271" s="86">
        <v>52</v>
      </c>
      <c r="C271" s="86">
        <v>0</v>
      </c>
      <c r="D271" s="82" t="s">
        <v>80</v>
      </c>
      <c r="E271" s="86">
        <v>852</v>
      </c>
      <c r="F271" s="82" t="s">
        <v>99</v>
      </c>
      <c r="G271" s="82" t="s">
        <v>56</v>
      </c>
      <c r="H271" s="82" t="s">
        <v>435</v>
      </c>
      <c r="I271" s="82" t="s">
        <v>105</v>
      </c>
      <c r="J271" s="93">
        <f t="shared" si="122"/>
        <v>60671948</v>
      </c>
      <c r="K271" s="93" t="e">
        <f t="shared" si="122"/>
        <v>#REF!</v>
      </c>
      <c r="L271" s="93" t="e">
        <f t="shared" si="122"/>
        <v>#REF!</v>
      </c>
      <c r="M271" s="93" t="e">
        <f t="shared" si="122"/>
        <v>#REF!</v>
      </c>
      <c r="N271" s="93">
        <f t="shared" si="122"/>
        <v>60671948</v>
      </c>
      <c r="O271" s="93" t="e">
        <f t="shared" si="122"/>
        <v>#REF!</v>
      </c>
      <c r="P271" s="93" t="e">
        <f t="shared" si="122"/>
        <v>#REF!</v>
      </c>
      <c r="Q271" s="93" t="e">
        <f t="shared" si="122"/>
        <v>#REF!</v>
      </c>
      <c r="R271" s="93">
        <f t="shared" si="122"/>
        <v>60671948</v>
      </c>
      <c r="S271" s="93" t="e">
        <f t="shared" si="122"/>
        <v>#REF!</v>
      </c>
      <c r="T271" s="93" t="e">
        <f t="shared" si="122"/>
        <v>#REF!</v>
      </c>
      <c r="U271" s="93" t="e">
        <f t="shared" si="122"/>
        <v>#REF!</v>
      </c>
      <c r="V271" s="93"/>
      <c r="W271" s="93"/>
      <c r="X271" s="93"/>
      <c r="Y271" s="93"/>
      <c r="Z271" s="93"/>
      <c r="AA271" s="93"/>
      <c r="AB271" s="93"/>
    </row>
    <row r="272" spans="1:28" s="62" customFormat="1" ht="30" x14ac:dyDescent="0.25">
      <c r="A272" s="46" t="s">
        <v>106</v>
      </c>
      <c r="B272" s="86">
        <v>52</v>
      </c>
      <c r="C272" s="86">
        <v>0</v>
      </c>
      <c r="D272" s="82" t="s">
        <v>80</v>
      </c>
      <c r="E272" s="86">
        <v>852</v>
      </c>
      <c r="F272" s="82" t="s">
        <v>99</v>
      </c>
      <c r="G272" s="82" t="s">
        <v>11</v>
      </c>
      <c r="H272" s="82" t="s">
        <v>435</v>
      </c>
      <c r="I272" s="82" t="s">
        <v>107</v>
      </c>
      <c r="J272" s="93">
        <f>'6.ВСР'!J284</f>
        <v>60671948</v>
      </c>
      <c r="K272" s="93" t="e">
        <f>'6.ВСР'!#REF!</f>
        <v>#REF!</v>
      </c>
      <c r="L272" s="93" t="e">
        <f>'6.ВСР'!#REF!</f>
        <v>#REF!</v>
      </c>
      <c r="M272" s="93" t="e">
        <f>'6.ВСР'!#REF!</f>
        <v>#REF!</v>
      </c>
      <c r="N272" s="93">
        <f>'6.ВСР'!K284</f>
        <v>60671948</v>
      </c>
      <c r="O272" s="93" t="e">
        <f>'6.ВСР'!#REF!</f>
        <v>#REF!</v>
      </c>
      <c r="P272" s="93" t="e">
        <f>'6.ВСР'!#REF!</f>
        <v>#REF!</v>
      </c>
      <c r="Q272" s="93" t="e">
        <f>'6.ВСР'!#REF!</f>
        <v>#REF!</v>
      </c>
      <c r="R272" s="93">
        <f>'6.ВСР'!L284</f>
        <v>60671948</v>
      </c>
      <c r="S272" s="93" t="e">
        <f>'6.ВСР'!#REF!</f>
        <v>#REF!</v>
      </c>
      <c r="T272" s="93" t="e">
        <f>'6.ВСР'!#REF!</f>
        <v>#REF!</v>
      </c>
      <c r="U272" s="93" t="e">
        <f>'6.ВСР'!#REF!</f>
        <v>#REF!</v>
      </c>
      <c r="V272" s="93"/>
      <c r="W272" s="93"/>
      <c r="X272" s="93"/>
      <c r="Y272" s="93"/>
      <c r="Z272" s="93"/>
      <c r="AA272" s="93"/>
      <c r="AB272" s="93"/>
    </row>
    <row r="273" spans="1:28" s="62" customFormat="1" ht="389.25" customHeight="1" x14ac:dyDescent="0.25">
      <c r="A273" s="98" t="s">
        <v>429</v>
      </c>
      <c r="B273" s="86">
        <v>52</v>
      </c>
      <c r="C273" s="86">
        <v>0</v>
      </c>
      <c r="D273" s="82" t="s">
        <v>80</v>
      </c>
      <c r="E273" s="86">
        <v>852</v>
      </c>
      <c r="F273" s="82"/>
      <c r="G273" s="82"/>
      <c r="H273" s="82" t="s">
        <v>436</v>
      </c>
      <c r="I273" s="82"/>
      <c r="J273" s="93">
        <f t="shared" si="122"/>
        <v>26254056</v>
      </c>
      <c r="K273" s="93" t="e">
        <f t="shared" si="122"/>
        <v>#REF!</v>
      </c>
      <c r="L273" s="93" t="e">
        <f t="shared" si="122"/>
        <v>#REF!</v>
      </c>
      <c r="M273" s="93" t="e">
        <f t="shared" si="122"/>
        <v>#REF!</v>
      </c>
      <c r="N273" s="93">
        <f t="shared" si="122"/>
        <v>26254056</v>
      </c>
      <c r="O273" s="93" t="e">
        <f t="shared" si="122"/>
        <v>#REF!</v>
      </c>
      <c r="P273" s="93" t="e">
        <f t="shared" si="122"/>
        <v>#REF!</v>
      </c>
      <c r="Q273" s="93" t="e">
        <f t="shared" si="122"/>
        <v>#REF!</v>
      </c>
      <c r="R273" s="93">
        <f t="shared" si="122"/>
        <v>26254056</v>
      </c>
      <c r="S273" s="93" t="e">
        <f t="shared" si="122"/>
        <v>#REF!</v>
      </c>
      <c r="T273" s="93" t="e">
        <f t="shared" si="122"/>
        <v>#REF!</v>
      </c>
      <c r="U273" s="93" t="e">
        <f t="shared" si="122"/>
        <v>#REF!</v>
      </c>
      <c r="V273" s="93"/>
      <c r="W273" s="93"/>
      <c r="X273" s="93"/>
      <c r="Y273" s="93"/>
      <c r="Z273" s="93"/>
      <c r="AA273" s="93"/>
      <c r="AB273" s="93"/>
    </row>
    <row r="274" spans="1:28" s="62" customFormat="1" ht="60" x14ac:dyDescent="0.25">
      <c r="A274" s="46" t="s">
        <v>53</v>
      </c>
      <c r="B274" s="86">
        <v>52</v>
      </c>
      <c r="C274" s="86">
        <v>0</v>
      </c>
      <c r="D274" s="82" t="s">
        <v>80</v>
      </c>
      <c r="E274" s="86">
        <v>852</v>
      </c>
      <c r="F274" s="82"/>
      <c r="G274" s="82"/>
      <c r="H274" s="82" t="s">
        <v>436</v>
      </c>
      <c r="I274" s="82" t="s">
        <v>105</v>
      </c>
      <c r="J274" s="93">
        <f t="shared" si="122"/>
        <v>26254056</v>
      </c>
      <c r="K274" s="93" t="e">
        <f t="shared" si="122"/>
        <v>#REF!</v>
      </c>
      <c r="L274" s="93" t="e">
        <f t="shared" si="122"/>
        <v>#REF!</v>
      </c>
      <c r="M274" s="93" t="e">
        <f t="shared" si="122"/>
        <v>#REF!</v>
      </c>
      <c r="N274" s="93">
        <f t="shared" si="122"/>
        <v>26254056</v>
      </c>
      <c r="O274" s="93" t="e">
        <f t="shared" si="122"/>
        <v>#REF!</v>
      </c>
      <c r="P274" s="93" t="e">
        <f t="shared" si="122"/>
        <v>#REF!</v>
      </c>
      <c r="Q274" s="93" t="e">
        <f t="shared" si="122"/>
        <v>#REF!</v>
      </c>
      <c r="R274" s="93">
        <f t="shared" si="122"/>
        <v>26254056</v>
      </c>
      <c r="S274" s="93" t="e">
        <f t="shared" si="122"/>
        <v>#REF!</v>
      </c>
      <c r="T274" s="93" t="e">
        <f t="shared" si="122"/>
        <v>#REF!</v>
      </c>
      <c r="U274" s="93" t="e">
        <f t="shared" si="122"/>
        <v>#REF!</v>
      </c>
      <c r="V274" s="93"/>
      <c r="W274" s="93"/>
      <c r="X274" s="93"/>
      <c r="Y274" s="93"/>
      <c r="Z274" s="93"/>
      <c r="AA274" s="93"/>
      <c r="AB274" s="93"/>
    </row>
    <row r="275" spans="1:28" s="62" customFormat="1" ht="30" x14ac:dyDescent="0.25">
      <c r="A275" s="46" t="s">
        <v>106</v>
      </c>
      <c r="B275" s="86">
        <v>52</v>
      </c>
      <c r="C275" s="86">
        <v>0</v>
      </c>
      <c r="D275" s="82" t="s">
        <v>80</v>
      </c>
      <c r="E275" s="86">
        <v>852</v>
      </c>
      <c r="F275" s="82"/>
      <c r="G275" s="82"/>
      <c r="H275" s="82" t="s">
        <v>436</v>
      </c>
      <c r="I275" s="82" t="s">
        <v>107</v>
      </c>
      <c r="J275" s="93">
        <f>'6.ВСР'!J256</f>
        <v>26254056</v>
      </c>
      <c r="K275" s="93" t="e">
        <f>'6.ВСР'!#REF!</f>
        <v>#REF!</v>
      </c>
      <c r="L275" s="93" t="e">
        <f>'6.ВСР'!#REF!</f>
        <v>#REF!</v>
      </c>
      <c r="M275" s="93" t="e">
        <f>'6.ВСР'!#REF!</f>
        <v>#REF!</v>
      </c>
      <c r="N275" s="93">
        <f>'6.ВСР'!K256</f>
        <v>26254056</v>
      </c>
      <c r="O275" s="93" t="e">
        <f>'6.ВСР'!#REF!</f>
        <v>#REF!</v>
      </c>
      <c r="P275" s="93" t="e">
        <f>'6.ВСР'!#REF!</f>
        <v>#REF!</v>
      </c>
      <c r="Q275" s="93" t="e">
        <f>'6.ВСР'!#REF!</f>
        <v>#REF!</v>
      </c>
      <c r="R275" s="93">
        <f>'6.ВСР'!L256</f>
        <v>26254056</v>
      </c>
      <c r="S275" s="93" t="e">
        <f>'6.ВСР'!#REF!</f>
        <v>#REF!</v>
      </c>
      <c r="T275" s="93" t="e">
        <f>'6.ВСР'!#REF!</f>
        <v>#REF!</v>
      </c>
      <c r="U275" s="93" t="e">
        <f>'6.ВСР'!#REF!</f>
        <v>#REF!</v>
      </c>
      <c r="V275" s="93"/>
      <c r="W275" s="93"/>
      <c r="X275" s="93"/>
      <c r="Y275" s="93"/>
      <c r="Z275" s="93"/>
      <c r="AA275" s="93"/>
      <c r="AB275" s="93"/>
    </row>
    <row r="276" spans="1:28" s="62" customFormat="1" ht="95.25" customHeight="1" x14ac:dyDescent="0.25">
      <c r="A276" s="96" t="s">
        <v>173</v>
      </c>
      <c r="B276" s="86">
        <v>52</v>
      </c>
      <c r="C276" s="86">
        <v>0</v>
      </c>
      <c r="D276" s="82" t="s">
        <v>80</v>
      </c>
      <c r="E276" s="86">
        <v>852</v>
      </c>
      <c r="F276" s="82" t="s">
        <v>120</v>
      </c>
      <c r="G276" s="82" t="s">
        <v>13</v>
      </c>
      <c r="H276" s="82" t="s">
        <v>239</v>
      </c>
      <c r="I276" s="42"/>
      <c r="J276" s="93">
        <f t="shared" ref="J276:U277" si="123">J277</f>
        <v>922925</v>
      </c>
      <c r="K276" s="93" t="e">
        <f t="shared" si="123"/>
        <v>#REF!</v>
      </c>
      <c r="L276" s="93" t="e">
        <f t="shared" si="123"/>
        <v>#REF!</v>
      </c>
      <c r="M276" s="93" t="e">
        <f t="shared" si="123"/>
        <v>#REF!</v>
      </c>
      <c r="N276" s="93">
        <f t="shared" si="123"/>
        <v>922925</v>
      </c>
      <c r="O276" s="93" t="e">
        <f t="shared" si="123"/>
        <v>#REF!</v>
      </c>
      <c r="P276" s="93" t="e">
        <f t="shared" si="123"/>
        <v>#REF!</v>
      </c>
      <c r="Q276" s="93" t="e">
        <f t="shared" si="123"/>
        <v>#REF!</v>
      </c>
      <c r="R276" s="93">
        <f t="shared" si="123"/>
        <v>922925</v>
      </c>
      <c r="S276" s="93" t="e">
        <f t="shared" si="123"/>
        <v>#REF!</v>
      </c>
      <c r="T276" s="93" t="e">
        <f t="shared" si="123"/>
        <v>#REF!</v>
      </c>
      <c r="U276" s="93" t="e">
        <f t="shared" si="123"/>
        <v>#REF!</v>
      </c>
      <c r="V276" s="93"/>
      <c r="W276" s="93"/>
      <c r="X276" s="93"/>
      <c r="Y276" s="93"/>
      <c r="Z276" s="93"/>
      <c r="AA276" s="93"/>
      <c r="AB276" s="93"/>
    </row>
    <row r="277" spans="1:28" s="62" customFormat="1" ht="30" x14ac:dyDescent="0.25">
      <c r="A277" s="94" t="s">
        <v>124</v>
      </c>
      <c r="B277" s="86">
        <v>52</v>
      </c>
      <c r="C277" s="86">
        <v>0</v>
      </c>
      <c r="D277" s="82" t="s">
        <v>80</v>
      </c>
      <c r="E277" s="86">
        <v>852</v>
      </c>
      <c r="F277" s="82" t="s">
        <v>120</v>
      </c>
      <c r="G277" s="82" t="s">
        <v>13</v>
      </c>
      <c r="H277" s="82" t="s">
        <v>239</v>
      </c>
      <c r="I277" s="82" t="s">
        <v>125</v>
      </c>
      <c r="J277" s="93">
        <f t="shared" si="123"/>
        <v>922925</v>
      </c>
      <c r="K277" s="93" t="e">
        <f t="shared" si="123"/>
        <v>#REF!</v>
      </c>
      <c r="L277" s="93" t="e">
        <f t="shared" si="123"/>
        <v>#REF!</v>
      </c>
      <c r="M277" s="93" t="e">
        <f t="shared" si="123"/>
        <v>#REF!</v>
      </c>
      <c r="N277" s="93">
        <f t="shared" si="123"/>
        <v>922925</v>
      </c>
      <c r="O277" s="93" t="e">
        <f t="shared" si="123"/>
        <v>#REF!</v>
      </c>
      <c r="P277" s="93" t="e">
        <f t="shared" si="123"/>
        <v>#REF!</v>
      </c>
      <c r="Q277" s="93" t="e">
        <f t="shared" si="123"/>
        <v>#REF!</v>
      </c>
      <c r="R277" s="93">
        <f t="shared" si="123"/>
        <v>922925</v>
      </c>
      <c r="S277" s="93" t="e">
        <f t="shared" si="123"/>
        <v>#REF!</v>
      </c>
      <c r="T277" s="93" t="e">
        <f t="shared" si="123"/>
        <v>#REF!</v>
      </c>
      <c r="U277" s="93" t="e">
        <f t="shared" si="123"/>
        <v>#REF!</v>
      </c>
      <c r="V277" s="93"/>
      <c r="W277" s="93"/>
      <c r="X277" s="93"/>
      <c r="Y277" s="93"/>
      <c r="Z277" s="93"/>
      <c r="AA277" s="93"/>
      <c r="AB277" s="93"/>
    </row>
    <row r="278" spans="1:28" s="62" customFormat="1" ht="47.25" customHeight="1" x14ac:dyDescent="0.25">
      <c r="A278" s="94" t="s">
        <v>126</v>
      </c>
      <c r="B278" s="86">
        <v>52</v>
      </c>
      <c r="C278" s="86">
        <v>0</v>
      </c>
      <c r="D278" s="82" t="s">
        <v>80</v>
      </c>
      <c r="E278" s="86">
        <v>852</v>
      </c>
      <c r="F278" s="82" t="s">
        <v>120</v>
      </c>
      <c r="G278" s="82" t="s">
        <v>13</v>
      </c>
      <c r="H278" s="82" t="s">
        <v>239</v>
      </c>
      <c r="I278" s="82" t="s">
        <v>127</v>
      </c>
      <c r="J278" s="93">
        <f>'6.ВСР'!J371</f>
        <v>922925</v>
      </c>
      <c r="K278" s="93" t="e">
        <f>'6.ВСР'!#REF!</f>
        <v>#REF!</v>
      </c>
      <c r="L278" s="93" t="e">
        <f>'6.ВСР'!#REF!</f>
        <v>#REF!</v>
      </c>
      <c r="M278" s="93" t="e">
        <f>'6.ВСР'!#REF!</f>
        <v>#REF!</v>
      </c>
      <c r="N278" s="93">
        <f>'6.ВСР'!K371</f>
        <v>922925</v>
      </c>
      <c r="O278" s="93" t="e">
        <f>'6.ВСР'!#REF!</f>
        <v>#REF!</v>
      </c>
      <c r="P278" s="93" t="e">
        <f>'6.ВСР'!#REF!</f>
        <v>#REF!</v>
      </c>
      <c r="Q278" s="93" t="e">
        <f>'6.ВСР'!#REF!</f>
        <v>#REF!</v>
      </c>
      <c r="R278" s="93">
        <f>'6.ВСР'!L371</f>
        <v>922925</v>
      </c>
      <c r="S278" s="93" t="e">
        <f>'6.ВСР'!#REF!</f>
        <v>#REF!</v>
      </c>
      <c r="T278" s="93" t="e">
        <f>'6.ВСР'!#REF!</f>
        <v>#REF!</v>
      </c>
      <c r="U278" s="93" t="e">
        <f>'6.ВСР'!#REF!</f>
        <v>#REF!</v>
      </c>
      <c r="V278" s="93"/>
      <c r="W278" s="93"/>
      <c r="X278" s="93"/>
      <c r="Y278" s="93"/>
      <c r="Z278" s="93"/>
      <c r="AA278" s="93"/>
      <c r="AB278" s="93"/>
    </row>
    <row r="279" spans="1:28" s="62" customFormat="1" ht="105" x14ac:dyDescent="0.25">
      <c r="A279" s="129" t="s">
        <v>456</v>
      </c>
      <c r="B279" s="86">
        <v>52</v>
      </c>
      <c r="C279" s="86">
        <v>0</v>
      </c>
      <c r="D279" s="82" t="s">
        <v>80</v>
      </c>
      <c r="E279" s="86">
        <v>852</v>
      </c>
      <c r="F279" s="82"/>
      <c r="G279" s="82"/>
      <c r="H279" s="82" t="s">
        <v>457</v>
      </c>
      <c r="I279" s="82"/>
      <c r="J279" s="93">
        <f t="shared" ref="J279:U280" si="124">J280</f>
        <v>7890120</v>
      </c>
      <c r="K279" s="93" t="e">
        <f t="shared" si="124"/>
        <v>#REF!</v>
      </c>
      <c r="L279" s="93" t="e">
        <f t="shared" si="124"/>
        <v>#REF!</v>
      </c>
      <c r="M279" s="93" t="e">
        <f t="shared" si="124"/>
        <v>#REF!</v>
      </c>
      <c r="N279" s="93">
        <f t="shared" si="124"/>
        <v>7890120</v>
      </c>
      <c r="O279" s="93" t="e">
        <f t="shared" si="124"/>
        <v>#REF!</v>
      </c>
      <c r="P279" s="93" t="e">
        <f t="shared" si="124"/>
        <v>#REF!</v>
      </c>
      <c r="Q279" s="93" t="e">
        <f t="shared" si="124"/>
        <v>#REF!</v>
      </c>
      <c r="R279" s="93">
        <f t="shared" si="124"/>
        <v>7890120</v>
      </c>
      <c r="S279" s="93" t="e">
        <f t="shared" si="124"/>
        <v>#REF!</v>
      </c>
      <c r="T279" s="93" t="e">
        <f t="shared" si="124"/>
        <v>#REF!</v>
      </c>
      <c r="U279" s="93" t="e">
        <f t="shared" si="124"/>
        <v>#REF!</v>
      </c>
      <c r="V279" s="93" t="e">
        <f t="shared" ref="V279:AB280" si="125">V280</f>
        <v>#REF!</v>
      </c>
      <c r="W279" s="93" t="e">
        <f t="shared" si="125"/>
        <v>#REF!</v>
      </c>
      <c r="X279" s="93" t="e">
        <f t="shared" si="125"/>
        <v>#REF!</v>
      </c>
      <c r="Y279" s="93" t="e">
        <f t="shared" si="125"/>
        <v>#REF!</v>
      </c>
      <c r="Z279" s="93" t="e">
        <f t="shared" si="125"/>
        <v>#REF!</v>
      </c>
      <c r="AA279" s="93" t="e">
        <f t="shared" si="125"/>
        <v>#REF!</v>
      </c>
      <c r="AB279" s="93" t="e">
        <f t="shared" si="125"/>
        <v>#REF!</v>
      </c>
    </row>
    <row r="280" spans="1:28" s="62" customFormat="1" ht="60" x14ac:dyDescent="0.25">
      <c r="A280" s="129" t="s">
        <v>53</v>
      </c>
      <c r="B280" s="86">
        <v>52</v>
      </c>
      <c r="C280" s="86">
        <v>0</v>
      </c>
      <c r="D280" s="82" t="s">
        <v>80</v>
      </c>
      <c r="E280" s="86">
        <v>852</v>
      </c>
      <c r="F280" s="82"/>
      <c r="G280" s="82"/>
      <c r="H280" s="82" t="s">
        <v>457</v>
      </c>
      <c r="I280" s="82" t="s">
        <v>105</v>
      </c>
      <c r="J280" s="93">
        <f t="shared" si="124"/>
        <v>7890120</v>
      </c>
      <c r="K280" s="93" t="e">
        <f t="shared" si="124"/>
        <v>#REF!</v>
      </c>
      <c r="L280" s="93" t="e">
        <f t="shared" si="124"/>
        <v>#REF!</v>
      </c>
      <c r="M280" s="93" t="e">
        <f t="shared" si="124"/>
        <v>#REF!</v>
      </c>
      <c r="N280" s="93">
        <f t="shared" si="124"/>
        <v>7890120</v>
      </c>
      <c r="O280" s="93" t="e">
        <f t="shared" si="124"/>
        <v>#REF!</v>
      </c>
      <c r="P280" s="93" t="e">
        <f t="shared" si="124"/>
        <v>#REF!</v>
      </c>
      <c r="Q280" s="93" t="e">
        <f t="shared" si="124"/>
        <v>#REF!</v>
      </c>
      <c r="R280" s="93">
        <f t="shared" si="124"/>
        <v>7890120</v>
      </c>
      <c r="S280" s="93" t="e">
        <f t="shared" si="124"/>
        <v>#REF!</v>
      </c>
      <c r="T280" s="93" t="e">
        <f t="shared" si="124"/>
        <v>#REF!</v>
      </c>
      <c r="U280" s="93" t="e">
        <f t="shared" si="124"/>
        <v>#REF!</v>
      </c>
      <c r="V280" s="93" t="e">
        <f t="shared" si="125"/>
        <v>#REF!</v>
      </c>
      <c r="W280" s="93" t="e">
        <f t="shared" si="125"/>
        <v>#REF!</v>
      </c>
      <c r="X280" s="93" t="e">
        <f t="shared" si="125"/>
        <v>#REF!</v>
      </c>
      <c r="Y280" s="93" t="e">
        <f t="shared" si="125"/>
        <v>#REF!</v>
      </c>
      <c r="Z280" s="93" t="e">
        <f t="shared" si="125"/>
        <v>#REF!</v>
      </c>
      <c r="AA280" s="93" t="e">
        <f t="shared" si="125"/>
        <v>#REF!</v>
      </c>
      <c r="AB280" s="93" t="e">
        <f t="shared" si="125"/>
        <v>#REF!</v>
      </c>
    </row>
    <row r="281" spans="1:28" s="62" customFormat="1" ht="30" x14ac:dyDescent="0.25">
      <c r="A281" s="129" t="s">
        <v>106</v>
      </c>
      <c r="B281" s="86">
        <v>52</v>
      </c>
      <c r="C281" s="86">
        <v>0</v>
      </c>
      <c r="D281" s="82" t="s">
        <v>80</v>
      </c>
      <c r="E281" s="86">
        <v>852</v>
      </c>
      <c r="F281" s="82"/>
      <c r="G281" s="82"/>
      <c r="H281" s="82" t="s">
        <v>457</v>
      </c>
      <c r="I281" s="82" t="s">
        <v>107</v>
      </c>
      <c r="J281" s="93">
        <f>'6.ВСР'!J287</f>
        <v>7890120</v>
      </c>
      <c r="K281" s="93" t="e">
        <f>'6.ВСР'!#REF!</f>
        <v>#REF!</v>
      </c>
      <c r="L281" s="93" t="e">
        <f>'6.ВСР'!#REF!</f>
        <v>#REF!</v>
      </c>
      <c r="M281" s="93" t="e">
        <f>'6.ВСР'!#REF!</f>
        <v>#REF!</v>
      </c>
      <c r="N281" s="93">
        <f>'6.ВСР'!K287</f>
        <v>7890120</v>
      </c>
      <c r="O281" s="93" t="e">
        <f>'6.ВСР'!#REF!</f>
        <v>#REF!</v>
      </c>
      <c r="P281" s="93" t="e">
        <f>'6.ВСР'!#REF!</f>
        <v>#REF!</v>
      </c>
      <c r="Q281" s="93" t="e">
        <f>'6.ВСР'!#REF!</f>
        <v>#REF!</v>
      </c>
      <c r="R281" s="93">
        <f>'6.ВСР'!L287</f>
        <v>7890120</v>
      </c>
      <c r="S281" s="93" t="e">
        <f>'6.ВСР'!#REF!</f>
        <v>#REF!</v>
      </c>
      <c r="T281" s="93" t="e">
        <f>'6.ВСР'!#REF!</f>
        <v>#REF!</v>
      </c>
      <c r="U281" s="93" t="e">
        <f>'6.ВСР'!#REF!</f>
        <v>#REF!</v>
      </c>
      <c r="V281" s="93" t="e">
        <f>'6.ВСР'!#REF!</f>
        <v>#REF!</v>
      </c>
      <c r="W281" s="93" t="e">
        <f>'6.ВСР'!#REF!</f>
        <v>#REF!</v>
      </c>
      <c r="X281" s="93" t="e">
        <f>'6.ВСР'!#REF!</f>
        <v>#REF!</v>
      </c>
      <c r="Y281" s="93" t="e">
        <f>'6.ВСР'!#REF!</f>
        <v>#REF!</v>
      </c>
      <c r="Z281" s="93" t="e">
        <f>'6.ВСР'!#REF!</f>
        <v>#REF!</v>
      </c>
      <c r="AA281" s="93" t="e">
        <f>'6.ВСР'!#REF!</f>
        <v>#REF!</v>
      </c>
      <c r="AB281" s="93" t="e">
        <f>'6.ВСР'!#REF!</f>
        <v>#REF!</v>
      </c>
    </row>
    <row r="282" spans="1:28" s="13" customFormat="1" ht="30" x14ac:dyDescent="0.25">
      <c r="A282" s="96" t="s">
        <v>149</v>
      </c>
      <c r="B282" s="86">
        <v>52</v>
      </c>
      <c r="C282" s="86">
        <v>0</v>
      </c>
      <c r="D282" s="97" t="s">
        <v>80</v>
      </c>
      <c r="E282" s="86">
        <v>852</v>
      </c>
      <c r="F282" s="97" t="s">
        <v>99</v>
      </c>
      <c r="G282" s="97" t="s">
        <v>11</v>
      </c>
      <c r="H282" s="97" t="s">
        <v>289</v>
      </c>
      <c r="I282" s="97"/>
      <c r="J282" s="130">
        <f t="shared" ref="J282:U283" si="126">J283</f>
        <v>8008100</v>
      </c>
      <c r="K282" s="130" t="e">
        <f t="shared" si="126"/>
        <v>#REF!</v>
      </c>
      <c r="L282" s="130" t="e">
        <f t="shared" si="126"/>
        <v>#REF!</v>
      </c>
      <c r="M282" s="130" t="e">
        <f t="shared" si="126"/>
        <v>#REF!</v>
      </c>
      <c r="N282" s="130">
        <f t="shared" si="126"/>
        <v>8008100</v>
      </c>
      <c r="O282" s="130" t="e">
        <f t="shared" si="126"/>
        <v>#REF!</v>
      </c>
      <c r="P282" s="130" t="e">
        <f t="shared" si="126"/>
        <v>#REF!</v>
      </c>
      <c r="Q282" s="130" t="e">
        <f t="shared" si="126"/>
        <v>#REF!</v>
      </c>
      <c r="R282" s="130">
        <f t="shared" si="126"/>
        <v>3276900</v>
      </c>
      <c r="S282" s="130" t="e">
        <f t="shared" si="126"/>
        <v>#REF!</v>
      </c>
      <c r="T282" s="130" t="e">
        <f t="shared" si="126"/>
        <v>#REF!</v>
      </c>
      <c r="U282" s="130" t="e">
        <f t="shared" si="126"/>
        <v>#REF!</v>
      </c>
      <c r="V282" s="130"/>
      <c r="W282" s="130"/>
      <c r="X282" s="130"/>
      <c r="Y282" s="130"/>
      <c r="Z282" s="130"/>
      <c r="AA282" s="130"/>
      <c r="AB282" s="130"/>
    </row>
    <row r="283" spans="1:28" s="13" customFormat="1" ht="60" x14ac:dyDescent="0.25">
      <c r="A283" s="46" t="s">
        <v>53</v>
      </c>
      <c r="B283" s="86">
        <v>52</v>
      </c>
      <c r="C283" s="86">
        <v>0</v>
      </c>
      <c r="D283" s="97" t="s">
        <v>80</v>
      </c>
      <c r="E283" s="86">
        <v>852</v>
      </c>
      <c r="F283" s="97" t="s">
        <v>99</v>
      </c>
      <c r="G283" s="97" t="s">
        <v>11</v>
      </c>
      <c r="H283" s="97" t="s">
        <v>289</v>
      </c>
      <c r="I283" s="97" t="s">
        <v>105</v>
      </c>
      <c r="J283" s="93">
        <f t="shared" si="126"/>
        <v>8008100</v>
      </c>
      <c r="K283" s="93" t="e">
        <f t="shared" si="126"/>
        <v>#REF!</v>
      </c>
      <c r="L283" s="93" t="e">
        <f t="shared" si="126"/>
        <v>#REF!</v>
      </c>
      <c r="M283" s="93" t="e">
        <f t="shared" si="126"/>
        <v>#REF!</v>
      </c>
      <c r="N283" s="93">
        <f t="shared" si="126"/>
        <v>8008100</v>
      </c>
      <c r="O283" s="93" t="e">
        <f t="shared" si="126"/>
        <v>#REF!</v>
      </c>
      <c r="P283" s="93" t="e">
        <f t="shared" si="126"/>
        <v>#REF!</v>
      </c>
      <c r="Q283" s="93" t="e">
        <f t="shared" si="126"/>
        <v>#REF!</v>
      </c>
      <c r="R283" s="93">
        <f t="shared" si="126"/>
        <v>3276900</v>
      </c>
      <c r="S283" s="93" t="e">
        <f t="shared" si="126"/>
        <v>#REF!</v>
      </c>
      <c r="T283" s="93" t="e">
        <f t="shared" si="126"/>
        <v>#REF!</v>
      </c>
      <c r="U283" s="93" t="e">
        <f t="shared" si="126"/>
        <v>#REF!</v>
      </c>
      <c r="V283" s="93"/>
      <c r="W283" s="93"/>
      <c r="X283" s="93"/>
      <c r="Y283" s="93"/>
      <c r="Z283" s="93"/>
      <c r="AA283" s="93"/>
      <c r="AB283" s="93"/>
    </row>
    <row r="284" spans="1:28" s="13" customFormat="1" ht="30" x14ac:dyDescent="0.25">
      <c r="A284" s="46" t="s">
        <v>106</v>
      </c>
      <c r="B284" s="86">
        <v>52</v>
      </c>
      <c r="C284" s="86">
        <v>0</v>
      </c>
      <c r="D284" s="82" t="s">
        <v>80</v>
      </c>
      <c r="E284" s="86">
        <v>852</v>
      </c>
      <c r="F284" s="82" t="s">
        <v>99</v>
      </c>
      <c r="G284" s="82" t="s">
        <v>11</v>
      </c>
      <c r="H284" s="82" t="s">
        <v>289</v>
      </c>
      <c r="I284" s="82" t="s">
        <v>107</v>
      </c>
      <c r="J284" s="93">
        <f>'6.ВСР'!J259</f>
        <v>8008100</v>
      </c>
      <c r="K284" s="93" t="e">
        <f>'6.ВСР'!#REF!</f>
        <v>#REF!</v>
      </c>
      <c r="L284" s="93" t="e">
        <f>'6.ВСР'!#REF!</f>
        <v>#REF!</v>
      </c>
      <c r="M284" s="93" t="e">
        <f>'6.ВСР'!#REF!</f>
        <v>#REF!</v>
      </c>
      <c r="N284" s="93">
        <f>'6.ВСР'!K259</f>
        <v>8008100</v>
      </c>
      <c r="O284" s="93" t="e">
        <f>'6.ВСР'!#REF!</f>
        <v>#REF!</v>
      </c>
      <c r="P284" s="93" t="e">
        <f>'6.ВСР'!#REF!</f>
        <v>#REF!</v>
      </c>
      <c r="Q284" s="93" t="e">
        <f>'6.ВСР'!#REF!</f>
        <v>#REF!</v>
      </c>
      <c r="R284" s="93">
        <f>'6.ВСР'!L259</f>
        <v>3276900</v>
      </c>
      <c r="S284" s="93" t="e">
        <f>'6.ВСР'!#REF!</f>
        <v>#REF!</v>
      </c>
      <c r="T284" s="93" t="e">
        <f>'6.ВСР'!#REF!</f>
        <v>#REF!</v>
      </c>
      <c r="U284" s="93" t="e">
        <f>'6.ВСР'!#REF!</f>
        <v>#REF!</v>
      </c>
      <c r="V284" s="93"/>
      <c r="W284" s="93"/>
      <c r="X284" s="93"/>
      <c r="Y284" s="93"/>
      <c r="Z284" s="93"/>
      <c r="AA284" s="93"/>
      <c r="AB284" s="93"/>
    </row>
    <row r="285" spans="1:28" s="13" customFormat="1" ht="30" x14ac:dyDescent="0.25">
      <c r="A285" s="96" t="s">
        <v>157</v>
      </c>
      <c r="B285" s="86">
        <v>52</v>
      </c>
      <c r="C285" s="86">
        <v>0</v>
      </c>
      <c r="D285" s="82" t="s">
        <v>80</v>
      </c>
      <c r="E285" s="86">
        <v>852</v>
      </c>
      <c r="F285" s="82" t="s">
        <v>99</v>
      </c>
      <c r="G285" s="82" t="s">
        <v>56</v>
      </c>
      <c r="H285" s="82" t="s">
        <v>293</v>
      </c>
      <c r="I285" s="82"/>
      <c r="J285" s="93">
        <f t="shared" ref="J285:U286" si="127">J286</f>
        <v>20644500</v>
      </c>
      <c r="K285" s="93" t="e">
        <f t="shared" si="127"/>
        <v>#REF!</v>
      </c>
      <c r="L285" s="93" t="e">
        <f t="shared" si="127"/>
        <v>#REF!</v>
      </c>
      <c r="M285" s="93" t="e">
        <f t="shared" si="127"/>
        <v>#REF!</v>
      </c>
      <c r="N285" s="93">
        <f t="shared" si="127"/>
        <v>20644500</v>
      </c>
      <c r="O285" s="93" t="e">
        <f t="shared" si="127"/>
        <v>#REF!</v>
      </c>
      <c r="P285" s="93" t="e">
        <f t="shared" si="127"/>
        <v>#REF!</v>
      </c>
      <c r="Q285" s="93" t="e">
        <f t="shared" si="127"/>
        <v>#REF!</v>
      </c>
      <c r="R285" s="93">
        <f t="shared" si="127"/>
        <v>6883100</v>
      </c>
      <c r="S285" s="93" t="e">
        <f t="shared" si="127"/>
        <v>#REF!</v>
      </c>
      <c r="T285" s="93" t="e">
        <f t="shared" si="127"/>
        <v>#REF!</v>
      </c>
      <c r="U285" s="93" t="e">
        <f t="shared" si="127"/>
        <v>#REF!</v>
      </c>
      <c r="V285" s="93"/>
      <c r="W285" s="93"/>
      <c r="X285" s="93"/>
      <c r="Y285" s="93"/>
      <c r="Z285" s="93"/>
      <c r="AA285" s="93"/>
      <c r="AB285" s="93"/>
    </row>
    <row r="286" spans="1:28" s="13" customFormat="1" ht="60" x14ac:dyDescent="0.25">
      <c r="A286" s="46" t="s">
        <v>53</v>
      </c>
      <c r="B286" s="86">
        <v>52</v>
      </c>
      <c r="C286" s="86">
        <v>0</v>
      </c>
      <c r="D286" s="97" t="s">
        <v>80</v>
      </c>
      <c r="E286" s="86">
        <v>852</v>
      </c>
      <c r="F286" s="82" t="s">
        <v>99</v>
      </c>
      <c r="G286" s="97" t="s">
        <v>56</v>
      </c>
      <c r="H286" s="82" t="s">
        <v>293</v>
      </c>
      <c r="I286" s="82" t="s">
        <v>105</v>
      </c>
      <c r="J286" s="93">
        <f t="shared" si="127"/>
        <v>20644500</v>
      </c>
      <c r="K286" s="93" t="e">
        <f t="shared" si="127"/>
        <v>#REF!</v>
      </c>
      <c r="L286" s="93" t="e">
        <f t="shared" si="127"/>
        <v>#REF!</v>
      </c>
      <c r="M286" s="93" t="e">
        <f t="shared" si="127"/>
        <v>#REF!</v>
      </c>
      <c r="N286" s="93">
        <f t="shared" si="127"/>
        <v>20644500</v>
      </c>
      <c r="O286" s="93" t="e">
        <f t="shared" si="127"/>
        <v>#REF!</v>
      </c>
      <c r="P286" s="93" t="e">
        <f t="shared" si="127"/>
        <v>#REF!</v>
      </c>
      <c r="Q286" s="93" t="e">
        <f t="shared" si="127"/>
        <v>#REF!</v>
      </c>
      <c r="R286" s="93">
        <f t="shared" si="127"/>
        <v>6883100</v>
      </c>
      <c r="S286" s="93" t="e">
        <f t="shared" si="127"/>
        <v>#REF!</v>
      </c>
      <c r="T286" s="93" t="e">
        <f t="shared" si="127"/>
        <v>#REF!</v>
      </c>
      <c r="U286" s="93" t="e">
        <f t="shared" si="127"/>
        <v>#REF!</v>
      </c>
      <c r="V286" s="93"/>
      <c r="W286" s="93"/>
      <c r="X286" s="93"/>
      <c r="Y286" s="93"/>
      <c r="Z286" s="93"/>
      <c r="AA286" s="93"/>
      <c r="AB286" s="93"/>
    </row>
    <row r="287" spans="1:28" s="13" customFormat="1" ht="30" x14ac:dyDescent="0.25">
      <c r="A287" s="46" t="s">
        <v>106</v>
      </c>
      <c r="B287" s="86">
        <v>52</v>
      </c>
      <c r="C287" s="86">
        <v>0</v>
      </c>
      <c r="D287" s="97" t="s">
        <v>80</v>
      </c>
      <c r="E287" s="86">
        <v>852</v>
      </c>
      <c r="F287" s="82" t="s">
        <v>99</v>
      </c>
      <c r="G287" s="97" t="s">
        <v>56</v>
      </c>
      <c r="H287" s="82" t="s">
        <v>293</v>
      </c>
      <c r="I287" s="82" t="s">
        <v>107</v>
      </c>
      <c r="J287" s="93">
        <f>'6.ВСР'!J290</f>
        <v>20644500</v>
      </c>
      <c r="K287" s="93" t="e">
        <f>'6.ВСР'!#REF!</f>
        <v>#REF!</v>
      </c>
      <c r="L287" s="93" t="e">
        <f>'6.ВСР'!#REF!</f>
        <v>#REF!</v>
      </c>
      <c r="M287" s="93" t="e">
        <f>'6.ВСР'!#REF!</f>
        <v>#REF!</v>
      </c>
      <c r="N287" s="93">
        <f>'6.ВСР'!K290</f>
        <v>20644500</v>
      </c>
      <c r="O287" s="93" t="e">
        <f>'6.ВСР'!#REF!</f>
        <v>#REF!</v>
      </c>
      <c r="P287" s="93" t="e">
        <f>'6.ВСР'!#REF!</f>
        <v>#REF!</v>
      </c>
      <c r="Q287" s="93" t="e">
        <f>'6.ВСР'!#REF!</f>
        <v>#REF!</v>
      </c>
      <c r="R287" s="93">
        <f>'6.ВСР'!L290</f>
        <v>6883100</v>
      </c>
      <c r="S287" s="93" t="e">
        <f>'6.ВСР'!#REF!</f>
        <v>#REF!</v>
      </c>
      <c r="T287" s="93" t="e">
        <f>'6.ВСР'!#REF!</f>
        <v>#REF!</v>
      </c>
      <c r="U287" s="93" t="e">
        <f>'6.ВСР'!#REF!</f>
        <v>#REF!</v>
      </c>
      <c r="V287" s="93"/>
      <c r="W287" s="93"/>
      <c r="X287" s="93"/>
      <c r="Y287" s="93"/>
      <c r="Z287" s="93"/>
      <c r="AA287" s="93"/>
      <c r="AB287" s="93"/>
    </row>
    <row r="288" spans="1:28" s="13" customFormat="1" ht="30" x14ac:dyDescent="0.25">
      <c r="A288" s="96" t="s">
        <v>162</v>
      </c>
      <c r="B288" s="86">
        <v>52</v>
      </c>
      <c r="C288" s="86">
        <v>0</v>
      </c>
      <c r="D288" s="97" t="s">
        <v>80</v>
      </c>
      <c r="E288" s="86">
        <v>852</v>
      </c>
      <c r="F288" s="97" t="s">
        <v>99</v>
      </c>
      <c r="G288" s="97" t="s">
        <v>56</v>
      </c>
      <c r="H288" s="97" t="s">
        <v>294</v>
      </c>
      <c r="I288" s="82"/>
      <c r="J288" s="93">
        <f t="shared" ref="J288:U289" si="128">J289</f>
        <v>5329928</v>
      </c>
      <c r="K288" s="93" t="e">
        <f t="shared" si="128"/>
        <v>#REF!</v>
      </c>
      <c r="L288" s="93" t="e">
        <f t="shared" si="128"/>
        <v>#REF!</v>
      </c>
      <c r="M288" s="93" t="e">
        <f t="shared" si="128"/>
        <v>#REF!</v>
      </c>
      <c r="N288" s="93">
        <f t="shared" si="128"/>
        <v>5286873</v>
      </c>
      <c r="O288" s="93" t="e">
        <f t="shared" si="128"/>
        <v>#REF!</v>
      </c>
      <c r="P288" s="93" t="e">
        <f t="shared" si="128"/>
        <v>#REF!</v>
      </c>
      <c r="Q288" s="93" t="e">
        <f t="shared" si="128"/>
        <v>#REF!</v>
      </c>
      <c r="R288" s="93">
        <f t="shared" si="128"/>
        <v>4244985</v>
      </c>
      <c r="S288" s="93" t="e">
        <f t="shared" si="128"/>
        <v>#REF!</v>
      </c>
      <c r="T288" s="93" t="e">
        <f t="shared" si="128"/>
        <v>#REF!</v>
      </c>
      <c r="U288" s="93" t="e">
        <f t="shared" si="128"/>
        <v>#REF!</v>
      </c>
      <c r="V288" s="93"/>
      <c r="W288" s="93"/>
      <c r="X288" s="93"/>
      <c r="Y288" s="93"/>
      <c r="Z288" s="93"/>
      <c r="AA288" s="93"/>
      <c r="AB288" s="93"/>
    </row>
    <row r="289" spans="1:28" s="13" customFormat="1" ht="60" x14ac:dyDescent="0.25">
      <c r="A289" s="46" t="s">
        <v>53</v>
      </c>
      <c r="B289" s="86">
        <v>52</v>
      </c>
      <c r="C289" s="86">
        <v>0</v>
      </c>
      <c r="D289" s="97" t="s">
        <v>80</v>
      </c>
      <c r="E289" s="86">
        <v>852</v>
      </c>
      <c r="F289" s="82" t="s">
        <v>99</v>
      </c>
      <c r="G289" s="97" t="s">
        <v>56</v>
      </c>
      <c r="H289" s="97" t="s">
        <v>294</v>
      </c>
      <c r="I289" s="82" t="s">
        <v>105</v>
      </c>
      <c r="J289" s="93">
        <f t="shared" si="128"/>
        <v>5329928</v>
      </c>
      <c r="K289" s="93" t="e">
        <f t="shared" si="128"/>
        <v>#REF!</v>
      </c>
      <c r="L289" s="93" t="e">
        <f t="shared" si="128"/>
        <v>#REF!</v>
      </c>
      <c r="M289" s="93" t="e">
        <f t="shared" si="128"/>
        <v>#REF!</v>
      </c>
      <c r="N289" s="93">
        <f t="shared" si="128"/>
        <v>5286873</v>
      </c>
      <c r="O289" s="93" t="e">
        <f t="shared" si="128"/>
        <v>#REF!</v>
      </c>
      <c r="P289" s="93" t="e">
        <f t="shared" si="128"/>
        <v>#REF!</v>
      </c>
      <c r="Q289" s="93" t="e">
        <f t="shared" si="128"/>
        <v>#REF!</v>
      </c>
      <c r="R289" s="93">
        <f t="shared" si="128"/>
        <v>4244985</v>
      </c>
      <c r="S289" s="93" t="e">
        <f t="shared" si="128"/>
        <v>#REF!</v>
      </c>
      <c r="T289" s="93" t="e">
        <f t="shared" si="128"/>
        <v>#REF!</v>
      </c>
      <c r="U289" s="93" t="e">
        <f t="shared" si="128"/>
        <v>#REF!</v>
      </c>
      <c r="V289" s="93"/>
      <c r="W289" s="93"/>
      <c r="X289" s="93"/>
      <c r="Y289" s="93"/>
      <c r="Z289" s="93"/>
      <c r="AA289" s="93"/>
      <c r="AB289" s="93"/>
    </row>
    <row r="290" spans="1:28" s="13" customFormat="1" ht="30" x14ac:dyDescent="0.25">
      <c r="A290" s="46" t="s">
        <v>106</v>
      </c>
      <c r="B290" s="86">
        <v>52</v>
      </c>
      <c r="C290" s="86">
        <v>0</v>
      </c>
      <c r="D290" s="97" t="s">
        <v>80</v>
      </c>
      <c r="E290" s="86">
        <v>852</v>
      </c>
      <c r="F290" s="82" t="s">
        <v>99</v>
      </c>
      <c r="G290" s="97" t="s">
        <v>56</v>
      </c>
      <c r="H290" s="97" t="s">
        <v>294</v>
      </c>
      <c r="I290" s="82" t="s">
        <v>107</v>
      </c>
      <c r="J290" s="93">
        <f>'6.ВСР'!J327</f>
        <v>5329928</v>
      </c>
      <c r="K290" s="93" t="e">
        <f>'6.ВСР'!#REF!</f>
        <v>#REF!</v>
      </c>
      <c r="L290" s="93" t="e">
        <f>'6.ВСР'!#REF!</f>
        <v>#REF!</v>
      </c>
      <c r="M290" s="93" t="e">
        <f>'6.ВСР'!#REF!</f>
        <v>#REF!</v>
      </c>
      <c r="N290" s="93">
        <f>'6.ВСР'!K327</f>
        <v>5286873</v>
      </c>
      <c r="O290" s="93" t="e">
        <f>'6.ВСР'!#REF!</f>
        <v>#REF!</v>
      </c>
      <c r="P290" s="93" t="e">
        <f>'6.ВСР'!#REF!</f>
        <v>#REF!</v>
      </c>
      <c r="Q290" s="93" t="e">
        <f>'6.ВСР'!#REF!</f>
        <v>#REF!</v>
      </c>
      <c r="R290" s="93">
        <f>'6.ВСР'!L327</f>
        <v>4244985</v>
      </c>
      <c r="S290" s="93" t="e">
        <f>'6.ВСР'!#REF!</f>
        <v>#REF!</v>
      </c>
      <c r="T290" s="93" t="e">
        <f>'6.ВСР'!#REF!</f>
        <v>#REF!</v>
      </c>
      <c r="U290" s="93" t="e">
        <f>'6.ВСР'!#REF!</f>
        <v>#REF!</v>
      </c>
      <c r="V290" s="93"/>
      <c r="W290" s="93"/>
      <c r="X290" s="93"/>
      <c r="Y290" s="93"/>
      <c r="Z290" s="93"/>
      <c r="AA290" s="93"/>
      <c r="AB290" s="93"/>
    </row>
    <row r="291" spans="1:28" s="62" customFormat="1" ht="60" x14ac:dyDescent="0.25">
      <c r="A291" s="96" t="s">
        <v>169</v>
      </c>
      <c r="B291" s="86">
        <v>52</v>
      </c>
      <c r="C291" s="86">
        <v>0</v>
      </c>
      <c r="D291" s="82" t="s">
        <v>80</v>
      </c>
      <c r="E291" s="86">
        <v>852</v>
      </c>
      <c r="F291" s="82" t="s">
        <v>99</v>
      </c>
      <c r="G291" s="82" t="s">
        <v>63</v>
      </c>
      <c r="H291" s="82" t="s">
        <v>296</v>
      </c>
      <c r="I291" s="82"/>
      <c r="J291" s="93">
        <f t="shared" ref="J291:U291" si="129">J292+J294+J296</f>
        <v>14566698</v>
      </c>
      <c r="K291" s="93" t="e">
        <f t="shared" si="129"/>
        <v>#REF!</v>
      </c>
      <c r="L291" s="93" t="e">
        <f t="shared" si="129"/>
        <v>#REF!</v>
      </c>
      <c r="M291" s="93" t="e">
        <f t="shared" si="129"/>
        <v>#REF!</v>
      </c>
      <c r="N291" s="93">
        <f t="shared" si="129"/>
        <v>14032898</v>
      </c>
      <c r="O291" s="93" t="e">
        <f t="shared" si="129"/>
        <v>#REF!</v>
      </c>
      <c r="P291" s="93" t="e">
        <f t="shared" si="129"/>
        <v>#REF!</v>
      </c>
      <c r="Q291" s="93" t="e">
        <f t="shared" si="129"/>
        <v>#REF!</v>
      </c>
      <c r="R291" s="93">
        <f t="shared" si="129"/>
        <v>13720498</v>
      </c>
      <c r="S291" s="93" t="e">
        <f t="shared" si="129"/>
        <v>#REF!</v>
      </c>
      <c r="T291" s="93" t="e">
        <f t="shared" si="129"/>
        <v>#REF!</v>
      </c>
      <c r="U291" s="93" t="e">
        <f t="shared" si="129"/>
        <v>#REF!</v>
      </c>
      <c r="V291" s="93"/>
      <c r="W291" s="93"/>
      <c r="X291" s="93"/>
      <c r="Y291" s="93"/>
      <c r="Z291" s="93"/>
      <c r="AA291" s="93"/>
      <c r="AB291" s="93"/>
    </row>
    <row r="292" spans="1:28" s="62" customFormat="1" ht="117" customHeight="1" x14ac:dyDescent="0.25">
      <c r="A292" s="94" t="s">
        <v>16</v>
      </c>
      <c r="B292" s="86">
        <v>52</v>
      </c>
      <c r="C292" s="86">
        <v>0</v>
      </c>
      <c r="D292" s="82" t="s">
        <v>80</v>
      </c>
      <c r="E292" s="86">
        <v>852</v>
      </c>
      <c r="F292" s="82" t="s">
        <v>99</v>
      </c>
      <c r="G292" s="82" t="s">
        <v>63</v>
      </c>
      <c r="H292" s="82" t="s">
        <v>296</v>
      </c>
      <c r="I292" s="82" t="s">
        <v>18</v>
      </c>
      <c r="J292" s="93">
        <f t="shared" ref="J292:U292" si="130">J293</f>
        <v>13635300</v>
      </c>
      <c r="K292" s="93" t="e">
        <f t="shared" si="130"/>
        <v>#REF!</v>
      </c>
      <c r="L292" s="93" t="e">
        <f t="shared" si="130"/>
        <v>#REF!</v>
      </c>
      <c r="M292" s="93" t="e">
        <f t="shared" si="130"/>
        <v>#REF!</v>
      </c>
      <c r="N292" s="93">
        <f t="shared" si="130"/>
        <v>13635300</v>
      </c>
      <c r="O292" s="93" t="e">
        <f t="shared" si="130"/>
        <v>#REF!</v>
      </c>
      <c r="P292" s="93" t="e">
        <f t="shared" si="130"/>
        <v>#REF!</v>
      </c>
      <c r="Q292" s="93" t="e">
        <f t="shared" si="130"/>
        <v>#REF!</v>
      </c>
      <c r="R292" s="93">
        <f t="shared" si="130"/>
        <v>13635300</v>
      </c>
      <c r="S292" s="93" t="e">
        <f t="shared" si="130"/>
        <v>#REF!</v>
      </c>
      <c r="T292" s="93" t="e">
        <f t="shared" si="130"/>
        <v>#REF!</v>
      </c>
      <c r="U292" s="93" t="e">
        <f t="shared" si="130"/>
        <v>#REF!</v>
      </c>
      <c r="V292" s="93"/>
      <c r="W292" s="93"/>
      <c r="X292" s="93"/>
      <c r="Y292" s="93"/>
      <c r="Z292" s="93"/>
      <c r="AA292" s="93"/>
      <c r="AB292" s="93"/>
    </row>
    <row r="293" spans="1:28" s="62" customFormat="1" ht="45" x14ac:dyDescent="0.25">
      <c r="A293" s="94" t="s">
        <v>8</v>
      </c>
      <c r="B293" s="86">
        <v>52</v>
      </c>
      <c r="C293" s="86">
        <v>0</v>
      </c>
      <c r="D293" s="97" t="s">
        <v>80</v>
      </c>
      <c r="E293" s="86">
        <v>852</v>
      </c>
      <c r="F293" s="82" t="s">
        <v>99</v>
      </c>
      <c r="G293" s="82" t="s">
        <v>63</v>
      </c>
      <c r="H293" s="82" t="s">
        <v>296</v>
      </c>
      <c r="I293" s="82" t="s">
        <v>19</v>
      </c>
      <c r="J293" s="93">
        <f>'6.ВСР'!J355</f>
        <v>13635300</v>
      </c>
      <c r="K293" s="93" t="e">
        <f>'6.ВСР'!#REF!</f>
        <v>#REF!</v>
      </c>
      <c r="L293" s="93" t="e">
        <f>'6.ВСР'!#REF!</f>
        <v>#REF!</v>
      </c>
      <c r="M293" s="93" t="e">
        <f>'6.ВСР'!#REF!</f>
        <v>#REF!</v>
      </c>
      <c r="N293" s="93">
        <f>'6.ВСР'!K355</f>
        <v>13635300</v>
      </c>
      <c r="O293" s="93" t="e">
        <f>'6.ВСР'!#REF!</f>
        <v>#REF!</v>
      </c>
      <c r="P293" s="93" t="e">
        <f>'6.ВСР'!#REF!</f>
        <v>#REF!</v>
      </c>
      <c r="Q293" s="93" t="e">
        <f>'6.ВСР'!#REF!</f>
        <v>#REF!</v>
      </c>
      <c r="R293" s="93">
        <f>'6.ВСР'!L355</f>
        <v>13635300</v>
      </c>
      <c r="S293" s="93" t="e">
        <f>'6.ВСР'!#REF!</f>
        <v>#REF!</v>
      </c>
      <c r="T293" s="93" t="e">
        <f>'6.ВСР'!#REF!</f>
        <v>#REF!</v>
      </c>
      <c r="U293" s="93" t="e">
        <f>'6.ВСР'!#REF!</f>
        <v>#REF!</v>
      </c>
      <c r="V293" s="93"/>
      <c r="W293" s="93"/>
      <c r="X293" s="93"/>
      <c r="Y293" s="93"/>
      <c r="Z293" s="93"/>
      <c r="AA293" s="93"/>
      <c r="AB293" s="93"/>
    </row>
    <row r="294" spans="1:28" s="62" customFormat="1" ht="60" x14ac:dyDescent="0.25">
      <c r="A294" s="46" t="s">
        <v>22</v>
      </c>
      <c r="B294" s="86">
        <v>52</v>
      </c>
      <c r="C294" s="86">
        <v>0</v>
      </c>
      <c r="D294" s="97" t="s">
        <v>80</v>
      </c>
      <c r="E294" s="86">
        <v>852</v>
      </c>
      <c r="F294" s="82" t="s">
        <v>99</v>
      </c>
      <c r="G294" s="82" t="s">
        <v>63</v>
      </c>
      <c r="H294" s="82" t="s">
        <v>296</v>
      </c>
      <c r="I294" s="82" t="s">
        <v>23</v>
      </c>
      <c r="J294" s="93">
        <f t="shared" ref="J294:U294" si="131">J295</f>
        <v>916700</v>
      </c>
      <c r="K294" s="93" t="e">
        <f t="shared" si="131"/>
        <v>#REF!</v>
      </c>
      <c r="L294" s="93" t="e">
        <f t="shared" si="131"/>
        <v>#REF!</v>
      </c>
      <c r="M294" s="93" t="e">
        <f t="shared" si="131"/>
        <v>#REF!</v>
      </c>
      <c r="N294" s="93">
        <f t="shared" si="131"/>
        <v>382900</v>
      </c>
      <c r="O294" s="93" t="e">
        <f t="shared" si="131"/>
        <v>#REF!</v>
      </c>
      <c r="P294" s="93" t="e">
        <f t="shared" si="131"/>
        <v>#REF!</v>
      </c>
      <c r="Q294" s="93" t="e">
        <f t="shared" si="131"/>
        <v>#REF!</v>
      </c>
      <c r="R294" s="93">
        <f t="shared" si="131"/>
        <v>70500</v>
      </c>
      <c r="S294" s="93" t="e">
        <f t="shared" si="131"/>
        <v>#REF!</v>
      </c>
      <c r="T294" s="93" t="e">
        <f t="shared" si="131"/>
        <v>#REF!</v>
      </c>
      <c r="U294" s="93" t="e">
        <f t="shared" si="131"/>
        <v>#REF!</v>
      </c>
      <c r="V294" s="93"/>
      <c r="W294" s="93"/>
      <c r="X294" s="93"/>
      <c r="Y294" s="93"/>
      <c r="Z294" s="93"/>
      <c r="AA294" s="93"/>
      <c r="AB294" s="93"/>
    </row>
    <row r="295" spans="1:28" s="62" customFormat="1" ht="60" x14ac:dyDescent="0.25">
      <c r="A295" s="46" t="s">
        <v>9</v>
      </c>
      <c r="B295" s="86">
        <v>52</v>
      </c>
      <c r="C295" s="86">
        <v>0</v>
      </c>
      <c r="D295" s="97" t="s">
        <v>80</v>
      </c>
      <c r="E295" s="86">
        <v>852</v>
      </c>
      <c r="F295" s="82" t="s">
        <v>99</v>
      </c>
      <c r="G295" s="82" t="s">
        <v>63</v>
      </c>
      <c r="H295" s="82" t="s">
        <v>296</v>
      </c>
      <c r="I295" s="82" t="s">
        <v>24</v>
      </c>
      <c r="J295" s="93">
        <f>'6.ВСР'!J357</f>
        <v>916700</v>
      </c>
      <c r="K295" s="93" t="e">
        <f>'6.ВСР'!#REF!</f>
        <v>#REF!</v>
      </c>
      <c r="L295" s="93" t="e">
        <f>'6.ВСР'!#REF!</f>
        <v>#REF!</v>
      </c>
      <c r="M295" s="93" t="e">
        <f>'6.ВСР'!#REF!</f>
        <v>#REF!</v>
      </c>
      <c r="N295" s="93">
        <f>'6.ВСР'!K357</f>
        <v>382900</v>
      </c>
      <c r="O295" s="93" t="e">
        <f>'6.ВСР'!#REF!</f>
        <v>#REF!</v>
      </c>
      <c r="P295" s="93" t="e">
        <f>'6.ВСР'!#REF!</f>
        <v>#REF!</v>
      </c>
      <c r="Q295" s="93" t="e">
        <f>'6.ВСР'!#REF!</f>
        <v>#REF!</v>
      </c>
      <c r="R295" s="93">
        <f>'6.ВСР'!L357</f>
        <v>70500</v>
      </c>
      <c r="S295" s="93" t="e">
        <f>'6.ВСР'!#REF!</f>
        <v>#REF!</v>
      </c>
      <c r="T295" s="93" t="e">
        <f>'6.ВСР'!#REF!</f>
        <v>#REF!</v>
      </c>
      <c r="U295" s="93" t="e">
        <f>'6.ВСР'!#REF!</f>
        <v>#REF!</v>
      </c>
      <c r="V295" s="93"/>
      <c r="W295" s="93"/>
      <c r="X295" s="93"/>
      <c r="Y295" s="93"/>
      <c r="Z295" s="93"/>
      <c r="AA295" s="93"/>
      <c r="AB295" s="93"/>
    </row>
    <row r="296" spans="1:28" s="62" customFormat="1" x14ac:dyDescent="0.25">
      <c r="A296" s="46" t="s">
        <v>25</v>
      </c>
      <c r="B296" s="86">
        <v>52</v>
      </c>
      <c r="C296" s="86">
        <v>0</v>
      </c>
      <c r="D296" s="82" t="s">
        <v>80</v>
      </c>
      <c r="E296" s="86">
        <v>852</v>
      </c>
      <c r="F296" s="82" t="s">
        <v>99</v>
      </c>
      <c r="G296" s="82" t="s">
        <v>63</v>
      </c>
      <c r="H296" s="82" t="s">
        <v>296</v>
      </c>
      <c r="I296" s="82" t="s">
        <v>26</v>
      </c>
      <c r="J296" s="93">
        <f t="shared" ref="J296:U296" si="132">J297</f>
        <v>14698</v>
      </c>
      <c r="K296" s="93" t="e">
        <f t="shared" si="132"/>
        <v>#REF!</v>
      </c>
      <c r="L296" s="93" t="e">
        <f t="shared" si="132"/>
        <v>#REF!</v>
      </c>
      <c r="M296" s="93" t="e">
        <f t="shared" si="132"/>
        <v>#REF!</v>
      </c>
      <c r="N296" s="93">
        <f t="shared" si="132"/>
        <v>14698</v>
      </c>
      <c r="O296" s="93" t="e">
        <f t="shared" si="132"/>
        <v>#REF!</v>
      </c>
      <c r="P296" s="93" t="e">
        <f t="shared" si="132"/>
        <v>#REF!</v>
      </c>
      <c r="Q296" s="93" t="e">
        <f t="shared" si="132"/>
        <v>#REF!</v>
      </c>
      <c r="R296" s="93">
        <f t="shared" si="132"/>
        <v>14698</v>
      </c>
      <c r="S296" s="93" t="e">
        <f t="shared" si="132"/>
        <v>#REF!</v>
      </c>
      <c r="T296" s="93" t="e">
        <f t="shared" si="132"/>
        <v>#REF!</v>
      </c>
      <c r="U296" s="93" t="e">
        <f t="shared" si="132"/>
        <v>#REF!</v>
      </c>
      <c r="V296" s="93"/>
      <c r="W296" s="93"/>
      <c r="X296" s="93"/>
      <c r="Y296" s="93"/>
      <c r="Z296" s="93"/>
      <c r="AA296" s="93"/>
      <c r="AB296" s="93"/>
    </row>
    <row r="297" spans="1:28" s="62" customFormat="1" ht="30" x14ac:dyDescent="0.25">
      <c r="A297" s="46" t="s">
        <v>27</v>
      </c>
      <c r="B297" s="86">
        <v>52</v>
      </c>
      <c r="C297" s="86">
        <v>0</v>
      </c>
      <c r="D297" s="82" t="s">
        <v>80</v>
      </c>
      <c r="E297" s="86">
        <v>852</v>
      </c>
      <c r="F297" s="82" t="s">
        <v>99</v>
      </c>
      <c r="G297" s="82" t="s">
        <v>63</v>
      </c>
      <c r="H297" s="82" t="s">
        <v>296</v>
      </c>
      <c r="I297" s="82" t="s">
        <v>28</v>
      </c>
      <c r="J297" s="93">
        <f>'6.ВСР'!J359</f>
        <v>14698</v>
      </c>
      <c r="K297" s="93" t="e">
        <f>'6.ВСР'!#REF!</f>
        <v>#REF!</v>
      </c>
      <c r="L297" s="93" t="e">
        <f>'6.ВСР'!#REF!</f>
        <v>#REF!</v>
      </c>
      <c r="M297" s="93" t="e">
        <f>'6.ВСР'!#REF!</f>
        <v>#REF!</v>
      </c>
      <c r="N297" s="93">
        <f>'6.ВСР'!K359</f>
        <v>14698</v>
      </c>
      <c r="O297" s="93" t="e">
        <f>'6.ВСР'!#REF!</f>
        <v>#REF!</v>
      </c>
      <c r="P297" s="93" t="e">
        <f>'6.ВСР'!#REF!</f>
        <v>#REF!</v>
      </c>
      <c r="Q297" s="93" t="e">
        <f>'6.ВСР'!#REF!</f>
        <v>#REF!</v>
      </c>
      <c r="R297" s="93">
        <f>'6.ВСР'!L359</f>
        <v>14698</v>
      </c>
      <c r="S297" s="93" t="e">
        <f>'6.ВСР'!#REF!</f>
        <v>#REF!</v>
      </c>
      <c r="T297" s="93" t="e">
        <f>'6.ВСР'!#REF!</f>
        <v>#REF!</v>
      </c>
      <c r="U297" s="93" t="e">
        <f>'6.ВСР'!#REF!</f>
        <v>#REF!</v>
      </c>
      <c r="V297" s="93"/>
      <c r="W297" s="93"/>
      <c r="X297" s="93"/>
      <c r="Y297" s="93"/>
      <c r="Z297" s="93"/>
      <c r="AA297" s="93"/>
      <c r="AB297" s="93"/>
    </row>
    <row r="298" spans="1:28" s="62" customFormat="1" ht="60" hidden="1" x14ac:dyDescent="0.25">
      <c r="A298" s="92" t="s">
        <v>452</v>
      </c>
      <c r="B298" s="86">
        <v>52</v>
      </c>
      <c r="C298" s="86">
        <v>0</v>
      </c>
      <c r="D298" s="97" t="s">
        <v>80</v>
      </c>
      <c r="E298" s="86">
        <v>852</v>
      </c>
      <c r="F298" s="82"/>
      <c r="G298" s="82"/>
      <c r="H298" s="82" t="s">
        <v>454</v>
      </c>
      <c r="I298" s="82"/>
      <c r="J298" s="93">
        <f t="shared" ref="J298:U299" si="133">J299</f>
        <v>0</v>
      </c>
      <c r="K298" s="93" t="e">
        <f t="shared" si="133"/>
        <v>#REF!</v>
      </c>
      <c r="L298" s="93" t="e">
        <f t="shared" si="133"/>
        <v>#REF!</v>
      </c>
      <c r="M298" s="93" t="e">
        <f t="shared" si="133"/>
        <v>#REF!</v>
      </c>
      <c r="N298" s="93">
        <f t="shared" si="133"/>
        <v>0</v>
      </c>
      <c r="O298" s="93" t="e">
        <f t="shared" si="133"/>
        <v>#REF!</v>
      </c>
      <c r="P298" s="93" t="e">
        <f t="shared" si="133"/>
        <v>#REF!</v>
      </c>
      <c r="Q298" s="93" t="e">
        <f t="shared" si="133"/>
        <v>#REF!</v>
      </c>
      <c r="R298" s="93">
        <f t="shared" si="133"/>
        <v>0</v>
      </c>
      <c r="S298" s="93" t="e">
        <f t="shared" si="133"/>
        <v>#REF!</v>
      </c>
      <c r="T298" s="93" t="e">
        <f t="shared" si="133"/>
        <v>#REF!</v>
      </c>
      <c r="U298" s="93" t="e">
        <f t="shared" si="133"/>
        <v>#REF!</v>
      </c>
      <c r="V298" s="93" t="e">
        <f t="shared" ref="V298:AB299" si="134">V299</f>
        <v>#REF!</v>
      </c>
      <c r="W298" s="93" t="e">
        <f t="shared" si="134"/>
        <v>#REF!</v>
      </c>
      <c r="X298" s="93" t="e">
        <f t="shared" si="134"/>
        <v>#REF!</v>
      </c>
      <c r="Y298" s="93" t="e">
        <f t="shared" si="134"/>
        <v>#REF!</v>
      </c>
      <c r="Z298" s="93" t="e">
        <f t="shared" si="134"/>
        <v>#REF!</v>
      </c>
      <c r="AA298" s="93" t="e">
        <f t="shared" si="134"/>
        <v>#REF!</v>
      </c>
      <c r="AB298" s="93" t="e">
        <f t="shared" si="134"/>
        <v>#REF!</v>
      </c>
    </row>
    <row r="299" spans="1:28" s="62" customFormat="1" ht="60" hidden="1" x14ac:dyDescent="0.25">
      <c r="A299" s="92" t="s">
        <v>53</v>
      </c>
      <c r="B299" s="86">
        <v>52</v>
      </c>
      <c r="C299" s="86">
        <v>0</v>
      </c>
      <c r="D299" s="82" t="s">
        <v>80</v>
      </c>
      <c r="E299" s="86">
        <v>852</v>
      </c>
      <c r="F299" s="82"/>
      <c r="G299" s="82"/>
      <c r="H299" s="82" t="s">
        <v>454</v>
      </c>
      <c r="I299" s="82" t="s">
        <v>105</v>
      </c>
      <c r="J299" s="93">
        <f t="shared" si="133"/>
        <v>0</v>
      </c>
      <c r="K299" s="93" t="e">
        <f t="shared" si="133"/>
        <v>#REF!</v>
      </c>
      <c r="L299" s="93" t="e">
        <f t="shared" si="133"/>
        <v>#REF!</v>
      </c>
      <c r="M299" s="93" t="e">
        <f t="shared" si="133"/>
        <v>#REF!</v>
      </c>
      <c r="N299" s="93">
        <f t="shared" si="133"/>
        <v>0</v>
      </c>
      <c r="O299" s="93" t="e">
        <f t="shared" si="133"/>
        <v>#REF!</v>
      </c>
      <c r="P299" s="93" t="e">
        <f t="shared" si="133"/>
        <v>#REF!</v>
      </c>
      <c r="Q299" s="93" t="e">
        <f t="shared" si="133"/>
        <v>#REF!</v>
      </c>
      <c r="R299" s="93">
        <f t="shared" si="133"/>
        <v>0</v>
      </c>
      <c r="S299" s="93" t="e">
        <f t="shared" si="133"/>
        <v>#REF!</v>
      </c>
      <c r="T299" s="93" t="e">
        <f t="shared" si="133"/>
        <v>#REF!</v>
      </c>
      <c r="U299" s="93" t="e">
        <f t="shared" si="133"/>
        <v>#REF!</v>
      </c>
      <c r="V299" s="93" t="e">
        <f t="shared" si="134"/>
        <v>#REF!</v>
      </c>
      <c r="W299" s="93" t="e">
        <f t="shared" si="134"/>
        <v>#REF!</v>
      </c>
      <c r="X299" s="93" t="e">
        <f t="shared" si="134"/>
        <v>#REF!</v>
      </c>
      <c r="Y299" s="93" t="e">
        <f t="shared" si="134"/>
        <v>#REF!</v>
      </c>
      <c r="Z299" s="93" t="e">
        <f t="shared" si="134"/>
        <v>#REF!</v>
      </c>
      <c r="AA299" s="93" t="e">
        <f t="shared" si="134"/>
        <v>#REF!</v>
      </c>
      <c r="AB299" s="93" t="e">
        <f t="shared" si="134"/>
        <v>#REF!</v>
      </c>
    </row>
    <row r="300" spans="1:28" s="62" customFormat="1" ht="30" hidden="1" x14ac:dyDescent="0.25">
      <c r="A300" s="92" t="s">
        <v>106</v>
      </c>
      <c r="B300" s="86">
        <v>52</v>
      </c>
      <c r="C300" s="86">
        <v>0</v>
      </c>
      <c r="D300" s="82" t="s">
        <v>80</v>
      </c>
      <c r="E300" s="86">
        <v>852</v>
      </c>
      <c r="F300" s="82"/>
      <c r="G300" s="82"/>
      <c r="H300" s="82" t="s">
        <v>454</v>
      </c>
      <c r="I300" s="82" t="s">
        <v>107</v>
      </c>
      <c r="J300" s="93">
        <f>'6.ВСР'!J262+'6.ВСР'!J293+'6.ВСР'!J330</f>
        <v>0</v>
      </c>
      <c r="K300" s="93" t="e">
        <f>'6.ВСР'!#REF!+'6.ВСР'!#REF!+'6.ВСР'!#REF!</f>
        <v>#REF!</v>
      </c>
      <c r="L300" s="93" t="e">
        <f>'6.ВСР'!#REF!+'6.ВСР'!#REF!+'6.ВСР'!#REF!</f>
        <v>#REF!</v>
      </c>
      <c r="M300" s="93" t="e">
        <f>'6.ВСР'!#REF!+'6.ВСР'!#REF!+'6.ВСР'!#REF!</f>
        <v>#REF!</v>
      </c>
      <c r="N300" s="93">
        <f>'6.ВСР'!K262+'6.ВСР'!K293+'6.ВСР'!K330</f>
        <v>0</v>
      </c>
      <c r="O300" s="93" t="e">
        <f>'6.ВСР'!#REF!+'6.ВСР'!#REF!+'6.ВСР'!#REF!</f>
        <v>#REF!</v>
      </c>
      <c r="P300" s="93" t="e">
        <f>'6.ВСР'!#REF!+'6.ВСР'!#REF!+'6.ВСР'!#REF!</f>
        <v>#REF!</v>
      </c>
      <c r="Q300" s="93" t="e">
        <f>'6.ВСР'!#REF!+'6.ВСР'!#REF!+'6.ВСР'!#REF!</f>
        <v>#REF!</v>
      </c>
      <c r="R300" s="93">
        <f>'6.ВСР'!L262+'6.ВСР'!L293+'6.ВСР'!L330</f>
        <v>0</v>
      </c>
      <c r="S300" s="93" t="e">
        <f>'6.ВСР'!#REF!+'6.ВСР'!#REF!+'6.ВСР'!#REF!</f>
        <v>#REF!</v>
      </c>
      <c r="T300" s="93" t="e">
        <f>'6.ВСР'!#REF!+'6.ВСР'!#REF!+'6.ВСР'!#REF!</f>
        <v>#REF!</v>
      </c>
      <c r="U300" s="93" t="e">
        <f>'6.ВСР'!#REF!+'6.ВСР'!#REF!+'6.ВСР'!#REF!</f>
        <v>#REF!</v>
      </c>
      <c r="V300" s="93" t="e">
        <f>'6.ВСР'!#REF!+'6.ВСР'!#REF!+'6.ВСР'!#REF!</f>
        <v>#REF!</v>
      </c>
      <c r="W300" s="93" t="e">
        <f>'6.ВСР'!#REF!+'6.ВСР'!#REF!+'6.ВСР'!#REF!</f>
        <v>#REF!</v>
      </c>
      <c r="X300" s="93" t="e">
        <f>'6.ВСР'!#REF!+'6.ВСР'!#REF!+'6.ВСР'!#REF!</f>
        <v>#REF!</v>
      </c>
      <c r="Y300" s="93" t="e">
        <f>'6.ВСР'!#REF!+'6.ВСР'!#REF!+'6.ВСР'!#REF!</f>
        <v>#REF!</v>
      </c>
      <c r="Z300" s="93" t="e">
        <f>'6.ВСР'!#REF!+'6.ВСР'!#REF!+'6.ВСР'!#REF!</f>
        <v>#REF!</v>
      </c>
      <c r="AA300" s="93" t="e">
        <f>'6.ВСР'!#REF!+'6.ВСР'!#REF!+'6.ВСР'!#REF!</f>
        <v>#REF!</v>
      </c>
      <c r="AB300" s="93" t="e">
        <f>'6.ВСР'!#REF!+'6.ВСР'!#REF!+'6.ВСР'!#REF!</f>
        <v>#REF!</v>
      </c>
    </row>
    <row r="301" spans="1:28" s="13" customFormat="1" ht="30" x14ac:dyDescent="0.25">
      <c r="A301" s="96" t="s">
        <v>291</v>
      </c>
      <c r="B301" s="86">
        <v>52</v>
      </c>
      <c r="C301" s="86">
        <v>0</v>
      </c>
      <c r="D301" s="82" t="s">
        <v>80</v>
      </c>
      <c r="E301" s="86">
        <v>852</v>
      </c>
      <c r="F301" s="97" t="s">
        <v>99</v>
      </c>
      <c r="G301" s="82" t="s">
        <v>11</v>
      </c>
      <c r="H301" s="82" t="s">
        <v>292</v>
      </c>
      <c r="I301" s="82"/>
      <c r="J301" s="93">
        <f t="shared" ref="J301:U302" si="135">J302</f>
        <v>290242</v>
      </c>
      <c r="K301" s="93" t="e">
        <f t="shared" si="135"/>
        <v>#REF!</v>
      </c>
      <c r="L301" s="93" t="e">
        <f t="shared" si="135"/>
        <v>#REF!</v>
      </c>
      <c r="M301" s="93" t="e">
        <f t="shared" si="135"/>
        <v>#REF!</v>
      </c>
      <c r="N301" s="93">
        <f t="shared" si="135"/>
        <v>0</v>
      </c>
      <c r="O301" s="93" t="e">
        <f t="shared" si="135"/>
        <v>#REF!</v>
      </c>
      <c r="P301" s="93" t="e">
        <f t="shared" si="135"/>
        <v>#REF!</v>
      </c>
      <c r="Q301" s="93" t="e">
        <f t="shared" si="135"/>
        <v>#REF!</v>
      </c>
      <c r="R301" s="93">
        <f t="shared" si="135"/>
        <v>0</v>
      </c>
      <c r="S301" s="93" t="e">
        <f t="shared" si="135"/>
        <v>#REF!</v>
      </c>
      <c r="T301" s="93" t="e">
        <f t="shared" si="135"/>
        <v>#REF!</v>
      </c>
      <c r="U301" s="93" t="e">
        <f t="shared" si="135"/>
        <v>#REF!</v>
      </c>
      <c r="V301" s="93"/>
      <c r="W301" s="93"/>
      <c r="X301" s="93"/>
      <c r="Y301" s="93"/>
      <c r="Z301" s="93"/>
      <c r="AA301" s="93"/>
      <c r="AB301" s="93"/>
    </row>
    <row r="302" spans="1:28" s="62" customFormat="1" ht="60" x14ac:dyDescent="0.25">
      <c r="A302" s="46" t="s">
        <v>53</v>
      </c>
      <c r="B302" s="86">
        <v>52</v>
      </c>
      <c r="C302" s="86">
        <v>0</v>
      </c>
      <c r="D302" s="82" t="s">
        <v>80</v>
      </c>
      <c r="E302" s="86">
        <v>852</v>
      </c>
      <c r="F302" s="82" t="s">
        <v>99</v>
      </c>
      <c r="G302" s="82" t="s">
        <v>11</v>
      </c>
      <c r="H302" s="82" t="s">
        <v>292</v>
      </c>
      <c r="I302" s="82" t="s">
        <v>105</v>
      </c>
      <c r="J302" s="93">
        <f t="shared" si="135"/>
        <v>290242</v>
      </c>
      <c r="K302" s="93" t="e">
        <f t="shared" si="135"/>
        <v>#REF!</v>
      </c>
      <c r="L302" s="93" t="e">
        <f t="shared" si="135"/>
        <v>#REF!</v>
      </c>
      <c r="M302" s="93" t="e">
        <f t="shared" si="135"/>
        <v>#REF!</v>
      </c>
      <c r="N302" s="93">
        <f t="shared" si="135"/>
        <v>0</v>
      </c>
      <c r="O302" s="93" t="e">
        <f t="shared" si="135"/>
        <v>#REF!</v>
      </c>
      <c r="P302" s="93" t="e">
        <f t="shared" si="135"/>
        <v>#REF!</v>
      </c>
      <c r="Q302" s="93" t="e">
        <f t="shared" si="135"/>
        <v>#REF!</v>
      </c>
      <c r="R302" s="93">
        <f t="shared" si="135"/>
        <v>0</v>
      </c>
      <c r="S302" s="93" t="e">
        <f t="shared" si="135"/>
        <v>#REF!</v>
      </c>
      <c r="T302" s="93" t="e">
        <f t="shared" si="135"/>
        <v>#REF!</v>
      </c>
      <c r="U302" s="93" t="e">
        <f t="shared" si="135"/>
        <v>#REF!</v>
      </c>
      <c r="V302" s="93"/>
      <c r="W302" s="93"/>
      <c r="X302" s="93"/>
      <c r="Y302" s="93"/>
      <c r="Z302" s="93"/>
      <c r="AA302" s="93"/>
      <c r="AB302" s="93"/>
    </row>
    <row r="303" spans="1:28" s="13" customFormat="1" ht="30" x14ac:dyDescent="0.25">
      <c r="A303" s="46" t="s">
        <v>106</v>
      </c>
      <c r="B303" s="86">
        <v>52</v>
      </c>
      <c r="C303" s="86">
        <v>0</v>
      </c>
      <c r="D303" s="82" t="s">
        <v>80</v>
      </c>
      <c r="E303" s="86">
        <v>852</v>
      </c>
      <c r="F303" s="82" t="s">
        <v>99</v>
      </c>
      <c r="G303" s="82" t="s">
        <v>11</v>
      </c>
      <c r="H303" s="82" t="s">
        <v>292</v>
      </c>
      <c r="I303" s="82" t="s">
        <v>107</v>
      </c>
      <c r="J303" s="93">
        <f>'6.ВСР'!J265+'6.ВСР'!J296+'6.ВСР'!J333</f>
        <v>290242</v>
      </c>
      <c r="K303" s="93" t="e">
        <f>'6.ВСР'!#REF!+'6.ВСР'!#REF!+'6.ВСР'!#REF!</f>
        <v>#REF!</v>
      </c>
      <c r="L303" s="93" t="e">
        <f>'6.ВСР'!#REF!+'6.ВСР'!#REF!+'6.ВСР'!#REF!</f>
        <v>#REF!</v>
      </c>
      <c r="M303" s="93" t="e">
        <f>'6.ВСР'!#REF!+'6.ВСР'!#REF!+'6.ВСР'!#REF!</f>
        <v>#REF!</v>
      </c>
      <c r="N303" s="93">
        <f>'6.ВСР'!K265+'6.ВСР'!K296+'6.ВСР'!K333</f>
        <v>0</v>
      </c>
      <c r="O303" s="93" t="e">
        <f>'6.ВСР'!#REF!+'6.ВСР'!#REF!+'6.ВСР'!#REF!</f>
        <v>#REF!</v>
      </c>
      <c r="P303" s="93" t="e">
        <f>'6.ВСР'!#REF!+'6.ВСР'!#REF!+'6.ВСР'!#REF!</f>
        <v>#REF!</v>
      </c>
      <c r="Q303" s="93" t="e">
        <f>'6.ВСР'!#REF!+'6.ВСР'!#REF!+'6.ВСР'!#REF!</f>
        <v>#REF!</v>
      </c>
      <c r="R303" s="93">
        <f>'6.ВСР'!L265+'6.ВСР'!L296+'6.ВСР'!L333</f>
        <v>0</v>
      </c>
      <c r="S303" s="93" t="e">
        <f>'6.ВСР'!#REF!+'6.ВСР'!#REF!+'6.ВСР'!#REF!</f>
        <v>#REF!</v>
      </c>
      <c r="T303" s="93" t="e">
        <f>'6.ВСР'!#REF!+'6.ВСР'!#REF!+'6.ВСР'!#REF!</f>
        <v>#REF!</v>
      </c>
      <c r="U303" s="93" t="e">
        <f>'6.ВСР'!#REF!+'6.ВСР'!#REF!+'6.ВСР'!#REF!</f>
        <v>#REF!</v>
      </c>
      <c r="V303" s="93"/>
      <c r="W303" s="93"/>
      <c r="X303" s="93"/>
      <c r="Y303" s="93"/>
      <c r="Z303" s="93"/>
      <c r="AA303" s="93"/>
      <c r="AB303" s="93"/>
    </row>
    <row r="304" spans="1:28" s="62" customFormat="1" ht="30" x14ac:dyDescent="0.25">
      <c r="A304" s="96" t="s">
        <v>151</v>
      </c>
      <c r="B304" s="86">
        <v>52</v>
      </c>
      <c r="C304" s="86">
        <v>0</v>
      </c>
      <c r="D304" s="82" t="s">
        <v>80</v>
      </c>
      <c r="E304" s="86">
        <v>852</v>
      </c>
      <c r="F304" s="82" t="s">
        <v>99</v>
      </c>
      <c r="G304" s="82" t="s">
        <v>56</v>
      </c>
      <c r="H304" s="82" t="s">
        <v>290</v>
      </c>
      <c r="I304" s="82"/>
      <c r="J304" s="93">
        <f t="shared" ref="J304:U314" si="136">J305</f>
        <v>4233600</v>
      </c>
      <c r="K304" s="93" t="e">
        <f t="shared" si="136"/>
        <v>#REF!</v>
      </c>
      <c r="L304" s="93" t="e">
        <f t="shared" si="136"/>
        <v>#REF!</v>
      </c>
      <c r="M304" s="93" t="e">
        <f t="shared" si="136"/>
        <v>#REF!</v>
      </c>
      <c r="N304" s="93">
        <f t="shared" si="136"/>
        <v>4233600</v>
      </c>
      <c r="O304" s="93" t="e">
        <f t="shared" si="136"/>
        <v>#REF!</v>
      </c>
      <c r="P304" s="93" t="e">
        <f t="shared" si="136"/>
        <v>#REF!</v>
      </c>
      <c r="Q304" s="93" t="e">
        <f t="shared" si="136"/>
        <v>#REF!</v>
      </c>
      <c r="R304" s="93">
        <f t="shared" si="136"/>
        <v>4233600</v>
      </c>
      <c r="S304" s="93" t="e">
        <f t="shared" si="136"/>
        <v>#REF!</v>
      </c>
      <c r="T304" s="93" t="e">
        <f t="shared" si="136"/>
        <v>#REF!</v>
      </c>
      <c r="U304" s="93" t="e">
        <f t="shared" si="136"/>
        <v>#REF!</v>
      </c>
      <c r="V304" s="93"/>
      <c r="W304" s="93"/>
      <c r="X304" s="93"/>
      <c r="Y304" s="93"/>
      <c r="Z304" s="93"/>
      <c r="AA304" s="93"/>
      <c r="AB304" s="93"/>
    </row>
    <row r="305" spans="1:28" s="62" customFormat="1" ht="60" x14ac:dyDescent="0.25">
      <c r="A305" s="46" t="s">
        <v>53</v>
      </c>
      <c r="B305" s="86">
        <v>52</v>
      </c>
      <c r="C305" s="86">
        <v>0</v>
      </c>
      <c r="D305" s="97" t="s">
        <v>80</v>
      </c>
      <c r="E305" s="86">
        <v>852</v>
      </c>
      <c r="F305" s="82" t="s">
        <v>99</v>
      </c>
      <c r="G305" s="97" t="s">
        <v>56</v>
      </c>
      <c r="H305" s="82" t="s">
        <v>290</v>
      </c>
      <c r="I305" s="82" t="s">
        <v>105</v>
      </c>
      <c r="J305" s="93">
        <f t="shared" si="136"/>
        <v>4233600</v>
      </c>
      <c r="K305" s="93" t="e">
        <f t="shared" si="136"/>
        <v>#REF!</v>
      </c>
      <c r="L305" s="93" t="e">
        <f t="shared" si="136"/>
        <v>#REF!</v>
      </c>
      <c r="M305" s="93" t="e">
        <f t="shared" si="136"/>
        <v>#REF!</v>
      </c>
      <c r="N305" s="93">
        <f t="shared" si="136"/>
        <v>4233600</v>
      </c>
      <c r="O305" s="93" t="e">
        <f t="shared" si="136"/>
        <v>#REF!</v>
      </c>
      <c r="P305" s="93" t="e">
        <f t="shared" si="136"/>
        <v>#REF!</v>
      </c>
      <c r="Q305" s="93" t="e">
        <f t="shared" si="136"/>
        <v>#REF!</v>
      </c>
      <c r="R305" s="93">
        <f t="shared" si="136"/>
        <v>4233600</v>
      </c>
      <c r="S305" s="93" t="e">
        <f t="shared" si="136"/>
        <v>#REF!</v>
      </c>
      <c r="T305" s="93" t="e">
        <f t="shared" si="136"/>
        <v>#REF!</v>
      </c>
      <c r="U305" s="93" t="e">
        <f t="shared" si="136"/>
        <v>#REF!</v>
      </c>
      <c r="V305" s="93"/>
      <c r="W305" s="93"/>
      <c r="X305" s="93"/>
      <c r="Y305" s="93"/>
      <c r="Z305" s="93"/>
      <c r="AA305" s="93"/>
      <c r="AB305" s="93"/>
    </row>
    <row r="306" spans="1:28" s="62" customFormat="1" ht="30" x14ac:dyDescent="0.25">
      <c r="A306" s="46" t="s">
        <v>106</v>
      </c>
      <c r="B306" s="86">
        <v>52</v>
      </c>
      <c r="C306" s="86">
        <v>0</v>
      </c>
      <c r="D306" s="97" t="s">
        <v>80</v>
      </c>
      <c r="E306" s="86">
        <v>852</v>
      </c>
      <c r="F306" s="82" t="s">
        <v>99</v>
      </c>
      <c r="G306" s="97" t="s">
        <v>56</v>
      </c>
      <c r="H306" s="82" t="s">
        <v>290</v>
      </c>
      <c r="I306" s="82" t="s">
        <v>107</v>
      </c>
      <c r="J306" s="93">
        <f>'6.ВСР'!J268+'6.ВСР'!J299</f>
        <v>4233600</v>
      </c>
      <c r="K306" s="93" t="e">
        <f>'6.ВСР'!#REF!+'6.ВСР'!#REF!</f>
        <v>#REF!</v>
      </c>
      <c r="L306" s="93" t="e">
        <f>'6.ВСР'!#REF!+'6.ВСР'!#REF!</f>
        <v>#REF!</v>
      </c>
      <c r="M306" s="93" t="e">
        <f>'6.ВСР'!#REF!+'6.ВСР'!#REF!</f>
        <v>#REF!</v>
      </c>
      <c r="N306" s="93">
        <f>'6.ВСР'!K268+'6.ВСР'!K299</f>
        <v>4233600</v>
      </c>
      <c r="O306" s="93" t="e">
        <f>'6.ВСР'!#REF!+'6.ВСР'!#REF!</f>
        <v>#REF!</v>
      </c>
      <c r="P306" s="93" t="e">
        <f>'6.ВСР'!#REF!+'6.ВСР'!#REF!</f>
        <v>#REF!</v>
      </c>
      <c r="Q306" s="93" t="e">
        <f>'6.ВСР'!#REF!+'6.ВСР'!#REF!</f>
        <v>#REF!</v>
      </c>
      <c r="R306" s="93">
        <f>'6.ВСР'!L268+'6.ВСР'!L299</f>
        <v>4233600</v>
      </c>
      <c r="S306" s="93" t="e">
        <f>'6.ВСР'!#REF!+'6.ВСР'!#REF!</f>
        <v>#REF!</v>
      </c>
      <c r="T306" s="93" t="e">
        <f>'6.ВСР'!#REF!+'6.ВСР'!#REF!</f>
        <v>#REF!</v>
      </c>
      <c r="U306" s="93" t="e">
        <f>'6.ВСР'!#REF!+'6.ВСР'!#REF!</f>
        <v>#REF!</v>
      </c>
      <c r="V306" s="93"/>
      <c r="W306" s="93"/>
      <c r="X306" s="93"/>
      <c r="Y306" s="93"/>
      <c r="Z306" s="93"/>
      <c r="AA306" s="93"/>
      <c r="AB306" s="93"/>
    </row>
    <row r="307" spans="1:28" s="62" customFormat="1" ht="45" x14ac:dyDescent="0.25">
      <c r="A307" s="129" t="s">
        <v>155</v>
      </c>
      <c r="B307" s="86">
        <v>52</v>
      </c>
      <c r="C307" s="86">
        <v>0</v>
      </c>
      <c r="D307" s="82" t="s">
        <v>80</v>
      </c>
      <c r="E307" s="86">
        <v>852</v>
      </c>
      <c r="F307" s="82" t="s">
        <v>99</v>
      </c>
      <c r="G307" s="82" t="s">
        <v>56</v>
      </c>
      <c r="H307" s="82" t="s">
        <v>439</v>
      </c>
      <c r="I307" s="82"/>
      <c r="J307" s="93">
        <f t="shared" si="136"/>
        <v>92066</v>
      </c>
      <c r="K307" s="93" t="e">
        <f t="shared" si="136"/>
        <v>#REF!</v>
      </c>
      <c r="L307" s="93" t="e">
        <f t="shared" si="136"/>
        <v>#REF!</v>
      </c>
      <c r="M307" s="93" t="e">
        <f t="shared" si="136"/>
        <v>#REF!</v>
      </c>
      <c r="N307" s="93">
        <f t="shared" si="136"/>
        <v>0</v>
      </c>
      <c r="O307" s="93" t="e">
        <f t="shared" si="136"/>
        <v>#REF!</v>
      </c>
      <c r="P307" s="93" t="e">
        <f t="shared" si="136"/>
        <v>#REF!</v>
      </c>
      <c r="Q307" s="93" t="e">
        <f t="shared" si="136"/>
        <v>#REF!</v>
      </c>
      <c r="R307" s="93">
        <f t="shared" si="136"/>
        <v>0</v>
      </c>
      <c r="S307" s="93" t="e">
        <f t="shared" si="136"/>
        <v>#REF!</v>
      </c>
      <c r="T307" s="93" t="e">
        <f t="shared" si="136"/>
        <v>#REF!</v>
      </c>
      <c r="U307" s="93" t="e">
        <f t="shared" si="136"/>
        <v>#REF!</v>
      </c>
      <c r="V307" s="93"/>
      <c r="W307" s="93"/>
      <c r="X307" s="93"/>
      <c r="Y307" s="93"/>
      <c r="Z307" s="93"/>
      <c r="AA307" s="93"/>
      <c r="AB307" s="93"/>
    </row>
    <row r="308" spans="1:28" s="62" customFormat="1" ht="60" x14ac:dyDescent="0.25">
      <c r="A308" s="129" t="s">
        <v>53</v>
      </c>
      <c r="B308" s="86">
        <v>52</v>
      </c>
      <c r="C308" s="86">
        <v>0</v>
      </c>
      <c r="D308" s="97" t="s">
        <v>80</v>
      </c>
      <c r="E308" s="86">
        <v>852</v>
      </c>
      <c r="F308" s="82" t="s">
        <v>99</v>
      </c>
      <c r="G308" s="97" t="s">
        <v>56</v>
      </c>
      <c r="H308" s="82" t="s">
        <v>439</v>
      </c>
      <c r="I308" s="82" t="s">
        <v>105</v>
      </c>
      <c r="J308" s="93">
        <f t="shared" si="136"/>
        <v>92066</v>
      </c>
      <c r="K308" s="93" t="e">
        <f t="shared" si="136"/>
        <v>#REF!</v>
      </c>
      <c r="L308" s="93" t="e">
        <f t="shared" si="136"/>
        <v>#REF!</v>
      </c>
      <c r="M308" s="93" t="e">
        <f t="shared" si="136"/>
        <v>#REF!</v>
      </c>
      <c r="N308" s="93">
        <f t="shared" si="136"/>
        <v>0</v>
      </c>
      <c r="O308" s="93" t="e">
        <f t="shared" si="136"/>
        <v>#REF!</v>
      </c>
      <c r="P308" s="93" t="e">
        <f t="shared" si="136"/>
        <v>#REF!</v>
      </c>
      <c r="Q308" s="93" t="e">
        <f t="shared" si="136"/>
        <v>#REF!</v>
      </c>
      <c r="R308" s="93">
        <f t="shared" si="136"/>
        <v>0</v>
      </c>
      <c r="S308" s="93" t="e">
        <f t="shared" si="136"/>
        <v>#REF!</v>
      </c>
      <c r="T308" s="93" t="e">
        <f t="shared" si="136"/>
        <v>#REF!</v>
      </c>
      <c r="U308" s="93" t="e">
        <f t="shared" si="136"/>
        <v>#REF!</v>
      </c>
      <c r="V308" s="93"/>
      <c r="W308" s="93"/>
      <c r="X308" s="93"/>
      <c r="Y308" s="93"/>
      <c r="Z308" s="93"/>
      <c r="AA308" s="93"/>
      <c r="AB308" s="93"/>
    </row>
    <row r="309" spans="1:28" s="62" customFormat="1" ht="30" x14ac:dyDescent="0.25">
      <c r="A309" s="129" t="s">
        <v>106</v>
      </c>
      <c r="B309" s="86">
        <v>52</v>
      </c>
      <c r="C309" s="86">
        <v>0</v>
      </c>
      <c r="D309" s="97" t="s">
        <v>80</v>
      </c>
      <c r="E309" s="86">
        <v>852</v>
      </c>
      <c r="F309" s="82" t="s">
        <v>99</v>
      </c>
      <c r="G309" s="97" t="s">
        <v>56</v>
      </c>
      <c r="H309" s="82" t="s">
        <v>439</v>
      </c>
      <c r="I309" s="82" t="s">
        <v>107</v>
      </c>
      <c r="J309" s="93">
        <f>'6.ВСР'!J302+'6.ВСР'!J271</f>
        <v>92066</v>
      </c>
      <c r="K309" s="93" t="e">
        <f>'6.ВСР'!#REF!+'6.ВСР'!#REF!</f>
        <v>#REF!</v>
      </c>
      <c r="L309" s="93" t="e">
        <f>'6.ВСР'!#REF!+'6.ВСР'!#REF!</f>
        <v>#REF!</v>
      </c>
      <c r="M309" s="93" t="e">
        <f>'6.ВСР'!#REF!+'6.ВСР'!#REF!</f>
        <v>#REF!</v>
      </c>
      <c r="N309" s="93">
        <f>'6.ВСР'!K302+'6.ВСР'!K271</f>
        <v>0</v>
      </c>
      <c r="O309" s="93" t="e">
        <f>'6.ВСР'!#REF!+'6.ВСР'!#REF!</f>
        <v>#REF!</v>
      </c>
      <c r="P309" s="93" t="e">
        <f>'6.ВСР'!#REF!+'6.ВСР'!#REF!</f>
        <v>#REF!</v>
      </c>
      <c r="Q309" s="93" t="e">
        <f>'6.ВСР'!#REF!+'6.ВСР'!#REF!</f>
        <v>#REF!</v>
      </c>
      <c r="R309" s="93">
        <f>'6.ВСР'!L302+'6.ВСР'!L271</f>
        <v>0</v>
      </c>
      <c r="S309" s="93" t="e">
        <f>'6.ВСР'!#REF!+'6.ВСР'!#REF!</f>
        <v>#REF!</v>
      </c>
      <c r="T309" s="93" t="e">
        <f>'6.ВСР'!#REF!+'6.ВСР'!#REF!</f>
        <v>#REF!</v>
      </c>
      <c r="U309" s="93" t="e">
        <f>'6.ВСР'!#REF!+'6.ВСР'!#REF!</f>
        <v>#REF!</v>
      </c>
      <c r="V309" s="93"/>
      <c r="W309" s="93"/>
      <c r="X309" s="93"/>
      <c r="Y309" s="93"/>
      <c r="Z309" s="93"/>
      <c r="AA309" s="93"/>
      <c r="AB309" s="93"/>
    </row>
    <row r="310" spans="1:28" s="62" customFormat="1" ht="75" x14ac:dyDescent="0.25">
      <c r="A310" s="137" t="s">
        <v>471</v>
      </c>
      <c r="B310" s="86">
        <v>52</v>
      </c>
      <c r="C310" s="86">
        <v>0</v>
      </c>
      <c r="D310" s="82" t="s">
        <v>80</v>
      </c>
      <c r="E310" s="86">
        <v>852</v>
      </c>
      <c r="F310" s="82" t="s">
        <v>99</v>
      </c>
      <c r="G310" s="82" t="s">
        <v>56</v>
      </c>
      <c r="H310" s="82" t="s">
        <v>472</v>
      </c>
      <c r="I310" s="82"/>
      <c r="J310" s="93">
        <f t="shared" ref="J310:U311" si="137">J311</f>
        <v>531072</v>
      </c>
      <c r="K310" s="93" t="e">
        <f t="shared" si="137"/>
        <v>#REF!</v>
      </c>
      <c r="L310" s="93" t="e">
        <f t="shared" si="137"/>
        <v>#REF!</v>
      </c>
      <c r="M310" s="93" t="e">
        <f t="shared" si="137"/>
        <v>#REF!</v>
      </c>
      <c r="N310" s="93">
        <f t="shared" si="137"/>
        <v>408615</v>
      </c>
      <c r="O310" s="93" t="e">
        <f t="shared" si="137"/>
        <v>#REF!</v>
      </c>
      <c r="P310" s="93" t="e">
        <f t="shared" si="137"/>
        <v>#REF!</v>
      </c>
      <c r="Q310" s="93" t="e">
        <f t="shared" si="137"/>
        <v>#REF!</v>
      </c>
      <c r="R310" s="93">
        <f t="shared" si="137"/>
        <v>408615</v>
      </c>
      <c r="S310" s="93" t="e">
        <f t="shared" si="137"/>
        <v>#REF!</v>
      </c>
      <c r="T310" s="93" t="e">
        <f t="shared" si="137"/>
        <v>#REF!</v>
      </c>
      <c r="U310" s="93" t="e">
        <f t="shared" si="137"/>
        <v>#REF!</v>
      </c>
      <c r="V310" s="93" t="e">
        <f t="shared" ref="V310:AB311" si="138">V311</f>
        <v>#REF!</v>
      </c>
      <c r="W310" s="93" t="e">
        <f t="shared" si="138"/>
        <v>#REF!</v>
      </c>
      <c r="X310" s="93" t="e">
        <f t="shared" si="138"/>
        <v>#REF!</v>
      </c>
      <c r="Y310" s="93" t="e">
        <f t="shared" si="138"/>
        <v>#REF!</v>
      </c>
      <c r="Z310" s="93" t="e">
        <f t="shared" si="138"/>
        <v>#REF!</v>
      </c>
      <c r="AA310" s="93" t="e">
        <f t="shared" si="138"/>
        <v>#REF!</v>
      </c>
      <c r="AB310" s="93" t="e">
        <f t="shared" si="138"/>
        <v>#REF!</v>
      </c>
    </row>
    <row r="311" spans="1:28" s="62" customFormat="1" ht="60" x14ac:dyDescent="0.25">
      <c r="A311" s="129" t="s">
        <v>53</v>
      </c>
      <c r="B311" s="86">
        <v>52</v>
      </c>
      <c r="C311" s="86">
        <v>0</v>
      </c>
      <c r="D311" s="97" t="s">
        <v>80</v>
      </c>
      <c r="E311" s="86">
        <v>852</v>
      </c>
      <c r="F311" s="82" t="s">
        <v>99</v>
      </c>
      <c r="G311" s="97" t="s">
        <v>56</v>
      </c>
      <c r="H311" s="82" t="s">
        <v>472</v>
      </c>
      <c r="I311" s="82" t="s">
        <v>105</v>
      </c>
      <c r="J311" s="93">
        <f t="shared" si="137"/>
        <v>531072</v>
      </c>
      <c r="K311" s="93" t="e">
        <f t="shared" si="137"/>
        <v>#REF!</v>
      </c>
      <c r="L311" s="93" t="e">
        <f t="shared" si="137"/>
        <v>#REF!</v>
      </c>
      <c r="M311" s="93" t="e">
        <f t="shared" si="137"/>
        <v>#REF!</v>
      </c>
      <c r="N311" s="93">
        <f t="shared" si="137"/>
        <v>408615</v>
      </c>
      <c r="O311" s="93" t="e">
        <f t="shared" si="137"/>
        <v>#REF!</v>
      </c>
      <c r="P311" s="93" t="e">
        <f t="shared" si="137"/>
        <v>#REF!</v>
      </c>
      <c r="Q311" s="93" t="e">
        <f t="shared" si="137"/>
        <v>#REF!</v>
      </c>
      <c r="R311" s="93">
        <f t="shared" si="137"/>
        <v>408615</v>
      </c>
      <c r="S311" s="93" t="e">
        <f t="shared" si="137"/>
        <v>#REF!</v>
      </c>
      <c r="T311" s="93" t="e">
        <f t="shared" si="137"/>
        <v>#REF!</v>
      </c>
      <c r="U311" s="93" t="e">
        <f t="shared" si="137"/>
        <v>#REF!</v>
      </c>
      <c r="V311" s="93" t="e">
        <f t="shared" si="138"/>
        <v>#REF!</v>
      </c>
      <c r="W311" s="93" t="e">
        <f t="shared" si="138"/>
        <v>#REF!</v>
      </c>
      <c r="X311" s="93" t="e">
        <f t="shared" si="138"/>
        <v>#REF!</v>
      </c>
      <c r="Y311" s="93" t="e">
        <f t="shared" si="138"/>
        <v>#REF!</v>
      </c>
      <c r="Z311" s="93" t="e">
        <f t="shared" si="138"/>
        <v>#REF!</v>
      </c>
      <c r="AA311" s="93" t="e">
        <f t="shared" si="138"/>
        <v>#REF!</v>
      </c>
      <c r="AB311" s="93" t="e">
        <f t="shared" si="138"/>
        <v>#REF!</v>
      </c>
    </row>
    <row r="312" spans="1:28" s="62" customFormat="1" ht="30" x14ac:dyDescent="0.25">
      <c r="A312" s="136" t="s">
        <v>106</v>
      </c>
      <c r="B312" s="86">
        <v>52</v>
      </c>
      <c r="C312" s="86">
        <v>0</v>
      </c>
      <c r="D312" s="97" t="s">
        <v>80</v>
      </c>
      <c r="E312" s="86">
        <v>852</v>
      </c>
      <c r="F312" s="82" t="s">
        <v>99</v>
      </c>
      <c r="G312" s="97" t="s">
        <v>56</v>
      </c>
      <c r="H312" s="82" t="s">
        <v>472</v>
      </c>
      <c r="I312" s="82" t="s">
        <v>107</v>
      </c>
      <c r="J312" s="93">
        <f>'6.ВСР'!J336</f>
        <v>531072</v>
      </c>
      <c r="K312" s="93" t="e">
        <f>'6.ВСР'!#REF!</f>
        <v>#REF!</v>
      </c>
      <c r="L312" s="93" t="e">
        <f>'6.ВСР'!#REF!</f>
        <v>#REF!</v>
      </c>
      <c r="M312" s="93" t="e">
        <f>'6.ВСР'!#REF!</f>
        <v>#REF!</v>
      </c>
      <c r="N312" s="93">
        <f>'6.ВСР'!K336</f>
        <v>408615</v>
      </c>
      <c r="O312" s="93" t="e">
        <f>'6.ВСР'!#REF!</f>
        <v>#REF!</v>
      </c>
      <c r="P312" s="93" t="e">
        <f>'6.ВСР'!#REF!</f>
        <v>#REF!</v>
      </c>
      <c r="Q312" s="93" t="e">
        <f>'6.ВСР'!#REF!</f>
        <v>#REF!</v>
      </c>
      <c r="R312" s="93">
        <f>'6.ВСР'!L336</f>
        <v>408615</v>
      </c>
      <c r="S312" s="93" t="e">
        <f>'6.ВСР'!#REF!</f>
        <v>#REF!</v>
      </c>
      <c r="T312" s="93" t="e">
        <f>'6.ВСР'!#REF!</f>
        <v>#REF!</v>
      </c>
      <c r="U312" s="93" t="e">
        <f>'6.ВСР'!#REF!</f>
        <v>#REF!</v>
      </c>
      <c r="V312" s="93" t="e">
        <f>'6.ВСР'!#REF!</f>
        <v>#REF!</v>
      </c>
      <c r="W312" s="93" t="e">
        <f>'6.ВСР'!#REF!</f>
        <v>#REF!</v>
      </c>
      <c r="X312" s="93" t="e">
        <f>'6.ВСР'!#REF!</f>
        <v>#REF!</v>
      </c>
      <c r="Y312" s="93" t="e">
        <f>'6.ВСР'!#REF!</f>
        <v>#REF!</v>
      </c>
      <c r="Z312" s="93" t="e">
        <f>'6.ВСР'!#REF!</f>
        <v>#REF!</v>
      </c>
      <c r="AA312" s="93" t="e">
        <f>'6.ВСР'!#REF!</f>
        <v>#REF!</v>
      </c>
      <c r="AB312" s="93" t="e">
        <f>'6.ВСР'!#REF!</f>
        <v>#REF!</v>
      </c>
    </row>
    <row r="313" spans="1:28" s="62" customFormat="1" ht="90" x14ac:dyDescent="0.25">
      <c r="A313" s="129" t="s">
        <v>463</v>
      </c>
      <c r="B313" s="86">
        <v>52</v>
      </c>
      <c r="C313" s="86">
        <v>0</v>
      </c>
      <c r="D313" s="82" t="s">
        <v>80</v>
      </c>
      <c r="E313" s="86">
        <v>852</v>
      </c>
      <c r="F313" s="82" t="s">
        <v>99</v>
      </c>
      <c r="G313" s="82" t="s">
        <v>56</v>
      </c>
      <c r="H313" s="82" t="s">
        <v>465</v>
      </c>
      <c r="I313" s="82"/>
      <c r="J313" s="93">
        <f t="shared" si="136"/>
        <v>5141327</v>
      </c>
      <c r="K313" s="93" t="e">
        <f t="shared" si="136"/>
        <v>#REF!</v>
      </c>
      <c r="L313" s="93" t="e">
        <f t="shared" si="136"/>
        <v>#REF!</v>
      </c>
      <c r="M313" s="93" t="e">
        <f t="shared" si="136"/>
        <v>#REF!</v>
      </c>
      <c r="N313" s="93">
        <f t="shared" si="136"/>
        <v>5222863</v>
      </c>
      <c r="O313" s="93" t="e">
        <f t="shared" si="136"/>
        <v>#REF!</v>
      </c>
      <c r="P313" s="93" t="e">
        <f t="shared" si="136"/>
        <v>#REF!</v>
      </c>
      <c r="Q313" s="93" t="e">
        <f t="shared" si="136"/>
        <v>#REF!</v>
      </c>
      <c r="R313" s="93">
        <f t="shared" si="136"/>
        <v>5386754</v>
      </c>
      <c r="S313" s="93" t="e">
        <f t="shared" si="136"/>
        <v>#REF!</v>
      </c>
      <c r="T313" s="93" t="e">
        <f t="shared" si="136"/>
        <v>#REF!</v>
      </c>
      <c r="U313" s="93" t="e">
        <f t="shared" si="136"/>
        <v>#REF!</v>
      </c>
      <c r="V313" s="93" t="e">
        <f t="shared" ref="V313:AB313" si="139">V314</f>
        <v>#REF!</v>
      </c>
      <c r="W313" s="93" t="e">
        <f t="shared" si="139"/>
        <v>#REF!</v>
      </c>
      <c r="X313" s="93" t="e">
        <f t="shared" si="139"/>
        <v>#REF!</v>
      </c>
      <c r="Y313" s="93" t="e">
        <f t="shared" si="139"/>
        <v>#REF!</v>
      </c>
      <c r="Z313" s="93" t="e">
        <f t="shared" si="139"/>
        <v>#REF!</v>
      </c>
      <c r="AA313" s="93" t="e">
        <f t="shared" si="139"/>
        <v>#REF!</v>
      </c>
      <c r="AB313" s="93" t="e">
        <f t="shared" si="139"/>
        <v>#REF!</v>
      </c>
    </row>
    <row r="314" spans="1:28" s="62" customFormat="1" ht="60" x14ac:dyDescent="0.25">
      <c r="A314" s="129" t="s">
        <v>53</v>
      </c>
      <c r="B314" s="86">
        <v>52</v>
      </c>
      <c r="C314" s="86">
        <v>0</v>
      </c>
      <c r="D314" s="97" t="s">
        <v>80</v>
      </c>
      <c r="E314" s="86">
        <v>852</v>
      </c>
      <c r="F314" s="82" t="s">
        <v>99</v>
      </c>
      <c r="G314" s="97" t="s">
        <v>56</v>
      </c>
      <c r="H314" s="82" t="s">
        <v>465</v>
      </c>
      <c r="I314" s="82" t="s">
        <v>105</v>
      </c>
      <c r="J314" s="93">
        <f t="shared" si="136"/>
        <v>5141327</v>
      </c>
      <c r="K314" s="93" t="e">
        <f t="shared" si="136"/>
        <v>#REF!</v>
      </c>
      <c r="L314" s="93" t="e">
        <f t="shared" si="136"/>
        <v>#REF!</v>
      </c>
      <c r="M314" s="93" t="e">
        <f t="shared" si="136"/>
        <v>#REF!</v>
      </c>
      <c r="N314" s="93">
        <f t="shared" si="136"/>
        <v>5222863</v>
      </c>
      <c r="O314" s="93" t="e">
        <f t="shared" si="136"/>
        <v>#REF!</v>
      </c>
      <c r="P314" s="93" t="e">
        <f t="shared" si="136"/>
        <v>#REF!</v>
      </c>
      <c r="Q314" s="93" t="e">
        <f t="shared" si="136"/>
        <v>#REF!</v>
      </c>
      <c r="R314" s="93">
        <f t="shared" si="136"/>
        <v>5386754</v>
      </c>
      <c r="S314" s="93" t="e">
        <f t="shared" si="136"/>
        <v>#REF!</v>
      </c>
      <c r="T314" s="93" t="e">
        <f t="shared" si="136"/>
        <v>#REF!</v>
      </c>
      <c r="U314" s="93" t="e">
        <f t="shared" si="136"/>
        <v>#REF!</v>
      </c>
      <c r="V314" s="93" t="e">
        <f t="shared" ref="V314:AB314" si="140">V315</f>
        <v>#REF!</v>
      </c>
      <c r="W314" s="93" t="e">
        <f t="shared" si="140"/>
        <v>#REF!</v>
      </c>
      <c r="X314" s="93" t="e">
        <f t="shared" si="140"/>
        <v>#REF!</v>
      </c>
      <c r="Y314" s="93" t="e">
        <f t="shared" si="140"/>
        <v>#REF!</v>
      </c>
      <c r="Z314" s="93" t="e">
        <f t="shared" si="140"/>
        <v>#REF!</v>
      </c>
      <c r="AA314" s="93" t="e">
        <f t="shared" si="140"/>
        <v>#REF!</v>
      </c>
      <c r="AB314" s="93" t="e">
        <f t="shared" si="140"/>
        <v>#REF!</v>
      </c>
    </row>
    <row r="315" spans="1:28" s="62" customFormat="1" ht="30" x14ac:dyDescent="0.25">
      <c r="A315" s="129" t="s">
        <v>106</v>
      </c>
      <c r="B315" s="86">
        <v>52</v>
      </c>
      <c r="C315" s="86">
        <v>0</v>
      </c>
      <c r="D315" s="97" t="s">
        <v>80</v>
      </c>
      <c r="E315" s="86">
        <v>852</v>
      </c>
      <c r="F315" s="82" t="s">
        <v>99</v>
      </c>
      <c r="G315" s="97" t="s">
        <v>56</v>
      </c>
      <c r="H315" s="82" t="s">
        <v>465</v>
      </c>
      <c r="I315" s="82" t="s">
        <v>107</v>
      </c>
      <c r="J315" s="93">
        <f>'6.ВСР'!J305</f>
        <v>5141327</v>
      </c>
      <c r="K315" s="93" t="e">
        <f>'6.ВСР'!#REF!</f>
        <v>#REF!</v>
      </c>
      <c r="L315" s="93" t="e">
        <f>'6.ВСР'!#REF!</f>
        <v>#REF!</v>
      </c>
      <c r="M315" s="93" t="e">
        <f>'6.ВСР'!#REF!</f>
        <v>#REF!</v>
      </c>
      <c r="N315" s="93">
        <f>'6.ВСР'!K305</f>
        <v>5222863</v>
      </c>
      <c r="O315" s="93" t="e">
        <f>'6.ВСР'!#REF!</f>
        <v>#REF!</v>
      </c>
      <c r="P315" s="93" t="e">
        <f>'6.ВСР'!#REF!</f>
        <v>#REF!</v>
      </c>
      <c r="Q315" s="93" t="e">
        <f>'6.ВСР'!#REF!</f>
        <v>#REF!</v>
      </c>
      <c r="R315" s="93">
        <f>'6.ВСР'!L305</f>
        <v>5386754</v>
      </c>
      <c r="S315" s="93" t="e">
        <f>'6.ВСР'!#REF!</f>
        <v>#REF!</v>
      </c>
      <c r="T315" s="93" t="e">
        <f>'6.ВСР'!#REF!</f>
        <v>#REF!</v>
      </c>
      <c r="U315" s="93" t="e">
        <f>'6.ВСР'!#REF!</f>
        <v>#REF!</v>
      </c>
      <c r="V315" s="93" t="e">
        <f>'6.ВСР'!#REF!</f>
        <v>#REF!</v>
      </c>
      <c r="W315" s="93" t="e">
        <f>'6.ВСР'!#REF!</f>
        <v>#REF!</v>
      </c>
      <c r="X315" s="93" t="e">
        <f>'6.ВСР'!#REF!</f>
        <v>#REF!</v>
      </c>
      <c r="Y315" s="93" t="e">
        <f>'6.ВСР'!#REF!</f>
        <v>#REF!</v>
      </c>
      <c r="Z315" s="93" t="e">
        <f>'6.ВСР'!#REF!</f>
        <v>#REF!</v>
      </c>
      <c r="AA315" s="93" t="e">
        <f>'6.ВСР'!#REF!</f>
        <v>#REF!</v>
      </c>
      <c r="AB315" s="93" t="e">
        <f>'6.ВСР'!#REF!</f>
        <v>#REF!</v>
      </c>
    </row>
    <row r="316" spans="1:28" s="62" customFormat="1" ht="48" customHeight="1" x14ac:dyDescent="0.25">
      <c r="A316" s="98" t="s">
        <v>370</v>
      </c>
      <c r="B316" s="86">
        <v>52</v>
      </c>
      <c r="C316" s="86">
        <v>0</v>
      </c>
      <c r="D316" s="97" t="s">
        <v>80</v>
      </c>
      <c r="E316" s="86">
        <v>852</v>
      </c>
      <c r="F316" s="82"/>
      <c r="G316" s="82"/>
      <c r="H316" s="82" t="s">
        <v>371</v>
      </c>
      <c r="I316" s="82"/>
      <c r="J316" s="93">
        <f t="shared" ref="J316:U320" si="141">J317</f>
        <v>9000000</v>
      </c>
      <c r="K316" s="93" t="e">
        <f t="shared" si="141"/>
        <v>#REF!</v>
      </c>
      <c r="L316" s="93" t="e">
        <f t="shared" si="141"/>
        <v>#REF!</v>
      </c>
      <c r="M316" s="93" t="e">
        <f t="shared" si="141"/>
        <v>#REF!</v>
      </c>
      <c r="N316" s="93">
        <f t="shared" si="141"/>
        <v>0</v>
      </c>
      <c r="O316" s="93" t="e">
        <f t="shared" si="141"/>
        <v>#REF!</v>
      </c>
      <c r="P316" s="93" t="e">
        <f t="shared" si="141"/>
        <v>#REF!</v>
      </c>
      <c r="Q316" s="93" t="e">
        <f t="shared" si="141"/>
        <v>#REF!</v>
      </c>
      <c r="R316" s="93">
        <f t="shared" si="141"/>
        <v>0</v>
      </c>
      <c r="S316" s="93" t="e">
        <f t="shared" si="141"/>
        <v>#REF!</v>
      </c>
      <c r="T316" s="93" t="e">
        <f t="shared" si="141"/>
        <v>#REF!</v>
      </c>
      <c r="U316" s="93" t="e">
        <f t="shared" si="141"/>
        <v>#REF!</v>
      </c>
      <c r="V316" s="93"/>
      <c r="W316" s="93"/>
      <c r="X316" s="93"/>
      <c r="Y316" s="93"/>
      <c r="Z316" s="93"/>
      <c r="AA316" s="93"/>
      <c r="AB316" s="93"/>
    </row>
    <row r="317" spans="1:28" s="62" customFormat="1" ht="60" x14ac:dyDescent="0.25">
      <c r="A317" s="46" t="s">
        <v>53</v>
      </c>
      <c r="B317" s="86">
        <v>52</v>
      </c>
      <c r="C317" s="86">
        <v>0</v>
      </c>
      <c r="D317" s="82" t="s">
        <v>80</v>
      </c>
      <c r="E317" s="86">
        <v>852</v>
      </c>
      <c r="F317" s="82"/>
      <c r="G317" s="82"/>
      <c r="H317" s="82" t="s">
        <v>371</v>
      </c>
      <c r="I317" s="82" t="s">
        <v>105</v>
      </c>
      <c r="J317" s="93">
        <f t="shared" si="141"/>
        <v>9000000</v>
      </c>
      <c r="K317" s="93" t="e">
        <f t="shared" si="141"/>
        <v>#REF!</v>
      </c>
      <c r="L317" s="93" t="e">
        <f t="shared" si="141"/>
        <v>#REF!</v>
      </c>
      <c r="M317" s="93" t="e">
        <f t="shared" si="141"/>
        <v>#REF!</v>
      </c>
      <c r="N317" s="93">
        <f t="shared" si="141"/>
        <v>0</v>
      </c>
      <c r="O317" s="93" t="e">
        <f t="shared" si="141"/>
        <v>#REF!</v>
      </c>
      <c r="P317" s="93" t="e">
        <f t="shared" si="141"/>
        <v>#REF!</v>
      </c>
      <c r="Q317" s="93" t="e">
        <f t="shared" si="141"/>
        <v>#REF!</v>
      </c>
      <c r="R317" s="93">
        <f t="shared" si="141"/>
        <v>0</v>
      </c>
      <c r="S317" s="93" t="e">
        <f t="shared" si="141"/>
        <v>#REF!</v>
      </c>
      <c r="T317" s="93" t="e">
        <f t="shared" si="141"/>
        <v>#REF!</v>
      </c>
      <c r="U317" s="93" t="e">
        <f t="shared" si="141"/>
        <v>#REF!</v>
      </c>
      <c r="V317" s="93"/>
      <c r="W317" s="93"/>
      <c r="X317" s="93"/>
      <c r="Y317" s="93"/>
      <c r="Z317" s="93"/>
      <c r="AA317" s="93"/>
      <c r="AB317" s="93"/>
    </row>
    <row r="318" spans="1:28" s="62" customFormat="1" ht="30" x14ac:dyDescent="0.25">
      <c r="A318" s="46" t="s">
        <v>54</v>
      </c>
      <c r="B318" s="86">
        <v>52</v>
      </c>
      <c r="C318" s="86">
        <v>0</v>
      </c>
      <c r="D318" s="82" t="s">
        <v>80</v>
      </c>
      <c r="E318" s="86">
        <v>852</v>
      </c>
      <c r="F318" s="82"/>
      <c r="G318" s="82"/>
      <c r="H318" s="82" t="s">
        <v>371</v>
      </c>
      <c r="I318" s="82" t="s">
        <v>107</v>
      </c>
      <c r="J318" s="93">
        <f>'6.ВСР'!J308+'6.ВСР'!J274</f>
        <v>9000000</v>
      </c>
      <c r="K318" s="93" t="e">
        <f>'6.ВСР'!#REF!+'6.ВСР'!#REF!</f>
        <v>#REF!</v>
      </c>
      <c r="L318" s="93" t="e">
        <f>'6.ВСР'!#REF!+'6.ВСР'!#REF!</f>
        <v>#REF!</v>
      </c>
      <c r="M318" s="93" t="e">
        <f>'6.ВСР'!#REF!+'6.ВСР'!#REF!</f>
        <v>#REF!</v>
      </c>
      <c r="N318" s="93">
        <f>'6.ВСР'!K308+'6.ВСР'!K274</f>
        <v>0</v>
      </c>
      <c r="O318" s="93" t="e">
        <f>'6.ВСР'!#REF!+'6.ВСР'!#REF!</f>
        <v>#REF!</v>
      </c>
      <c r="P318" s="93" t="e">
        <f>'6.ВСР'!#REF!+'6.ВСР'!#REF!</f>
        <v>#REF!</v>
      </c>
      <c r="Q318" s="93" t="e">
        <f>'6.ВСР'!#REF!+'6.ВСР'!#REF!</f>
        <v>#REF!</v>
      </c>
      <c r="R318" s="93">
        <f>'6.ВСР'!L308+'6.ВСР'!L274</f>
        <v>0</v>
      </c>
      <c r="S318" s="93" t="e">
        <f>'6.ВСР'!#REF!+'6.ВСР'!#REF!</f>
        <v>#REF!</v>
      </c>
      <c r="T318" s="93" t="e">
        <f>'6.ВСР'!#REF!+'6.ВСР'!#REF!</f>
        <v>#REF!</v>
      </c>
      <c r="U318" s="93" t="e">
        <f>'6.ВСР'!#REF!+'6.ВСР'!#REF!</f>
        <v>#REF!</v>
      </c>
      <c r="V318" s="93"/>
      <c r="W318" s="93"/>
      <c r="X318" s="93"/>
      <c r="Y318" s="93"/>
      <c r="Z318" s="93"/>
      <c r="AA318" s="93"/>
      <c r="AB318" s="93"/>
    </row>
    <row r="319" spans="1:28" s="62" customFormat="1" ht="60" x14ac:dyDescent="0.25">
      <c r="A319" s="98" t="s">
        <v>416</v>
      </c>
      <c r="B319" s="86">
        <v>52</v>
      </c>
      <c r="C319" s="86">
        <v>0</v>
      </c>
      <c r="D319" s="97" t="s">
        <v>80</v>
      </c>
      <c r="E319" s="86">
        <v>852</v>
      </c>
      <c r="F319" s="82"/>
      <c r="G319" s="82"/>
      <c r="H319" s="82" t="s">
        <v>438</v>
      </c>
      <c r="I319" s="82"/>
      <c r="J319" s="93">
        <f t="shared" si="141"/>
        <v>1535226</v>
      </c>
      <c r="K319" s="93" t="e">
        <f t="shared" si="141"/>
        <v>#REF!</v>
      </c>
      <c r="L319" s="93" t="e">
        <f t="shared" si="141"/>
        <v>#REF!</v>
      </c>
      <c r="M319" s="93" t="e">
        <f t="shared" si="141"/>
        <v>#REF!</v>
      </c>
      <c r="N319" s="93">
        <f t="shared" si="141"/>
        <v>1535226</v>
      </c>
      <c r="O319" s="93" t="e">
        <f t="shared" si="141"/>
        <v>#REF!</v>
      </c>
      <c r="P319" s="93" t="e">
        <f t="shared" si="141"/>
        <v>#REF!</v>
      </c>
      <c r="Q319" s="93" t="e">
        <f t="shared" si="141"/>
        <v>#REF!</v>
      </c>
      <c r="R319" s="93">
        <f t="shared" si="141"/>
        <v>1720222</v>
      </c>
      <c r="S319" s="93" t="e">
        <f t="shared" si="141"/>
        <v>#REF!</v>
      </c>
      <c r="T319" s="93" t="e">
        <f t="shared" si="141"/>
        <v>#REF!</v>
      </c>
      <c r="U319" s="93" t="e">
        <f t="shared" si="141"/>
        <v>#REF!</v>
      </c>
      <c r="V319" s="93"/>
      <c r="W319" s="93"/>
      <c r="X319" s="93"/>
      <c r="Y319" s="93"/>
      <c r="Z319" s="93"/>
      <c r="AA319" s="93"/>
      <c r="AB319" s="93"/>
    </row>
    <row r="320" spans="1:28" s="62" customFormat="1" ht="60" x14ac:dyDescent="0.25">
      <c r="A320" s="46" t="s">
        <v>53</v>
      </c>
      <c r="B320" s="86">
        <v>52</v>
      </c>
      <c r="C320" s="86">
        <v>0</v>
      </c>
      <c r="D320" s="82" t="s">
        <v>80</v>
      </c>
      <c r="E320" s="86">
        <v>852</v>
      </c>
      <c r="F320" s="82"/>
      <c r="G320" s="82"/>
      <c r="H320" s="82" t="s">
        <v>438</v>
      </c>
      <c r="I320" s="82" t="s">
        <v>105</v>
      </c>
      <c r="J320" s="93">
        <f t="shared" si="141"/>
        <v>1535226</v>
      </c>
      <c r="K320" s="93" t="e">
        <f t="shared" si="141"/>
        <v>#REF!</v>
      </c>
      <c r="L320" s="93" t="e">
        <f t="shared" si="141"/>
        <v>#REF!</v>
      </c>
      <c r="M320" s="93" t="e">
        <f t="shared" si="141"/>
        <v>#REF!</v>
      </c>
      <c r="N320" s="93">
        <f t="shared" si="141"/>
        <v>1535226</v>
      </c>
      <c r="O320" s="93" t="e">
        <f t="shared" si="141"/>
        <v>#REF!</v>
      </c>
      <c r="P320" s="93" t="e">
        <f t="shared" si="141"/>
        <v>#REF!</v>
      </c>
      <c r="Q320" s="93" t="e">
        <f t="shared" si="141"/>
        <v>#REF!</v>
      </c>
      <c r="R320" s="93">
        <f t="shared" si="141"/>
        <v>1720222</v>
      </c>
      <c r="S320" s="93" t="e">
        <f t="shared" si="141"/>
        <v>#REF!</v>
      </c>
      <c r="T320" s="93" t="e">
        <f t="shared" si="141"/>
        <v>#REF!</v>
      </c>
      <c r="U320" s="93" t="e">
        <f t="shared" si="141"/>
        <v>#REF!</v>
      </c>
      <c r="V320" s="93"/>
      <c r="W320" s="93"/>
      <c r="X320" s="93"/>
      <c r="Y320" s="93"/>
      <c r="Z320" s="93"/>
      <c r="AA320" s="93"/>
      <c r="AB320" s="93"/>
    </row>
    <row r="321" spans="1:28" s="62" customFormat="1" ht="30" x14ac:dyDescent="0.25">
      <c r="A321" s="46" t="s">
        <v>54</v>
      </c>
      <c r="B321" s="86">
        <v>52</v>
      </c>
      <c r="C321" s="86">
        <v>0</v>
      </c>
      <c r="D321" s="82" t="s">
        <v>80</v>
      </c>
      <c r="E321" s="86">
        <v>852</v>
      </c>
      <c r="F321" s="82"/>
      <c r="G321" s="82"/>
      <c r="H321" s="82" t="s">
        <v>438</v>
      </c>
      <c r="I321" s="82" t="s">
        <v>107</v>
      </c>
      <c r="J321" s="93">
        <f>'6.ВСР'!J277+'6.ВСР'!J311</f>
        <v>1535226</v>
      </c>
      <c r="K321" s="93" t="e">
        <f>'6.ВСР'!#REF!+'6.ВСР'!#REF!</f>
        <v>#REF!</v>
      </c>
      <c r="L321" s="93" t="e">
        <f>'6.ВСР'!#REF!+'6.ВСР'!#REF!</f>
        <v>#REF!</v>
      </c>
      <c r="M321" s="93" t="e">
        <f>'6.ВСР'!#REF!+'6.ВСР'!#REF!</f>
        <v>#REF!</v>
      </c>
      <c r="N321" s="93">
        <f>'6.ВСР'!K277+'6.ВСР'!K311</f>
        <v>1535226</v>
      </c>
      <c r="O321" s="93" t="e">
        <f>'6.ВСР'!#REF!+'6.ВСР'!#REF!</f>
        <v>#REF!</v>
      </c>
      <c r="P321" s="93" t="e">
        <f>'6.ВСР'!#REF!+'6.ВСР'!#REF!</f>
        <v>#REF!</v>
      </c>
      <c r="Q321" s="93" t="e">
        <f>'6.ВСР'!#REF!+'6.ВСР'!#REF!</f>
        <v>#REF!</v>
      </c>
      <c r="R321" s="93">
        <f>'6.ВСР'!L277+'6.ВСР'!L311</f>
        <v>1720222</v>
      </c>
      <c r="S321" s="93" t="e">
        <f>'6.ВСР'!#REF!+'6.ВСР'!#REF!</f>
        <v>#REF!</v>
      </c>
      <c r="T321" s="93" t="e">
        <f>'6.ВСР'!#REF!+'6.ВСР'!#REF!</f>
        <v>#REF!</v>
      </c>
      <c r="U321" s="93" t="e">
        <f>'6.ВСР'!#REF!+'6.ВСР'!#REF!</f>
        <v>#REF!</v>
      </c>
      <c r="V321" s="93"/>
      <c r="W321" s="93"/>
      <c r="X321" s="93"/>
      <c r="Y321" s="93"/>
      <c r="Z321" s="93"/>
      <c r="AA321" s="93"/>
      <c r="AB321" s="93"/>
    </row>
    <row r="322" spans="1:28" s="62" customFormat="1" ht="105" x14ac:dyDescent="0.25">
      <c r="A322" s="129" t="s">
        <v>447</v>
      </c>
      <c r="B322" s="86">
        <v>52</v>
      </c>
      <c r="C322" s="86">
        <v>0</v>
      </c>
      <c r="D322" s="97" t="s">
        <v>80</v>
      </c>
      <c r="E322" s="86">
        <v>852</v>
      </c>
      <c r="F322" s="82"/>
      <c r="G322" s="82"/>
      <c r="H322" s="82" t="s">
        <v>446</v>
      </c>
      <c r="I322" s="82"/>
      <c r="J322" s="93">
        <f>J323</f>
        <v>235790</v>
      </c>
      <c r="K322" s="93" t="e">
        <f t="shared" ref="K322:P323" si="142">K323</f>
        <v>#REF!</v>
      </c>
      <c r="L322" s="93" t="e">
        <f t="shared" si="142"/>
        <v>#REF!</v>
      </c>
      <c r="M322" s="93" t="e">
        <f t="shared" si="142"/>
        <v>#REF!</v>
      </c>
      <c r="N322" s="93">
        <f t="shared" si="142"/>
        <v>235790</v>
      </c>
      <c r="O322" s="93" t="e">
        <f t="shared" si="142"/>
        <v>#REF!</v>
      </c>
      <c r="P322" s="93" t="e">
        <f t="shared" si="142"/>
        <v>#REF!</v>
      </c>
      <c r="Q322" s="93" t="e">
        <f>Q323</f>
        <v>#REF!</v>
      </c>
      <c r="R322" s="93">
        <f t="shared" ref="R322:R323" si="143">R323</f>
        <v>235790</v>
      </c>
      <c r="S322" s="93" t="e">
        <f t="shared" ref="S322:S323" si="144">S323</f>
        <v>#REF!</v>
      </c>
      <c r="T322" s="93" t="e">
        <f t="shared" ref="T322:T323" si="145">T323</f>
        <v>#REF!</v>
      </c>
      <c r="U322" s="93" t="e">
        <f t="shared" ref="U322:U323" si="146">U323</f>
        <v>#REF!</v>
      </c>
      <c r="V322" s="93" t="e">
        <f t="shared" ref="V322:AB323" si="147">V323</f>
        <v>#REF!</v>
      </c>
      <c r="W322" s="93" t="e">
        <f t="shared" si="147"/>
        <v>#REF!</v>
      </c>
      <c r="X322" s="93" t="e">
        <f t="shared" si="147"/>
        <v>#REF!</v>
      </c>
      <c r="Y322" s="93" t="e">
        <f t="shared" si="147"/>
        <v>#REF!</v>
      </c>
      <c r="Z322" s="93" t="e">
        <f t="shared" si="147"/>
        <v>#REF!</v>
      </c>
      <c r="AA322" s="93" t="e">
        <f t="shared" si="147"/>
        <v>#REF!</v>
      </c>
      <c r="AB322" s="93" t="e">
        <f t="shared" si="147"/>
        <v>#REF!</v>
      </c>
    </row>
    <row r="323" spans="1:28" s="62" customFormat="1" ht="60" x14ac:dyDescent="0.25">
      <c r="A323" s="129" t="s">
        <v>53</v>
      </c>
      <c r="B323" s="86">
        <v>52</v>
      </c>
      <c r="C323" s="86">
        <v>0</v>
      </c>
      <c r="D323" s="97" t="s">
        <v>80</v>
      </c>
      <c r="E323" s="86">
        <v>852</v>
      </c>
      <c r="F323" s="82"/>
      <c r="G323" s="82"/>
      <c r="H323" s="82" t="s">
        <v>446</v>
      </c>
      <c r="I323" s="82" t="s">
        <v>105</v>
      </c>
      <c r="J323" s="93">
        <f>J324</f>
        <v>235790</v>
      </c>
      <c r="K323" s="93" t="e">
        <f t="shared" si="142"/>
        <v>#REF!</v>
      </c>
      <c r="L323" s="93" t="e">
        <f t="shared" si="142"/>
        <v>#REF!</v>
      </c>
      <c r="M323" s="93" t="e">
        <f t="shared" si="142"/>
        <v>#REF!</v>
      </c>
      <c r="N323" s="93">
        <f t="shared" si="142"/>
        <v>235790</v>
      </c>
      <c r="O323" s="93" t="e">
        <f t="shared" si="142"/>
        <v>#REF!</v>
      </c>
      <c r="P323" s="93" t="e">
        <f t="shared" si="142"/>
        <v>#REF!</v>
      </c>
      <c r="Q323" s="93" t="e">
        <f>Q324</f>
        <v>#REF!</v>
      </c>
      <c r="R323" s="93">
        <f t="shared" si="143"/>
        <v>235790</v>
      </c>
      <c r="S323" s="93" t="e">
        <f t="shared" si="144"/>
        <v>#REF!</v>
      </c>
      <c r="T323" s="93" t="e">
        <f t="shared" si="145"/>
        <v>#REF!</v>
      </c>
      <c r="U323" s="93" t="e">
        <f t="shared" si="146"/>
        <v>#REF!</v>
      </c>
      <c r="V323" s="93" t="e">
        <f t="shared" si="147"/>
        <v>#REF!</v>
      </c>
      <c r="W323" s="93" t="e">
        <f t="shared" si="147"/>
        <v>#REF!</v>
      </c>
      <c r="X323" s="93" t="e">
        <f t="shared" si="147"/>
        <v>#REF!</v>
      </c>
      <c r="Y323" s="93" t="e">
        <f t="shared" si="147"/>
        <v>#REF!</v>
      </c>
      <c r="Z323" s="93" t="e">
        <f t="shared" si="147"/>
        <v>#REF!</v>
      </c>
      <c r="AA323" s="93" t="e">
        <f t="shared" si="147"/>
        <v>#REF!</v>
      </c>
      <c r="AB323" s="93" t="e">
        <f t="shared" si="147"/>
        <v>#REF!</v>
      </c>
    </row>
    <row r="324" spans="1:28" s="62" customFormat="1" ht="30" x14ac:dyDescent="0.25">
      <c r="A324" s="129" t="s">
        <v>106</v>
      </c>
      <c r="B324" s="86">
        <v>52</v>
      </c>
      <c r="C324" s="86">
        <v>0</v>
      </c>
      <c r="D324" s="97" t="s">
        <v>80</v>
      </c>
      <c r="E324" s="86">
        <v>852</v>
      </c>
      <c r="F324" s="82"/>
      <c r="G324" s="82"/>
      <c r="H324" s="82" t="s">
        <v>446</v>
      </c>
      <c r="I324" s="82" t="s">
        <v>107</v>
      </c>
      <c r="J324" s="93">
        <f>'6.ВСР'!J314</f>
        <v>235790</v>
      </c>
      <c r="K324" s="93" t="e">
        <f>'6.ВСР'!#REF!</f>
        <v>#REF!</v>
      </c>
      <c r="L324" s="93" t="e">
        <f>'6.ВСР'!#REF!</f>
        <v>#REF!</v>
      </c>
      <c r="M324" s="93" t="e">
        <f>'6.ВСР'!#REF!</f>
        <v>#REF!</v>
      </c>
      <c r="N324" s="93">
        <f>'6.ВСР'!K314</f>
        <v>235790</v>
      </c>
      <c r="O324" s="93" t="e">
        <f>'6.ВСР'!#REF!</f>
        <v>#REF!</v>
      </c>
      <c r="P324" s="93" t="e">
        <f>'6.ВСР'!#REF!</f>
        <v>#REF!</v>
      </c>
      <c r="Q324" s="93" t="e">
        <f>'6.ВСР'!#REF!</f>
        <v>#REF!</v>
      </c>
      <c r="R324" s="93">
        <f>'6.ВСР'!L314</f>
        <v>235790</v>
      </c>
      <c r="S324" s="93" t="e">
        <f>'6.ВСР'!#REF!</f>
        <v>#REF!</v>
      </c>
      <c r="T324" s="93" t="e">
        <f>'6.ВСР'!#REF!</f>
        <v>#REF!</v>
      </c>
      <c r="U324" s="93" t="e">
        <f>'6.ВСР'!#REF!</f>
        <v>#REF!</v>
      </c>
      <c r="V324" s="93" t="e">
        <f>'6.ВСР'!#REF!</f>
        <v>#REF!</v>
      </c>
      <c r="W324" s="93" t="e">
        <f>'6.ВСР'!#REF!</f>
        <v>#REF!</v>
      </c>
      <c r="X324" s="93" t="e">
        <f>'6.ВСР'!#REF!</f>
        <v>#REF!</v>
      </c>
      <c r="Y324" s="93" t="e">
        <f>'6.ВСР'!#REF!</f>
        <v>#REF!</v>
      </c>
      <c r="Z324" s="93" t="e">
        <f>'6.ВСР'!#REF!</f>
        <v>#REF!</v>
      </c>
      <c r="AA324" s="93" t="e">
        <f>'6.ВСР'!#REF!</f>
        <v>#REF!</v>
      </c>
      <c r="AB324" s="93" t="e">
        <f>'6.ВСР'!#REF!</f>
        <v>#REF!</v>
      </c>
    </row>
    <row r="325" spans="1:28" s="62" customFormat="1" ht="75" x14ac:dyDescent="0.25">
      <c r="A325" s="129" t="s">
        <v>489</v>
      </c>
      <c r="B325" s="86">
        <v>52</v>
      </c>
      <c r="C325" s="86">
        <v>0</v>
      </c>
      <c r="D325" s="97" t="s">
        <v>80</v>
      </c>
      <c r="E325" s="86">
        <v>852</v>
      </c>
      <c r="F325" s="82"/>
      <c r="G325" s="82"/>
      <c r="H325" s="82" t="s">
        <v>444</v>
      </c>
      <c r="I325" s="82"/>
      <c r="J325" s="93">
        <f>J326</f>
        <v>170882.66</v>
      </c>
      <c r="K325" s="93" t="e">
        <f t="shared" ref="K325:P326" si="148">K326</f>
        <v>#REF!</v>
      </c>
      <c r="L325" s="93" t="e">
        <f t="shared" si="148"/>
        <v>#REF!</v>
      </c>
      <c r="M325" s="93" t="e">
        <f t="shared" si="148"/>
        <v>#REF!</v>
      </c>
      <c r="N325" s="93">
        <f t="shared" si="148"/>
        <v>164475</v>
      </c>
      <c r="O325" s="93" t="e">
        <f t="shared" si="148"/>
        <v>#REF!</v>
      </c>
      <c r="P325" s="93" t="e">
        <f t="shared" si="148"/>
        <v>#REF!</v>
      </c>
      <c r="Q325" s="93" t="e">
        <f>Q326</f>
        <v>#REF!</v>
      </c>
      <c r="R325" s="93">
        <f t="shared" ref="R325:R326" si="149">R326</f>
        <v>328948</v>
      </c>
      <c r="S325" s="93" t="e">
        <f t="shared" ref="S325:S326" si="150">S326</f>
        <v>#REF!</v>
      </c>
      <c r="T325" s="93" t="e">
        <f t="shared" ref="T325:T326" si="151">T326</f>
        <v>#REF!</v>
      </c>
      <c r="U325" s="93" t="e">
        <f t="shared" ref="U325:U326" si="152">U326</f>
        <v>#REF!</v>
      </c>
      <c r="V325" s="93" t="e">
        <f t="shared" ref="V325:AB326" si="153">V326</f>
        <v>#REF!</v>
      </c>
      <c r="W325" s="93" t="e">
        <f t="shared" si="153"/>
        <v>#REF!</v>
      </c>
      <c r="X325" s="93" t="e">
        <f t="shared" si="153"/>
        <v>#REF!</v>
      </c>
      <c r="Y325" s="93" t="e">
        <f t="shared" si="153"/>
        <v>#REF!</v>
      </c>
      <c r="Z325" s="93" t="e">
        <f t="shared" si="153"/>
        <v>#REF!</v>
      </c>
      <c r="AA325" s="93" t="e">
        <f t="shared" si="153"/>
        <v>#REF!</v>
      </c>
      <c r="AB325" s="93" t="e">
        <f t="shared" si="153"/>
        <v>#REF!</v>
      </c>
    </row>
    <row r="326" spans="1:28" s="62" customFormat="1" ht="60" x14ac:dyDescent="0.25">
      <c r="A326" s="129" t="s">
        <v>53</v>
      </c>
      <c r="B326" s="86">
        <v>52</v>
      </c>
      <c r="C326" s="86">
        <v>0</v>
      </c>
      <c r="D326" s="82" t="s">
        <v>80</v>
      </c>
      <c r="E326" s="86">
        <v>852</v>
      </c>
      <c r="F326" s="82"/>
      <c r="G326" s="82"/>
      <c r="H326" s="82" t="s">
        <v>444</v>
      </c>
      <c r="I326" s="82" t="s">
        <v>105</v>
      </c>
      <c r="J326" s="93">
        <f>J327</f>
        <v>170882.66</v>
      </c>
      <c r="K326" s="93" t="e">
        <f t="shared" si="148"/>
        <v>#REF!</v>
      </c>
      <c r="L326" s="93" t="e">
        <f t="shared" si="148"/>
        <v>#REF!</v>
      </c>
      <c r="M326" s="93" t="e">
        <f t="shared" si="148"/>
        <v>#REF!</v>
      </c>
      <c r="N326" s="93">
        <f t="shared" si="148"/>
        <v>164475</v>
      </c>
      <c r="O326" s="93" t="e">
        <f t="shared" si="148"/>
        <v>#REF!</v>
      </c>
      <c r="P326" s="93" t="e">
        <f t="shared" si="148"/>
        <v>#REF!</v>
      </c>
      <c r="Q326" s="93" t="e">
        <f>Q327</f>
        <v>#REF!</v>
      </c>
      <c r="R326" s="93">
        <f t="shared" si="149"/>
        <v>328948</v>
      </c>
      <c r="S326" s="93" t="e">
        <f t="shared" si="150"/>
        <v>#REF!</v>
      </c>
      <c r="T326" s="93" t="e">
        <f t="shared" si="151"/>
        <v>#REF!</v>
      </c>
      <c r="U326" s="93" t="e">
        <f t="shared" si="152"/>
        <v>#REF!</v>
      </c>
      <c r="V326" s="93" t="e">
        <f t="shared" si="153"/>
        <v>#REF!</v>
      </c>
      <c r="W326" s="93" t="e">
        <f t="shared" si="153"/>
        <v>#REF!</v>
      </c>
      <c r="X326" s="93" t="e">
        <f t="shared" si="153"/>
        <v>#REF!</v>
      </c>
      <c r="Y326" s="93" t="e">
        <f t="shared" si="153"/>
        <v>#REF!</v>
      </c>
      <c r="Z326" s="93" t="e">
        <f t="shared" si="153"/>
        <v>#REF!</v>
      </c>
      <c r="AA326" s="93" t="e">
        <f t="shared" si="153"/>
        <v>#REF!</v>
      </c>
      <c r="AB326" s="93" t="e">
        <f t="shared" si="153"/>
        <v>#REF!</v>
      </c>
    </row>
    <row r="327" spans="1:28" s="62" customFormat="1" ht="30" x14ac:dyDescent="0.25">
      <c r="A327" s="129" t="s">
        <v>106</v>
      </c>
      <c r="B327" s="86">
        <v>52</v>
      </c>
      <c r="C327" s="86">
        <v>0</v>
      </c>
      <c r="D327" s="82" t="s">
        <v>80</v>
      </c>
      <c r="E327" s="86">
        <v>852</v>
      </c>
      <c r="F327" s="82"/>
      <c r="G327" s="82"/>
      <c r="H327" s="82" t="s">
        <v>444</v>
      </c>
      <c r="I327" s="82" t="s">
        <v>107</v>
      </c>
      <c r="J327" s="93">
        <f>'6.ВСР'!J317</f>
        <v>170882.66</v>
      </c>
      <c r="K327" s="93" t="e">
        <f>'6.ВСР'!#REF!</f>
        <v>#REF!</v>
      </c>
      <c r="L327" s="93" t="e">
        <f>'6.ВСР'!#REF!</f>
        <v>#REF!</v>
      </c>
      <c r="M327" s="93" t="e">
        <f>'6.ВСР'!#REF!</f>
        <v>#REF!</v>
      </c>
      <c r="N327" s="93">
        <f>'6.ВСР'!K317</f>
        <v>164475</v>
      </c>
      <c r="O327" s="93" t="e">
        <f>'6.ВСР'!#REF!</f>
        <v>#REF!</v>
      </c>
      <c r="P327" s="93" t="e">
        <f>'6.ВСР'!#REF!</f>
        <v>#REF!</v>
      </c>
      <c r="Q327" s="93" t="e">
        <f>'6.ВСР'!#REF!</f>
        <v>#REF!</v>
      </c>
      <c r="R327" s="93">
        <f>'6.ВСР'!L317</f>
        <v>328948</v>
      </c>
      <c r="S327" s="93" t="e">
        <f>'6.ВСР'!#REF!</f>
        <v>#REF!</v>
      </c>
      <c r="T327" s="93" t="e">
        <f>'6.ВСР'!#REF!</f>
        <v>#REF!</v>
      </c>
      <c r="U327" s="93" t="e">
        <f>'6.ВСР'!#REF!</f>
        <v>#REF!</v>
      </c>
      <c r="V327" s="93" t="e">
        <f>'6.ВСР'!#REF!</f>
        <v>#REF!</v>
      </c>
      <c r="W327" s="93" t="e">
        <f>'6.ВСР'!#REF!</f>
        <v>#REF!</v>
      </c>
      <c r="X327" s="93" t="e">
        <f>'6.ВСР'!#REF!</f>
        <v>#REF!</v>
      </c>
      <c r="Y327" s="93" t="e">
        <f>'6.ВСР'!#REF!</f>
        <v>#REF!</v>
      </c>
      <c r="Z327" s="93" t="e">
        <f>'6.ВСР'!#REF!</f>
        <v>#REF!</v>
      </c>
      <c r="AA327" s="93" t="e">
        <f>'6.ВСР'!#REF!</f>
        <v>#REF!</v>
      </c>
      <c r="AB327" s="93" t="e">
        <f>'6.ВСР'!#REF!</f>
        <v>#REF!</v>
      </c>
    </row>
    <row r="328" spans="1:28" s="62" customFormat="1" ht="30" x14ac:dyDescent="0.25">
      <c r="A328" s="98" t="s">
        <v>440</v>
      </c>
      <c r="B328" s="86">
        <v>52</v>
      </c>
      <c r="C328" s="86">
        <v>0</v>
      </c>
      <c r="D328" s="97" t="s">
        <v>80</v>
      </c>
      <c r="E328" s="86">
        <v>852</v>
      </c>
      <c r="F328" s="82"/>
      <c r="G328" s="82"/>
      <c r="H328" s="82" t="s">
        <v>442</v>
      </c>
      <c r="I328" s="82"/>
      <c r="J328" s="93">
        <f>J329</f>
        <v>10660</v>
      </c>
      <c r="K328" s="93" t="e">
        <f t="shared" ref="K328:P329" si="154">K329</f>
        <v>#REF!</v>
      </c>
      <c r="L328" s="93" t="e">
        <f t="shared" si="154"/>
        <v>#REF!</v>
      </c>
      <c r="M328" s="93" t="e">
        <f t="shared" si="154"/>
        <v>#REF!</v>
      </c>
      <c r="N328" s="93">
        <f t="shared" si="154"/>
        <v>0</v>
      </c>
      <c r="O328" s="93" t="e">
        <f t="shared" si="154"/>
        <v>#REF!</v>
      </c>
      <c r="P328" s="93" t="e">
        <f t="shared" si="154"/>
        <v>#REF!</v>
      </c>
      <c r="Q328" s="93" t="e">
        <f>Q329</f>
        <v>#REF!</v>
      </c>
      <c r="R328" s="93">
        <f t="shared" ref="R328:R329" si="155">R329</f>
        <v>0</v>
      </c>
      <c r="S328" s="93" t="e">
        <f t="shared" ref="S328:S329" si="156">S329</f>
        <v>#REF!</v>
      </c>
      <c r="T328" s="93" t="e">
        <f t="shared" ref="T328:T329" si="157">T329</f>
        <v>#REF!</v>
      </c>
      <c r="U328" s="93" t="e">
        <f t="shared" ref="U328:U329" si="158">U329</f>
        <v>#REF!</v>
      </c>
      <c r="V328" s="93"/>
      <c r="W328" s="93"/>
      <c r="X328" s="93"/>
      <c r="Y328" s="93"/>
      <c r="Z328" s="93"/>
      <c r="AA328" s="93"/>
      <c r="AB328" s="93"/>
    </row>
    <row r="329" spans="1:28" s="62" customFormat="1" ht="60" x14ac:dyDescent="0.25">
      <c r="A329" s="46" t="s">
        <v>53</v>
      </c>
      <c r="B329" s="86">
        <v>52</v>
      </c>
      <c r="C329" s="86">
        <v>0</v>
      </c>
      <c r="D329" s="82" t="s">
        <v>80</v>
      </c>
      <c r="E329" s="86">
        <v>852</v>
      </c>
      <c r="F329" s="82"/>
      <c r="G329" s="82"/>
      <c r="H329" s="82" t="s">
        <v>442</v>
      </c>
      <c r="I329" s="82" t="s">
        <v>105</v>
      </c>
      <c r="J329" s="93">
        <f>J330</f>
        <v>10660</v>
      </c>
      <c r="K329" s="93" t="e">
        <f t="shared" si="154"/>
        <v>#REF!</v>
      </c>
      <c r="L329" s="93" t="e">
        <f t="shared" si="154"/>
        <v>#REF!</v>
      </c>
      <c r="M329" s="93" t="e">
        <f t="shared" si="154"/>
        <v>#REF!</v>
      </c>
      <c r="N329" s="93">
        <f t="shared" si="154"/>
        <v>0</v>
      </c>
      <c r="O329" s="93" t="e">
        <f t="shared" si="154"/>
        <v>#REF!</v>
      </c>
      <c r="P329" s="93" t="e">
        <f t="shared" si="154"/>
        <v>#REF!</v>
      </c>
      <c r="Q329" s="93" t="e">
        <f>Q330</f>
        <v>#REF!</v>
      </c>
      <c r="R329" s="93">
        <f t="shared" si="155"/>
        <v>0</v>
      </c>
      <c r="S329" s="93" t="e">
        <f t="shared" si="156"/>
        <v>#REF!</v>
      </c>
      <c r="T329" s="93" t="e">
        <f t="shared" si="157"/>
        <v>#REF!</v>
      </c>
      <c r="U329" s="93" t="e">
        <f t="shared" si="158"/>
        <v>#REF!</v>
      </c>
      <c r="V329" s="93"/>
      <c r="W329" s="93"/>
      <c r="X329" s="93"/>
      <c r="Y329" s="93"/>
      <c r="Z329" s="93"/>
      <c r="AA329" s="93"/>
      <c r="AB329" s="93"/>
    </row>
    <row r="330" spans="1:28" s="62" customFormat="1" ht="30" x14ac:dyDescent="0.25">
      <c r="A330" s="46" t="s">
        <v>106</v>
      </c>
      <c r="B330" s="86">
        <v>52</v>
      </c>
      <c r="C330" s="86">
        <v>0</v>
      </c>
      <c r="D330" s="82" t="s">
        <v>80</v>
      </c>
      <c r="E330" s="86">
        <v>852</v>
      </c>
      <c r="F330" s="82"/>
      <c r="G330" s="82"/>
      <c r="H330" s="82" t="s">
        <v>442</v>
      </c>
      <c r="I330" s="82" t="s">
        <v>107</v>
      </c>
      <c r="J330" s="93">
        <f>'6.ВСР'!J339</f>
        <v>10660</v>
      </c>
      <c r="K330" s="93" t="e">
        <f>'6.ВСР'!#REF!</f>
        <v>#REF!</v>
      </c>
      <c r="L330" s="93" t="e">
        <f>'6.ВСР'!#REF!</f>
        <v>#REF!</v>
      </c>
      <c r="M330" s="93" t="e">
        <f>'6.ВСР'!#REF!</f>
        <v>#REF!</v>
      </c>
      <c r="N330" s="93">
        <f>'6.ВСР'!K339</f>
        <v>0</v>
      </c>
      <c r="O330" s="93" t="e">
        <f>'6.ВСР'!#REF!</f>
        <v>#REF!</v>
      </c>
      <c r="P330" s="93" t="e">
        <f>'6.ВСР'!#REF!</f>
        <v>#REF!</v>
      </c>
      <c r="Q330" s="93" t="e">
        <f>'6.ВСР'!#REF!</f>
        <v>#REF!</v>
      </c>
      <c r="R330" s="93">
        <f>'6.ВСР'!L339</f>
        <v>0</v>
      </c>
      <c r="S330" s="93" t="e">
        <f>'6.ВСР'!#REF!</f>
        <v>#REF!</v>
      </c>
      <c r="T330" s="93" t="e">
        <f>'6.ВСР'!#REF!</f>
        <v>#REF!</v>
      </c>
      <c r="U330" s="93" t="e">
        <f>'6.ВСР'!#REF!</f>
        <v>#REF!</v>
      </c>
      <c r="V330" s="93"/>
      <c r="W330" s="93"/>
      <c r="X330" s="93"/>
      <c r="Y330" s="93"/>
      <c r="Z330" s="93"/>
      <c r="AA330" s="93"/>
      <c r="AB330" s="93"/>
    </row>
    <row r="331" spans="1:28" s="62" customFormat="1" ht="42.75" x14ac:dyDescent="0.25">
      <c r="A331" s="115" t="s">
        <v>240</v>
      </c>
      <c r="B331" s="12">
        <v>52</v>
      </c>
      <c r="C331" s="12">
        <v>0</v>
      </c>
      <c r="D331" s="42" t="s">
        <v>39</v>
      </c>
      <c r="E331" s="12"/>
      <c r="F331" s="42"/>
      <c r="G331" s="42"/>
      <c r="H331" s="42"/>
      <c r="I331" s="42"/>
      <c r="J331" s="43">
        <f t="shared" ref="J331:U332" si="159">J332</f>
        <v>3873600</v>
      </c>
      <c r="K331" s="43" t="e">
        <f t="shared" si="159"/>
        <v>#REF!</v>
      </c>
      <c r="L331" s="43" t="e">
        <f t="shared" si="159"/>
        <v>#REF!</v>
      </c>
      <c r="M331" s="43" t="e">
        <f t="shared" si="159"/>
        <v>#REF!</v>
      </c>
      <c r="N331" s="43">
        <f t="shared" si="159"/>
        <v>3873600</v>
      </c>
      <c r="O331" s="43" t="e">
        <f t="shared" si="159"/>
        <v>#REF!</v>
      </c>
      <c r="P331" s="43" t="e">
        <f t="shared" si="159"/>
        <v>#REF!</v>
      </c>
      <c r="Q331" s="43" t="e">
        <f t="shared" si="159"/>
        <v>#REF!</v>
      </c>
      <c r="R331" s="43">
        <f t="shared" si="159"/>
        <v>3873600</v>
      </c>
      <c r="S331" s="43" t="e">
        <f t="shared" si="159"/>
        <v>#REF!</v>
      </c>
      <c r="T331" s="43" t="e">
        <f t="shared" si="159"/>
        <v>#REF!</v>
      </c>
      <c r="U331" s="43" t="e">
        <f t="shared" si="159"/>
        <v>#REF!</v>
      </c>
      <c r="V331" s="43"/>
      <c r="W331" s="43"/>
      <c r="X331" s="43"/>
      <c r="Y331" s="43"/>
      <c r="Z331" s="43"/>
      <c r="AA331" s="43"/>
      <c r="AB331" s="43"/>
    </row>
    <row r="332" spans="1:28" s="13" customFormat="1" ht="42.75" x14ac:dyDescent="0.25">
      <c r="A332" s="115" t="s">
        <v>147</v>
      </c>
      <c r="B332" s="12">
        <v>52</v>
      </c>
      <c r="C332" s="12">
        <v>0</v>
      </c>
      <c r="D332" s="58" t="s">
        <v>39</v>
      </c>
      <c r="E332" s="12">
        <v>852</v>
      </c>
      <c r="F332" s="97"/>
      <c r="G332" s="97"/>
      <c r="H332" s="97"/>
      <c r="I332" s="82"/>
      <c r="J332" s="43">
        <f t="shared" si="159"/>
        <v>3873600</v>
      </c>
      <c r="K332" s="43" t="e">
        <f t="shared" si="159"/>
        <v>#REF!</v>
      </c>
      <c r="L332" s="43" t="e">
        <f t="shared" si="159"/>
        <v>#REF!</v>
      </c>
      <c r="M332" s="43" t="e">
        <f t="shared" si="159"/>
        <v>#REF!</v>
      </c>
      <c r="N332" s="43">
        <f t="shared" si="159"/>
        <v>3873600</v>
      </c>
      <c r="O332" s="43" t="e">
        <f t="shared" si="159"/>
        <v>#REF!</v>
      </c>
      <c r="P332" s="43" t="e">
        <f t="shared" si="159"/>
        <v>#REF!</v>
      </c>
      <c r="Q332" s="43" t="e">
        <f t="shared" si="159"/>
        <v>#REF!</v>
      </c>
      <c r="R332" s="43">
        <f t="shared" si="159"/>
        <v>3873600</v>
      </c>
      <c r="S332" s="43" t="e">
        <f t="shared" si="159"/>
        <v>#REF!</v>
      </c>
      <c r="T332" s="43" t="e">
        <f t="shared" si="159"/>
        <v>#REF!</v>
      </c>
      <c r="U332" s="43" t="e">
        <f t="shared" si="159"/>
        <v>#REF!</v>
      </c>
      <c r="V332" s="43"/>
      <c r="W332" s="43"/>
      <c r="X332" s="43"/>
      <c r="Y332" s="43"/>
      <c r="Z332" s="43"/>
      <c r="AA332" s="43"/>
      <c r="AB332" s="43"/>
    </row>
    <row r="333" spans="1:28" s="62" customFormat="1" ht="180" x14ac:dyDescent="0.25">
      <c r="A333" s="129" t="s">
        <v>431</v>
      </c>
      <c r="B333" s="86">
        <v>52</v>
      </c>
      <c r="C333" s="86">
        <v>0</v>
      </c>
      <c r="D333" s="82" t="s">
        <v>39</v>
      </c>
      <c r="E333" s="86">
        <v>852</v>
      </c>
      <c r="F333" s="82" t="s">
        <v>99</v>
      </c>
      <c r="G333" s="82" t="s">
        <v>241</v>
      </c>
      <c r="H333" s="82" t="s">
        <v>469</v>
      </c>
      <c r="I333" s="82"/>
      <c r="J333" s="93">
        <f t="shared" ref="J333:U333" si="160">J334+J336</f>
        <v>3873600</v>
      </c>
      <c r="K333" s="93" t="e">
        <f t="shared" si="160"/>
        <v>#REF!</v>
      </c>
      <c r="L333" s="93" t="e">
        <f t="shared" si="160"/>
        <v>#REF!</v>
      </c>
      <c r="M333" s="93" t="e">
        <f t="shared" si="160"/>
        <v>#REF!</v>
      </c>
      <c r="N333" s="93">
        <f t="shared" si="160"/>
        <v>3873600</v>
      </c>
      <c r="O333" s="93" t="e">
        <f t="shared" si="160"/>
        <v>#REF!</v>
      </c>
      <c r="P333" s="93" t="e">
        <f t="shared" si="160"/>
        <v>#REF!</v>
      </c>
      <c r="Q333" s="93" t="e">
        <f t="shared" si="160"/>
        <v>#REF!</v>
      </c>
      <c r="R333" s="93">
        <f t="shared" si="160"/>
        <v>3873600</v>
      </c>
      <c r="S333" s="93" t="e">
        <f t="shared" si="160"/>
        <v>#REF!</v>
      </c>
      <c r="T333" s="93" t="e">
        <f t="shared" si="160"/>
        <v>#REF!</v>
      </c>
      <c r="U333" s="93" t="e">
        <f t="shared" si="160"/>
        <v>#REF!</v>
      </c>
      <c r="V333" s="93"/>
      <c r="W333" s="93"/>
      <c r="X333" s="93"/>
      <c r="Y333" s="93"/>
      <c r="Z333" s="93"/>
      <c r="AA333" s="93"/>
      <c r="AB333" s="93"/>
    </row>
    <row r="334" spans="1:28" s="62" customFormat="1" ht="60" x14ac:dyDescent="0.25">
      <c r="A334" s="46" t="s">
        <v>53</v>
      </c>
      <c r="B334" s="86">
        <v>52</v>
      </c>
      <c r="C334" s="86">
        <v>0</v>
      </c>
      <c r="D334" s="97" t="s">
        <v>39</v>
      </c>
      <c r="E334" s="86">
        <v>852</v>
      </c>
      <c r="F334" s="82" t="s">
        <v>99</v>
      </c>
      <c r="G334" s="82" t="s">
        <v>241</v>
      </c>
      <c r="H334" s="82" t="s">
        <v>469</v>
      </c>
      <c r="I334" s="82" t="s">
        <v>105</v>
      </c>
      <c r="J334" s="93">
        <f t="shared" ref="J334:U334" si="161">J335</f>
        <v>2470800</v>
      </c>
      <c r="K334" s="93" t="e">
        <f t="shared" si="161"/>
        <v>#REF!</v>
      </c>
      <c r="L334" s="93" t="e">
        <f t="shared" si="161"/>
        <v>#REF!</v>
      </c>
      <c r="M334" s="93" t="e">
        <f t="shared" si="161"/>
        <v>#REF!</v>
      </c>
      <c r="N334" s="93">
        <f t="shared" si="161"/>
        <v>2470800</v>
      </c>
      <c r="O334" s="93" t="e">
        <f t="shared" si="161"/>
        <v>#REF!</v>
      </c>
      <c r="P334" s="93" t="e">
        <f t="shared" si="161"/>
        <v>#REF!</v>
      </c>
      <c r="Q334" s="93" t="e">
        <f t="shared" si="161"/>
        <v>#REF!</v>
      </c>
      <c r="R334" s="93">
        <f t="shared" si="161"/>
        <v>2470800</v>
      </c>
      <c r="S334" s="93" t="e">
        <f t="shared" si="161"/>
        <v>#REF!</v>
      </c>
      <c r="T334" s="93" t="e">
        <f t="shared" si="161"/>
        <v>#REF!</v>
      </c>
      <c r="U334" s="93" t="e">
        <f t="shared" si="161"/>
        <v>#REF!</v>
      </c>
      <c r="V334" s="93"/>
      <c r="W334" s="93"/>
      <c r="X334" s="93"/>
      <c r="Y334" s="93"/>
      <c r="Z334" s="93"/>
      <c r="AA334" s="93"/>
      <c r="AB334" s="93"/>
    </row>
    <row r="335" spans="1:28" s="62" customFormat="1" ht="30" x14ac:dyDescent="0.25">
      <c r="A335" s="46" t="s">
        <v>106</v>
      </c>
      <c r="B335" s="86">
        <v>52</v>
      </c>
      <c r="C335" s="86">
        <v>0</v>
      </c>
      <c r="D335" s="82" t="s">
        <v>39</v>
      </c>
      <c r="E335" s="86">
        <v>852</v>
      </c>
      <c r="F335" s="82" t="s">
        <v>99</v>
      </c>
      <c r="G335" s="82" t="s">
        <v>11</v>
      </c>
      <c r="H335" s="82" t="s">
        <v>469</v>
      </c>
      <c r="I335" s="82" t="s">
        <v>107</v>
      </c>
      <c r="J335" s="93">
        <f>'6.ВСР'!J342+'6.ВСР'!J320+'6.ВСР'!J280</f>
        <v>2470800</v>
      </c>
      <c r="K335" s="93" t="e">
        <f>'6.ВСР'!#REF!+'6.ВСР'!#REF!+'6.ВСР'!#REF!</f>
        <v>#REF!</v>
      </c>
      <c r="L335" s="93" t="e">
        <f>'6.ВСР'!#REF!+'6.ВСР'!#REF!+'6.ВСР'!#REF!</f>
        <v>#REF!</v>
      </c>
      <c r="M335" s="93" t="e">
        <f>'6.ВСР'!#REF!+'6.ВСР'!#REF!+'6.ВСР'!#REF!</f>
        <v>#REF!</v>
      </c>
      <c r="N335" s="93">
        <f>'6.ВСР'!K342+'6.ВСР'!K320+'6.ВСР'!K280</f>
        <v>2470800</v>
      </c>
      <c r="O335" s="93" t="e">
        <f>'6.ВСР'!#REF!+'6.ВСР'!#REF!+'6.ВСР'!#REF!</f>
        <v>#REF!</v>
      </c>
      <c r="P335" s="93" t="e">
        <f>'6.ВСР'!#REF!+'6.ВСР'!#REF!+'6.ВСР'!#REF!</f>
        <v>#REF!</v>
      </c>
      <c r="Q335" s="93" t="e">
        <f>'6.ВСР'!#REF!+'6.ВСР'!#REF!+'6.ВСР'!#REF!</f>
        <v>#REF!</v>
      </c>
      <c r="R335" s="93">
        <f>'6.ВСР'!L342+'6.ВСР'!L320+'6.ВСР'!L280</f>
        <v>2470800</v>
      </c>
      <c r="S335" s="93" t="e">
        <f>'6.ВСР'!#REF!+'6.ВСР'!#REF!+'6.ВСР'!#REF!</f>
        <v>#REF!</v>
      </c>
      <c r="T335" s="93" t="e">
        <f>'6.ВСР'!#REF!+'6.ВСР'!#REF!+'6.ВСР'!#REF!</f>
        <v>#REF!</v>
      </c>
      <c r="U335" s="93" t="e">
        <f>'6.ВСР'!#REF!+'6.ВСР'!#REF!+'6.ВСР'!#REF!</f>
        <v>#REF!</v>
      </c>
      <c r="V335" s="93"/>
      <c r="W335" s="93"/>
      <c r="X335" s="93"/>
      <c r="Y335" s="93"/>
      <c r="Z335" s="93"/>
      <c r="AA335" s="93"/>
      <c r="AB335" s="93"/>
    </row>
    <row r="336" spans="1:28" s="62" customFormat="1" ht="30" x14ac:dyDescent="0.25">
      <c r="A336" s="94" t="s">
        <v>124</v>
      </c>
      <c r="B336" s="86">
        <v>52</v>
      </c>
      <c r="C336" s="86">
        <v>0</v>
      </c>
      <c r="D336" s="82" t="s">
        <v>39</v>
      </c>
      <c r="E336" s="86">
        <v>852</v>
      </c>
      <c r="F336" s="82" t="s">
        <v>99</v>
      </c>
      <c r="G336" s="82" t="s">
        <v>63</v>
      </c>
      <c r="H336" s="82" t="s">
        <v>469</v>
      </c>
      <c r="I336" s="82" t="s">
        <v>125</v>
      </c>
      <c r="J336" s="93">
        <f t="shared" ref="J336:U336" si="162">J337</f>
        <v>1402800</v>
      </c>
      <c r="K336" s="93" t="e">
        <f t="shared" si="162"/>
        <v>#REF!</v>
      </c>
      <c r="L336" s="93" t="e">
        <f t="shared" si="162"/>
        <v>#REF!</v>
      </c>
      <c r="M336" s="93" t="e">
        <f t="shared" si="162"/>
        <v>#REF!</v>
      </c>
      <c r="N336" s="93">
        <f t="shared" si="162"/>
        <v>1402800</v>
      </c>
      <c r="O336" s="93" t="e">
        <f t="shared" si="162"/>
        <v>#REF!</v>
      </c>
      <c r="P336" s="93" t="e">
        <f t="shared" si="162"/>
        <v>#REF!</v>
      </c>
      <c r="Q336" s="93" t="e">
        <f t="shared" si="162"/>
        <v>#REF!</v>
      </c>
      <c r="R336" s="93">
        <f t="shared" si="162"/>
        <v>1402800</v>
      </c>
      <c r="S336" s="93" t="e">
        <f t="shared" si="162"/>
        <v>#REF!</v>
      </c>
      <c r="T336" s="93" t="e">
        <f t="shared" si="162"/>
        <v>#REF!</v>
      </c>
      <c r="U336" s="93" t="e">
        <f t="shared" si="162"/>
        <v>#REF!</v>
      </c>
      <c r="V336" s="93"/>
      <c r="W336" s="93"/>
      <c r="X336" s="93"/>
      <c r="Y336" s="93"/>
      <c r="Z336" s="93"/>
      <c r="AA336" s="93"/>
      <c r="AB336" s="93"/>
    </row>
    <row r="337" spans="1:28" s="62" customFormat="1" ht="45.75" customHeight="1" x14ac:dyDescent="0.25">
      <c r="A337" s="94" t="s">
        <v>126</v>
      </c>
      <c r="B337" s="86">
        <v>52</v>
      </c>
      <c r="C337" s="86">
        <v>0</v>
      </c>
      <c r="D337" s="82" t="s">
        <v>39</v>
      </c>
      <c r="E337" s="86">
        <v>852</v>
      </c>
      <c r="F337" s="82" t="s">
        <v>120</v>
      </c>
      <c r="G337" s="82" t="s">
        <v>58</v>
      </c>
      <c r="H337" s="82" t="s">
        <v>469</v>
      </c>
      <c r="I337" s="82" t="s">
        <v>127</v>
      </c>
      <c r="J337" s="93">
        <f>'6.ВСР'!J362</f>
        <v>1402800</v>
      </c>
      <c r="K337" s="93" t="e">
        <f>'6.ВСР'!#REF!</f>
        <v>#REF!</v>
      </c>
      <c r="L337" s="93" t="e">
        <f>'6.ВСР'!#REF!</f>
        <v>#REF!</v>
      </c>
      <c r="M337" s="93" t="e">
        <f>'6.ВСР'!#REF!</f>
        <v>#REF!</v>
      </c>
      <c r="N337" s="93">
        <f>'6.ВСР'!K362</f>
        <v>1402800</v>
      </c>
      <c r="O337" s="93" t="e">
        <f>'6.ВСР'!#REF!</f>
        <v>#REF!</v>
      </c>
      <c r="P337" s="93" t="e">
        <f>'6.ВСР'!#REF!</f>
        <v>#REF!</v>
      </c>
      <c r="Q337" s="93" t="e">
        <f>'6.ВСР'!#REF!</f>
        <v>#REF!</v>
      </c>
      <c r="R337" s="93">
        <f>'6.ВСР'!L362</f>
        <v>1402800</v>
      </c>
      <c r="S337" s="93" t="e">
        <f>'6.ВСР'!#REF!</f>
        <v>#REF!</v>
      </c>
      <c r="T337" s="93" t="e">
        <f>'6.ВСР'!#REF!</f>
        <v>#REF!</v>
      </c>
      <c r="U337" s="93" t="e">
        <f>'6.ВСР'!#REF!</f>
        <v>#REF!</v>
      </c>
      <c r="V337" s="93"/>
      <c r="W337" s="93"/>
      <c r="X337" s="93"/>
      <c r="Y337" s="93"/>
      <c r="Z337" s="93"/>
      <c r="AA337" s="93"/>
      <c r="AB337" s="93"/>
    </row>
    <row r="338" spans="1:28" s="62" customFormat="1" ht="78" customHeight="1" x14ac:dyDescent="0.25">
      <c r="A338" s="115" t="s">
        <v>233</v>
      </c>
      <c r="B338" s="12">
        <v>52</v>
      </c>
      <c r="C338" s="12">
        <v>0</v>
      </c>
      <c r="D338" s="42" t="s">
        <v>215</v>
      </c>
      <c r="E338" s="12"/>
      <c r="F338" s="42"/>
      <c r="G338" s="42"/>
      <c r="H338" s="42"/>
      <c r="I338" s="42"/>
      <c r="J338" s="43">
        <f t="shared" ref="J338:U338" si="163">J339</f>
        <v>10667500</v>
      </c>
      <c r="K338" s="43" t="e">
        <f t="shared" si="163"/>
        <v>#REF!</v>
      </c>
      <c r="L338" s="43" t="e">
        <f t="shared" si="163"/>
        <v>#REF!</v>
      </c>
      <c r="M338" s="43" t="e">
        <f t="shared" si="163"/>
        <v>#REF!</v>
      </c>
      <c r="N338" s="43">
        <f t="shared" si="163"/>
        <v>10162300</v>
      </c>
      <c r="O338" s="43" t="e">
        <f t="shared" si="163"/>
        <v>#REF!</v>
      </c>
      <c r="P338" s="43" t="e">
        <f t="shared" si="163"/>
        <v>#REF!</v>
      </c>
      <c r="Q338" s="43" t="e">
        <f t="shared" si="163"/>
        <v>#REF!</v>
      </c>
      <c r="R338" s="43">
        <f t="shared" si="163"/>
        <v>10084000</v>
      </c>
      <c r="S338" s="43" t="e">
        <f t="shared" si="163"/>
        <v>#REF!</v>
      </c>
      <c r="T338" s="43" t="e">
        <f t="shared" si="163"/>
        <v>#REF!</v>
      </c>
      <c r="U338" s="43" t="e">
        <f t="shared" si="163"/>
        <v>#REF!</v>
      </c>
      <c r="V338" s="43"/>
      <c r="W338" s="43"/>
      <c r="X338" s="43"/>
      <c r="Y338" s="43"/>
      <c r="Z338" s="43"/>
      <c r="AA338" s="43"/>
      <c r="AB338" s="43"/>
    </row>
    <row r="339" spans="1:28" s="13" customFormat="1" ht="42.75" x14ac:dyDescent="0.25">
      <c r="A339" s="115" t="s">
        <v>147</v>
      </c>
      <c r="B339" s="12">
        <v>52</v>
      </c>
      <c r="C339" s="12">
        <v>0</v>
      </c>
      <c r="D339" s="58" t="s">
        <v>215</v>
      </c>
      <c r="E339" s="12">
        <v>852</v>
      </c>
      <c r="F339" s="97"/>
      <c r="G339" s="97"/>
      <c r="H339" s="97"/>
      <c r="I339" s="82"/>
      <c r="J339" s="43">
        <f t="shared" ref="J339:U339" si="164">J340+J343+J348+J351</f>
        <v>10667500</v>
      </c>
      <c r="K339" s="43" t="e">
        <f t="shared" si="164"/>
        <v>#REF!</v>
      </c>
      <c r="L339" s="43" t="e">
        <f t="shared" si="164"/>
        <v>#REF!</v>
      </c>
      <c r="M339" s="43" t="e">
        <f t="shared" si="164"/>
        <v>#REF!</v>
      </c>
      <c r="N339" s="43">
        <f t="shared" si="164"/>
        <v>10162300</v>
      </c>
      <c r="O339" s="43" t="e">
        <f t="shared" si="164"/>
        <v>#REF!</v>
      </c>
      <c r="P339" s="43" t="e">
        <f t="shared" si="164"/>
        <v>#REF!</v>
      </c>
      <c r="Q339" s="43" t="e">
        <f t="shared" si="164"/>
        <v>#REF!</v>
      </c>
      <c r="R339" s="43">
        <f t="shared" si="164"/>
        <v>10084000</v>
      </c>
      <c r="S339" s="43" t="e">
        <f t="shared" si="164"/>
        <v>#REF!</v>
      </c>
      <c r="T339" s="43" t="e">
        <f t="shared" si="164"/>
        <v>#REF!</v>
      </c>
      <c r="U339" s="43" t="e">
        <f t="shared" si="164"/>
        <v>#REF!</v>
      </c>
      <c r="V339" s="43"/>
      <c r="W339" s="43"/>
      <c r="X339" s="43"/>
      <c r="Y339" s="43"/>
      <c r="Z339" s="43"/>
      <c r="AA339" s="43"/>
      <c r="AB339" s="43"/>
    </row>
    <row r="340" spans="1:28" s="62" customFormat="1" ht="72.75" customHeight="1" x14ac:dyDescent="0.25">
      <c r="A340" s="96" t="s">
        <v>171</v>
      </c>
      <c r="B340" s="86">
        <v>52</v>
      </c>
      <c r="C340" s="86">
        <v>0</v>
      </c>
      <c r="D340" s="82" t="s">
        <v>215</v>
      </c>
      <c r="E340" s="86">
        <v>852</v>
      </c>
      <c r="F340" s="82" t="s">
        <v>120</v>
      </c>
      <c r="G340" s="82" t="s">
        <v>58</v>
      </c>
      <c r="H340" s="82" t="s">
        <v>242</v>
      </c>
      <c r="I340" s="42"/>
      <c r="J340" s="93">
        <f t="shared" ref="J340:U341" si="165">J341</f>
        <v>164800</v>
      </c>
      <c r="K340" s="93" t="e">
        <f t="shared" si="165"/>
        <v>#REF!</v>
      </c>
      <c r="L340" s="93" t="e">
        <f t="shared" si="165"/>
        <v>#REF!</v>
      </c>
      <c r="M340" s="93" t="e">
        <f t="shared" si="165"/>
        <v>#REF!</v>
      </c>
      <c r="N340" s="93">
        <f t="shared" si="165"/>
        <v>150800</v>
      </c>
      <c r="O340" s="93" t="e">
        <f t="shared" si="165"/>
        <v>#REF!</v>
      </c>
      <c r="P340" s="93" t="e">
        <f t="shared" si="165"/>
        <v>#REF!</v>
      </c>
      <c r="Q340" s="93" t="e">
        <f t="shared" si="165"/>
        <v>#REF!</v>
      </c>
      <c r="R340" s="93">
        <f t="shared" si="165"/>
        <v>179200</v>
      </c>
      <c r="S340" s="93" t="e">
        <f t="shared" si="165"/>
        <v>#REF!</v>
      </c>
      <c r="T340" s="93" t="e">
        <f t="shared" si="165"/>
        <v>#REF!</v>
      </c>
      <c r="U340" s="93" t="e">
        <f t="shared" si="165"/>
        <v>#REF!</v>
      </c>
      <c r="V340" s="93"/>
      <c r="W340" s="93"/>
      <c r="X340" s="93"/>
      <c r="Y340" s="93"/>
      <c r="Z340" s="93"/>
      <c r="AA340" s="93"/>
      <c r="AB340" s="93"/>
    </row>
    <row r="341" spans="1:28" s="62" customFormat="1" ht="30" x14ac:dyDescent="0.25">
      <c r="A341" s="94" t="s">
        <v>124</v>
      </c>
      <c r="B341" s="86">
        <v>52</v>
      </c>
      <c r="C341" s="86">
        <v>0</v>
      </c>
      <c r="D341" s="82" t="s">
        <v>215</v>
      </c>
      <c r="E341" s="86">
        <v>852</v>
      </c>
      <c r="F341" s="82" t="s">
        <v>120</v>
      </c>
      <c r="G341" s="82" t="s">
        <v>58</v>
      </c>
      <c r="H341" s="82" t="s">
        <v>242</v>
      </c>
      <c r="I341" s="82" t="s">
        <v>125</v>
      </c>
      <c r="J341" s="93">
        <f t="shared" si="165"/>
        <v>164800</v>
      </c>
      <c r="K341" s="93" t="e">
        <f t="shared" si="165"/>
        <v>#REF!</v>
      </c>
      <c r="L341" s="93" t="e">
        <f t="shared" si="165"/>
        <v>#REF!</v>
      </c>
      <c r="M341" s="93" t="e">
        <f t="shared" si="165"/>
        <v>#REF!</v>
      </c>
      <c r="N341" s="93">
        <f t="shared" si="165"/>
        <v>150800</v>
      </c>
      <c r="O341" s="93" t="e">
        <f t="shared" si="165"/>
        <v>#REF!</v>
      </c>
      <c r="P341" s="93" t="e">
        <f t="shared" si="165"/>
        <v>#REF!</v>
      </c>
      <c r="Q341" s="93" t="e">
        <f t="shared" si="165"/>
        <v>#REF!</v>
      </c>
      <c r="R341" s="93">
        <f t="shared" si="165"/>
        <v>179200</v>
      </c>
      <c r="S341" s="93" t="e">
        <f t="shared" si="165"/>
        <v>#REF!</v>
      </c>
      <c r="T341" s="93" t="e">
        <f t="shared" si="165"/>
        <v>#REF!</v>
      </c>
      <c r="U341" s="93" t="e">
        <f t="shared" si="165"/>
        <v>#REF!</v>
      </c>
      <c r="V341" s="93"/>
      <c r="W341" s="93"/>
      <c r="X341" s="93"/>
      <c r="Y341" s="93"/>
      <c r="Z341" s="93"/>
      <c r="AA341" s="93"/>
      <c r="AB341" s="93"/>
    </row>
    <row r="342" spans="1:28" s="62" customFormat="1" ht="45" customHeight="1" x14ac:dyDescent="0.25">
      <c r="A342" s="94" t="s">
        <v>126</v>
      </c>
      <c r="B342" s="86">
        <v>52</v>
      </c>
      <c r="C342" s="86">
        <v>0</v>
      </c>
      <c r="D342" s="82" t="s">
        <v>215</v>
      </c>
      <c r="E342" s="86">
        <v>852</v>
      </c>
      <c r="F342" s="82" t="s">
        <v>120</v>
      </c>
      <c r="G342" s="82" t="s">
        <v>58</v>
      </c>
      <c r="H342" s="82" t="s">
        <v>242</v>
      </c>
      <c r="I342" s="82" t="s">
        <v>127</v>
      </c>
      <c r="J342" s="93">
        <f>'6.ВСР'!J367</f>
        <v>164800</v>
      </c>
      <c r="K342" s="93" t="e">
        <f>'6.ВСР'!#REF!</f>
        <v>#REF!</v>
      </c>
      <c r="L342" s="93" t="e">
        <f>'6.ВСР'!#REF!</f>
        <v>#REF!</v>
      </c>
      <c r="M342" s="93" t="e">
        <f>'6.ВСР'!#REF!</f>
        <v>#REF!</v>
      </c>
      <c r="N342" s="93">
        <f>'6.ВСР'!K367</f>
        <v>150800</v>
      </c>
      <c r="O342" s="93" t="e">
        <f>'6.ВСР'!#REF!</f>
        <v>#REF!</v>
      </c>
      <c r="P342" s="93" t="e">
        <f>'6.ВСР'!#REF!</f>
        <v>#REF!</v>
      </c>
      <c r="Q342" s="93" t="e">
        <f>'6.ВСР'!#REF!</f>
        <v>#REF!</v>
      </c>
      <c r="R342" s="93">
        <f>'6.ВСР'!L367</f>
        <v>179200</v>
      </c>
      <c r="S342" s="93" t="e">
        <f>'6.ВСР'!#REF!</f>
        <v>#REF!</v>
      </c>
      <c r="T342" s="93" t="e">
        <f>'6.ВСР'!#REF!</f>
        <v>#REF!</v>
      </c>
      <c r="U342" s="93" t="e">
        <f>'6.ВСР'!#REF!</f>
        <v>#REF!</v>
      </c>
      <c r="V342" s="93"/>
      <c r="W342" s="93"/>
      <c r="X342" s="93"/>
      <c r="Y342" s="93"/>
      <c r="Z342" s="93"/>
      <c r="AA342" s="93"/>
      <c r="AB342" s="93"/>
    </row>
    <row r="343" spans="1:28" s="62" customFormat="1" ht="240.75" customHeight="1" x14ac:dyDescent="0.25">
      <c r="A343" s="96" t="s">
        <v>311</v>
      </c>
      <c r="B343" s="86">
        <v>52</v>
      </c>
      <c r="C343" s="86">
        <v>0</v>
      </c>
      <c r="D343" s="82" t="s">
        <v>215</v>
      </c>
      <c r="E343" s="86">
        <v>852</v>
      </c>
      <c r="F343" s="82"/>
      <c r="G343" s="82"/>
      <c r="H343" s="82" t="s">
        <v>316</v>
      </c>
      <c r="I343" s="82"/>
      <c r="J343" s="93">
        <f t="shared" ref="J343:U343" si="166">J344+J346</f>
        <v>955520</v>
      </c>
      <c r="K343" s="93" t="e">
        <f t="shared" si="166"/>
        <v>#REF!</v>
      </c>
      <c r="L343" s="93" t="e">
        <f t="shared" si="166"/>
        <v>#REF!</v>
      </c>
      <c r="M343" s="93" t="e">
        <f t="shared" si="166"/>
        <v>#REF!</v>
      </c>
      <c r="N343" s="93">
        <f t="shared" si="166"/>
        <v>955520</v>
      </c>
      <c r="O343" s="93" t="e">
        <f t="shared" si="166"/>
        <v>#REF!</v>
      </c>
      <c r="P343" s="93" t="e">
        <f t="shared" si="166"/>
        <v>#REF!</v>
      </c>
      <c r="Q343" s="93" t="e">
        <f t="shared" si="166"/>
        <v>#REF!</v>
      </c>
      <c r="R343" s="93">
        <f t="shared" si="166"/>
        <v>955520</v>
      </c>
      <c r="S343" s="93" t="e">
        <f t="shared" si="166"/>
        <v>#REF!</v>
      </c>
      <c r="T343" s="93" t="e">
        <f t="shared" si="166"/>
        <v>#REF!</v>
      </c>
      <c r="U343" s="93" t="e">
        <f t="shared" si="166"/>
        <v>#REF!</v>
      </c>
      <c r="V343" s="93"/>
      <c r="W343" s="93"/>
      <c r="X343" s="93"/>
      <c r="Y343" s="93"/>
      <c r="Z343" s="93"/>
      <c r="AA343" s="93"/>
      <c r="AB343" s="93"/>
    </row>
    <row r="344" spans="1:28" s="62" customFormat="1" ht="114" customHeight="1" x14ac:dyDescent="0.25">
      <c r="A344" s="94" t="s">
        <v>16</v>
      </c>
      <c r="B344" s="86">
        <v>52</v>
      </c>
      <c r="C344" s="86">
        <v>0</v>
      </c>
      <c r="D344" s="82" t="s">
        <v>215</v>
      </c>
      <c r="E344" s="86">
        <v>852</v>
      </c>
      <c r="F344" s="97" t="s">
        <v>120</v>
      </c>
      <c r="G344" s="97" t="s">
        <v>133</v>
      </c>
      <c r="H344" s="82" t="s">
        <v>316</v>
      </c>
      <c r="I344" s="82" t="s">
        <v>18</v>
      </c>
      <c r="J344" s="93">
        <f t="shared" ref="J344:U344" si="167">J345</f>
        <v>566900</v>
      </c>
      <c r="K344" s="93" t="e">
        <f t="shared" si="167"/>
        <v>#REF!</v>
      </c>
      <c r="L344" s="93" t="e">
        <f t="shared" si="167"/>
        <v>#REF!</v>
      </c>
      <c r="M344" s="93" t="e">
        <f t="shared" si="167"/>
        <v>#REF!</v>
      </c>
      <c r="N344" s="93">
        <f t="shared" si="167"/>
        <v>566900</v>
      </c>
      <c r="O344" s="93" t="e">
        <f t="shared" si="167"/>
        <v>#REF!</v>
      </c>
      <c r="P344" s="93" t="e">
        <f t="shared" si="167"/>
        <v>#REF!</v>
      </c>
      <c r="Q344" s="93" t="e">
        <f t="shared" si="167"/>
        <v>#REF!</v>
      </c>
      <c r="R344" s="93">
        <f t="shared" si="167"/>
        <v>566900</v>
      </c>
      <c r="S344" s="93" t="e">
        <f t="shared" si="167"/>
        <v>#REF!</v>
      </c>
      <c r="T344" s="93" t="e">
        <f t="shared" si="167"/>
        <v>#REF!</v>
      </c>
      <c r="U344" s="93" t="e">
        <f t="shared" si="167"/>
        <v>#REF!</v>
      </c>
      <c r="V344" s="93"/>
      <c r="W344" s="93"/>
      <c r="X344" s="93"/>
      <c r="Y344" s="93"/>
      <c r="Z344" s="93"/>
      <c r="AA344" s="93"/>
      <c r="AB344" s="93"/>
    </row>
    <row r="345" spans="1:28" s="62" customFormat="1" ht="45" x14ac:dyDescent="0.25">
      <c r="A345" s="94" t="s">
        <v>8</v>
      </c>
      <c r="B345" s="86">
        <v>52</v>
      </c>
      <c r="C345" s="86">
        <v>0</v>
      </c>
      <c r="D345" s="82" t="s">
        <v>215</v>
      </c>
      <c r="E345" s="86">
        <v>852</v>
      </c>
      <c r="F345" s="97" t="s">
        <v>120</v>
      </c>
      <c r="G345" s="97" t="s">
        <v>133</v>
      </c>
      <c r="H345" s="82" t="s">
        <v>316</v>
      </c>
      <c r="I345" s="82" t="s">
        <v>19</v>
      </c>
      <c r="J345" s="93">
        <f>'6.ВСР'!J382</f>
        <v>566900</v>
      </c>
      <c r="K345" s="93" t="e">
        <f>'6.ВСР'!#REF!</f>
        <v>#REF!</v>
      </c>
      <c r="L345" s="93" t="e">
        <f>'6.ВСР'!#REF!</f>
        <v>#REF!</v>
      </c>
      <c r="M345" s="93" t="e">
        <f>'6.ВСР'!#REF!</f>
        <v>#REF!</v>
      </c>
      <c r="N345" s="93">
        <f>'6.ВСР'!K382</f>
        <v>566900</v>
      </c>
      <c r="O345" s="93" t="e">
        <f>'6.ВСР'!#REF!</f>
        <v>#REF!</v>
      </c>
      <c r="P345" s="93" t="e">
        <f>'6.ВСР'!#REF!</f>
        <v>#REF!</v>
      </c>
      <c r="Q345" s="93" t="e">
        <f>'6.ВСР'!#REF!</f>
        <v>#REF!</v>
      </c>
      <c r="R345" s="93">
        <f>'6.ВСР'!L382</f>
        <v>566900</v>
      </c>
      <c r="S345" s="93" t="e">
        <f>'6.ВСР'!#REF!</f>
        <v>#REF!</v>
      </c>
      <c r="T345" s="93" t="e">
        <f>'6.ВСР'!#REF!</f>
        <v>#REF!</v>
      </c>
      <c r="U345" s="93" t="e">
        <f>'6.ВСР'!#REF!</f>
        <v>#REF!</v>
      </c>
      <c r="V345" s="93"/>
      <c r="W345" s="93"/>
      <c r="X345" s="93"/>
      <c r="Y345" s="93"/>
      <c r="Z345" s="93"/>
      <c r="AA345" s="93"/>
      <c r="AB345" s="93"/>
    </row>
    <row r="346" spans="1:28" s="62" customFormat="1" ht="60" x14ac:dyDescent="0.25">
      <c r="A346" s="46" t="s">
        <v>22</v>
      </c>
      <c r="B346" s="86">
        <v>52</v>
      </c>
      <c r="C346" s="86">
        <v>0</v>
      </c>
      <c r="D346" s="82" t="s">
        <v>215</v>
      </c>
      <c r="E346" s="86">
        <v>852</v>
      </c>
      <c r="F346" s="97" t="s">
        <v>120</v>
      </c>
      <c r="G346" s="97" t="s">
        <v>133</v>
      </c>
      <c r="H346" s="82" t="s">
        <v>316</v>
      </c>
      <c r="I346" s="82" t="s">
        <v>23</v>
      </c>
      <c r="J346" s="93">
        <f t="shared" ref="J346:U346" si="168">J347</f>
        <v>388620</v>
      </c>
      <c r="K346" s="93" t="e">
        <f t="shared" si="168"/>
        <v>#REF!</v>
      </c>
      <c r="L346" s="93" t="e">
        <f t="shared" si="168"/>
        <v>#REF!</v>
      </c>
      <c r="M346" s="93" t="e">
        <f t="shared" si="168"/>
        <v>#REF!</v>
      </c>
      <c r="N346" s="93">
        <f t="shared" si="168"/>
        <v>388620</v>
      </c>
      <c r="O346" s="93" t="e">
        <f t="shared" si="168"/>
        <v>#REF!</v>
      </c>
      <c r="P346" s="93" t="e">
        <f t="shared" si="168"/>
        <v>#REF!</v>
      </c>
      <c r="Q346" s="93" t="e">
        <f t="shared" si="168"/>
        <v>#REF!</v>
      </c>
      <c r="R346" s="93">
        <f t="shared" si="168"/>
        <v>388620</v>
      </c>
      <c r="S346" s="93" t="e">
        <f t="shared" si="168"/>
        <v>#REF!</v>
      </c>
      <c r="T346" s="93" t="e">
        <f t="shared" si="168"/>
        <v>#REF!</v>
      </c>
      <c r="U346" s="93" t="e">
        <f t="shared" si="168"/>
        <v>#REF!</v>
      </c>
      <c r="V346" s="93"/>
      <c r="W346" s="93"/>
      <c r="X346" s="93"/>
      <c r="Y346" s="93"/>
      <c r="Z346" s="93"/>
      <c r="AA346" s="93"/>
      <c r="AB346" s="93"/>
    </row>
    <row r="347" spans="1:28" s="13" customFormat="1" ht="60" x14ac:dyDescent="0.25">
      <c r="A347" s="46" t="s">
        <v>9</v>
      </c>
      <c r="B347" s="86">
        <v>52</v>
      </c>
      <c r="C347" s="86">
        <v>0</v>
      </c>
      <c r="D347" s="82" t="s">
        <v>215</v>
      </c>
      <c r="E347" s="86">
        <v>852</v>
      </c>
      <c r="F347" s="97" t="s">
        <v>120</v>
      </c>
      <c r="G347" s="97" t="s">
        <v>133</v>
      </c>
      <c r="H347" s="82" t="s">
        <v>316</v>
      </c>
      <c r="I347" s="82" t="s">
        <v>24</v>
      </c>
      <c r="J347" s="93">
        <f>'6.ВСР'!J384</f>
        <v>388620</v>
      </c>
      <c r="K347" s="93" t="e">
        <f>'6.ВСР'!#REF!</f>
        <v>#REF!</v>
      </c>
      <c r="L347" s="93" t="e">
        <f>'6.ВСР'!#REF!</f>
        <v>#REF!</v>
      </c>
      <c r="M347" s="93" t="e">
        <f>'6.ВСР'!#REF!</f>
        <v>#REF!</v>
      </c>
      <c r="N347" s="93">
        <f>'6.ВСР'!K384</f>
        <v>388620</v>
      </c>
      <c r="O347" s="93" t="e">
        <f>'6.ВСР'!#REF!</f>
        <v>#REF!</v>
      </c>
      <c r="P347" s="93" t="e">
        <f>'6.ВСР'!#REF!</f>
        <v>#REF!</v>
      </c>
      <c r="Q347" s="93" t="e">
        <f>'6.ВСР'!#REF!</f>
        <v>#REF!</v>
      </c>
      <c r="R347" s="93">
        <f>'6.ВСР'!L384</f>
        <v>388620</v>
      </c>
      <c r="S347" s="93" t="e">
        <f>'6.ВСР'!#REF!</f>
        <v>#REF!</v>
      </c>
      <c r="T347" s="93" t="e">
        <f>'6.ВСР'!#REF!</f>
        <v>#REF!</v>
      </c>
      <c r="U347" s="93" t="e">
        <f>'6.ВСР'!#REF!</f>
        <v>#REF!</v>
      </c>
      <c r="V347" s="93"/>
      <c r="W347" s="93"/>
      <c r="X347" s="93"/>
      <c r="Y347" s="93"/>
      <c r="Z347" s="93"/>
      <c r="AA347" s="93"/>
      <c r="AB347" s="93"/>
    </row>
    <row r="348" spans="1:28" s="62" customFormat="1" ht="249.75" customHeight="1" x14ac:dyDescent="0.25">
      <c r="A348" s="96" t="s">
        <v>322</v>
      </c>
      <c r="B348" s="86">
        <v>52</v>
      </c>
      <c r="C348" s="86">
        <v>0</v>
      </c>
      <c r="D348" s="82" t="s">
        <v>215</v>
      </c>
      <c r="E348" s="86">
        <v>852</v>
      </c>
      <c r="F348" s="82"/>
      <c r="G348" s="82"/>
      <c r="H348" s="82" t="s">
        <v>317</v>
      </c>
      <c r="I348" s="82"/>
      <c r="J348" s="93">
        <f t="shared" ref="J348:U349" si="169">J349</f>
        <v>43000</v>
      </c>
      <c r="K348" s="93" t="e">
        <f t="shared" si="169"/>
        <v>#REF!</v>
      </c>
      <c r="L348" s="93" t="e">
        <f t="shared" si="169"/>
        <v>#REF!</v>
      </c>
      <c r="M348" s="93" t="e">
        <f t="shared" si="169"/>
        <v>#REF!</v>
      </c>
      <c r="N348" s="93">
        <f t="shared" si="169"/>
        <v>15000</v>
      </c>
      <c r="O348" s="93" t="e">
        <f t="shared" si="169"/>
        <v>#REF!</v>
      </c>
      <c r="P348" s="93" t="e">
        <f t="shared" si="169"/>
        <v>#REF!</v>
      </c>
      <c r="Q348" s="93" t="e">
        <f t="shared" si="169"/>
        <v>#REF!</v>
      </c>
      <c r="R348" s="93">
        <f t="shared" si="169"/>
        <v>15000</v>
      </c>
      <c r="S348" s="93" t="e">
        <f t="shared" si="169"/>
        <v>#REF!</v>
      </c>
      <c r="T348" s="93" t="e">
        <f t="shared" si="169"/>
        <v>#REF!</v>
      </c>
      <c r="U348" s="93" t="e">
        <f t="shared" si="169"/>
        <v>#REF!</v>
      </c>
      <c r="V348" s="93"/>
      <c r="W348" s="93"/>
      <c r="X348" s="93"/>
      <c r="Y348" s="93"/>
      <c r="Z348" s="93"/>
      <c r="AA348" s="93"/>
      <c r="AB348" s="93"/>
    </row>
    <row r="349" spans="1:28" s="62" customFormat="1" ht="60" x14ac:dyDescent="0.25">
      <c r="A349" s="46" t="s">
        <v>22</v>
      </c>
      <c r="B349" s="86">
        <v>52</v>
      </c>
      <c r="C349" s="86">
        <v>0</v>
      </c>
      <c r="D349" s="82" t="s">
        <v>215</v>
      </c>
      <c r="E349" s="86">
        <v>852</v>
      </c>
      <c r="F349" s="97" t="s">
        <v>120</v>
      </c>
      <c r="G349" s="97" t="s">
        <v>133</v>
      </c>
      <c r="H349" s="82" t="s">
        <v>317</v>
      </c>
      <c r="I349" s="82" t="s">
        <v>23</v>
      </c>
      <c r="J349" s="93">
        <f t="shared" si="169"/>
        <v>43000</v>
      </c>
      <c r="K349" s="93" t="e">
        <f t="shared" si="169"/>
        <v>#REF!</v>
      </c>
      <c r="L349" s="93" t="e">
        <f t="shared" si="169"/>
        <v>#REF!</v>
      </c>
      <c r="M349" s="93" t="e">
        <f t="shared" si="169"/>
        <v>#REF!</v>
      </c>
      <c r="N349" s="93">
        <f t="shared" si="169"/>
        <v>15000</v>
      </c>
      <c r="O349" s="93" t="e">
        <f t="shared" si="169"/>
        <v>#REF!</v>
      </c>
      <c r="P349" s="93" t="e">
        <f t="shared" si="169"/>
        <v>#REF!</v>
      </c>
      <c r="Q349" s="93" t="e">
        <f t="shared" si="169"/>
        <v>#REF!</v>
      </c>
      <c r="R349" s="93">
        <f t="shared" si="169"/>
        <v>15000</v>
      </c>
      <c r="S349" s="93" t="e">
        <f t="shared" si="169"/>
        <v>#REF!</v>
      </c>
      <c r="T349" s="93" t="e">
        <f t="shared" si="169"/>
        <v>#REF!</v>
      </c>
      <c r="U349" s="93" t="e">
        <f t="shared" si="169"/>
        <v>#REF!</v>
      </c>
      <c r="V349" s="93"/>
      <c r="W349" s="93"/>
      <c r="X349" s="93"/>
      <c r="Y349" s="93"/>
      <c r="Z349" s="93"/>
      <c r="AA349" s="93"/>
      <c r="AB349" s="93"/>
    </row>
    <row r="350" spans="1:28" s="13" customFormat="1" ht="60" x14ac:dyDescent="0.25">
      <c r="A350" s="46" t="s">
        <v>9</v>
      </c>
      <c r="B350" s="86">
        <v>52</v>
      </c>
      <c r="C350" s="86">
        <v>0</v>
      </c>
      <c r="D350" s="82" t="s">
        <v>215</v>
      </c>
      <c r="E350" s="86">
        <v>852</v>
      </c>
      <c r="F350" s="97" t="s">
        <v>120</v>
      </c>
      <c r="G350" s="97" t="s">
        <v>133</v>
      </c>
      <c r="H350" s="82" t="s">
        <v>317</v>
      </c>
      <c r="I350" s="82" t="s">
        <v>24</v>
      </c>
      <c r="J350" s="93">
        <f>'6.ВСР'!J387</f>
        <v>43000</v>
      </c>
      <c r="K350" s="93" t="e">
        <f>'6.ВСР'!#REF!</f>
        <v>#REF!</v>
      </c>
      <c r="L350" s="93" t="e">
        <f>'6.ВСР'!#REF!</f>
        <v>#REF!</v>
      </c>
      <c r="M350" s="93" t="e">
        <f>'6.ВСР'!#REF!</f>
        <v>#REF!</v>
      </c>
      <c r="N350" s="93">
        <f>'6.ВСР'!K387</f>
        <v>15000</v>
      </c>
      <c r="O350" s="93" t="e">
        <f>'6.ВСР'!#REF!</f>
        <v>#REF!</v>
      </c>
      <c r="P350" s="93" t="e">
        <f>'6.ВСР'!#REF!</f>
        <v>#REF!</v>
      </c>
      <c r="Q350" s="93" t="e">
        <f>'6.ВСР'!#REF!</f>
        <v>#REF!</v>
      </c>
      <c r="R350" s="93">
        <f>'6.ВСР'!L387</f>
        <v>15000</v>
      </c>
      <c r="S350" s="93" t="e">
        <f>'6.ВСР'!#REF!</f>
        <v>#REF!</v>
      </c>
      <c r="T350" s="93" t="e">
        <f>'6.ВСР'!#REF!</f>
        <v>#REF!</v>
      </c>
      <c r="U350" s="93" t="e">
        <f>'6.ВСР'!#REF!</f>
        <v>#REF!</v>
      </c>
      <c r="V350" s="93"/>
      <c r="W350" s="93"/>
      <c r="X350" s="93"/>
      <c r="Y350" s="93"/>
      <c r="Z350" s="93"/>
      <c r="AA350" s="93"/>
      <c r="AB350" s="93"/>
    </row>
    <row r="351" spans="1:28" s="13" customFormat="1" ht="293.25" customHeight="1" x14ac:dyDescent="0.25">
      <c r="A351" s="137" t="s">
        <v>321</v>
      </c>
      <c r="B351" s="86">
        <v>52</v>
      </c>
      <c r="C351" s="86">
        <v>0</v>
      </c>
      <c r="D351" s="82" t="s">
        <v>215</v>
      </c>
      <c r="E351" s="86">
        <v>852</v>
      </c>
      <c r="F351" s="82" t="s">
        <v>120</v>
      </c>
      <c r="G351" s="82" t="s">
        <v>13</v>
      </c>
      <c r="H351" s="82" t="s">
        <v>318</v>
      </c>
      <c r="I351" s="82"/>
      <c r="J351" s="93">
        <f t="shared" ref="J351:U351" si="170">J352</f>
        <v>9504180</v>
      </c>
      <c r="K351" s="93" t="e">
        <f t="shared" si="170"/>
        <v>#REF!</v>
      </c>
      <c r="L351" s="93" t="e">
        <f t="shared" si="170"/>
        <v>#REF!</v>
      </c>
      <c r="M351" s="93" t="e">
        <f t="shared" si="170"/>
        <v>#REF!</v>
      </c>
      <c r="N351" s="93">
        <f t="shared" si="170"/>
        <v>9040980</v>
      </c>
      <c r="O351" s="93" t="e">
        <f t="shared" si="170"/>
        <v>#REF!</v>
      </c>
      <c r="P351" s="93" t="e">
        <f t="shared" si="170"/>
        <v>#REF!</v>
      </c>
      <c r="Q351" s="93" t="e">
        <f t="shared" si="170"/>
        <v>#REF!</v>
      </c>
      <c r="R351" s="93">
        <f t="shared" si="170"/>
        <v>8934280</v>
      </c>
      <c r="S351" s="93" t="e">
        <f t="shared" si="170"/>
        <v>#REF!</v>
      </c>
      <c r="T351" s="93" t="e">
        <f t="shared" si="170"/>
        <v>#REF!</v>
      </c>
      <c r="U351" s="93" t="e">
        <f t="shared" si="170"/>
        <v>#REF!</v>
      </c>
      <c r="V351" s="93"/>
      <c r="W351" s="93"/>
      <c r="X351" s="93"/>
      <c r="Y351" s="93"/>
      <c r="Z351" s="93"/>
      <c r="AA351" s="93"/>
      <c r="AB351" s="93"/>
    </row>
    <row r="352" spans="1:28" s="62" customFormat="1" ht="30" x14ac:dyDescent="0.25">
      <c r="A352" s="94" t="s">
        <v>124</v>
      </c>
      <c r="B352" s="86">
        <v>52</v>
      </c>
      <c r="C352" s="86">
        <v>0</v>
      </c>
      <c r="D352" s="82" t="s">
        <v>215</v>
      </c>
      <c r="E352" s="86">
        <v>852</v>
      </c>
      <c r="F352" s="82" t="s">
        <v>120</v>
      </c>
      <c r="G352" s="82" t="s">
        <v>13</v>
      </c>
      <c r="H352" s="82" t="s">
        <v>318</v>
      </c>
      <c r="I352" s="82" t="s">
        <v>125</v>
      </c>
      <c r="J352" s="93">
        <f t="shared" ref="J352:U352" si="171">J353+J354</f>
        <v>9504180</v>
      </c>
      <c r="K352" s="93" t="e">
        <f t="shared" si="171"/>
        <v>#REF!</v>
      </c>
      <c r="L352" s="93" t="e">
        <f t="shared" si="171"/>
        <v>#REF!</v>
      </c>
      <c r="M352" s="93" t="e">
        <f t="shared" si="171"/>
        <v>#REF!</v>
      </c>
      <c r="N352" s="93">
        <f t="shared" si="171"/>
        <v>9040980</v>
      </c>
      <c r="O352" s="93" t="e">
        <f t="shared" si="171"/>
        <v>#REF!</v>
      </c>
      <c r="P352" s="93" t="e">
        <f t="shared" si="171"/>
        <v>#REF!</v>
      </c>
      <c r="Q352" s="93" t="e">
        <f t="shared" si="171"/>
        <v>#REF!</v>
      </c>
      <c r="R352" s="93">
        <f t="shared" si="171"/>
        <v>8934280</v>
      </c>
      <c r="S352" s="93" t="e">
        <f t="shared" si="171"/>
        <v>#REF!</v>
      </c>
      <c r="T352" s="93" t="e">
        <f t="shared" si="171"/>
        <v>#REF!</v>
      </c>
      <c r="U352" s="93" t="e">
        <f t="shared" si="171"/>
        <v>#REF!</v>
      </c>
      <c r="V352" s="93"/>
      <c r="W352" s="93"/>
      <c r="X352" s="93"/>
      <c r="Y352" s="93"/>
      <c r="Z352" s="93"/>
      <c r="AA352" s="93"/>
      <c r="AB352" s="93"/>
    </row>
    <row r="353" spans="1:28" s="62" customFormat="1" ht="34.5" customHeight="1" x14ac:dyDescent="0.25">
      <c r="A353" s="94" t="s">
        <v>134</v>
      </c>
      <c r="B353" s="86">
        <v>52</v>
      </c>
      <c r="C353" s="86">
        <v>0</v>
      </c>
      <c r="D353" s="82" t="s">
        <v>215</v>
      </c>
      <c r="E353" s="86">
        <v>852</v>
      </c>
      <c r="F353" s="82" t="s">
        <v>120</v>
      </c>
      <c r="G353" s="82" t="s">
        <v>13</v>
      </c>
      <c r="H353" s="82" t="s">
        <v>318</v>
      </c>
      <c r="I353" s="82" t="s">
        <v>135</v>
      </c>
      <c r="J353" s="93">
        <f>'6.ВСР'!J374</f>
        <v>7539180</v>
      </c>
      <c r="K353" s="93" t="e">
        <f>'6.ВСР'!#REF!</f>
        <v>#REF!</v>
      </c>
      <c r="L353" s="93" t="e">
        <f>'6.ВСР'!#REF!</f>
        <v>#REF!</v>
      </c>
      <c r="M353" s="93" t="e">
        <f>'6.ВСР'!#REF!</f>
        <v>#REF!</v>
      </c>
      <c r="N353" s="93">
        <f>'6.ВСР'!K374</f>
        <v>7522350</v>
      </c>
      <c r="O353" s="93" t="e">
        <f>'6.ВСР'!#REF!</f>
        <v>#REF!</v>
      </c>
      <c r="P353" s="93" t="e">
        <f>'6.ВСР'!#REF!</f>
        <v>#REF!</v>
      </c>
      <c r="Q353" s="93" t="e">
        <f>'6.ВСР'!#REF!</f>
        <v>#REF!</v>
      </c>
      <c r="R353" s="93">
        <f>'6.ВСР'!L374</f>
        <v>7356579</v>
      </c>
      <c r="S353" s="93" t="e">
        <f>'6.ВСР'!#REF!</f>
        <v>#REF!</v>
      </c>
      <c r="T353" s="93" t="e">
        <f>'6.ВСР'!#REF!</f>
        <v>#REF!</v>
      </c>
      <c r="U353" s="93" t="e">
        <f>'6.ВСР'!#REF!</f>
        <v>#REF!</v>
      </c>
      <c r="V353" s="93"/>
      <c r="W353" s="93"/>
      <c r="X353" s="93"/>
      <c r="Y353" s="93"/>
      <c r="Z353" s="93"/>
      <c r="AA353" s="93"/>
      <c r="AB353" s="93"/>
    </row>
    <row r="354" spans="1:28" s="62" customFormat="1" ht="47.25" customHeight="1" x14ac:dyDescent="0.25">
      <c r="A354" s="94" t="s">
        <v>126</v>
      </c>
      <c r="B354" s="86">
        <v>52</v>
      </c>
      <c r="C354" s="86">
        <v>0</v>
      </c>
      <c r="D354" s="82" t="s">
        <v>215</v>
      </c>
      <c r="E354" s="86">
        <v>852</v>
      </c>
      <c r="F354" s="82" t="s">
        <v>120</v>
      </c>
      <c r="G354" s="82" t="s">
        <v>58</v>
      </c>
      <c r="H354" s="82" t="s">
        <v>318</v>
      </c>
      <c r="I354" s="82" t="s">
        <v>127</v>
      </c>
      <c r="J354" s="93">
        <f>'6.ВСР'!J375</f>
        <v>1965000</v>
      </c>
      <c r="K354" s="93" t="e">
        <f>'6.ВСР'!#REF!</f>
        <v>#REF!</v>
      </c>
      <c r="L354" s="93" t="e">
        <f>'6.ВСР'!#REF!</f>
        <v>#REF!</v>
      </c>
      <c r="M354" s="93" t="e">
        <f>'6.ВСР'!#REF!</f>
        <v>#REF!</v>
      </c>
      <c r="N354" s="93">
        <f>'6.ВСР'!K375</f>
        <v>1518630</v>
      </c>
      <c r="O354" s="93" t="e">
        <f>'6.ВСР'!#REF!</f>
        <v>#REF!</v>
      </c>
      <c r="P354" s="93" t="e">
        <f>'6.ВСР'!#REF!</f>
        <v>#REF!</v>
      </c>
      <c r="Q354" s="93" t="e">
        <f>'6.ВСР'!#REF!</f>
        <v>#REF!</v>
      </c>
      <c r="R354" s="93">
        <f>'6.ВСР'!L375</f>
        <v>1577701</v>
      </c>
      <c r="S354" s="93" t="e">
        <f>'6.ВСР'!#REF!</f>
        <v>#REF!</v>
      </c>
      <c r="T354" s="93" t="e">
        <f>'6.ВСР'!#REF!</f>
        <v>#REF!</v>
      </c>
      <c r="U354" s="93" t="e">
        <f>'6.ВСР'!#REF!</f>
        <v>#REF!</v>
      </c>
      <c r="V354" s="93"/>
      <c r="W354" s="93"/>
      <c r="X354" s="93"/>
      <c r="Y354" s="93"/>
      <c r="Z354" s="93"/>
      <c r="AA354" s="93"/>
      <c r="AB354" s="93"/>
    </row>
    <row r="355" spans="1:28" s="62" customFormat="1" ht="60.75" customHeight="1" x14ac:dyDescent="0.25">
      <c r="A355" s="115" t="s">
        <v>243</v>
      </c>
      <c r="B355" s="12">
        <v>52</v>
      </c>
      <c r="C355" s="12">
        <v>0</v>
      </c>
      <c r="D355" s="42" t="s">
        <v>244</v>
      </c>
      <c r="E355" s="12"/>
      <c r="F355" s="42"/>
      <c r="G355" s="42"/>
      <c r="H355" s="42"/>
      <c r="I355" s="42"/>
      <c r="J355" s="43">
        <f t="shared" ref="J355:U358" si="172">J356</f>
        <v>238528.6</v>
      </c>
      <c r="K355" s="43" t="e">
        <f t="shared" si="172"/>
        <v>#REF!</v>
      </c>
      <c r="L355" s="43" t="e">
        <f t="shared" si="172"/>
        <v>#REF!</v>
      </c>
      <c r="M355" s="43" t="e">
        <f t="shared" si="172"/>
        <v>#REF!</v>
      </c>
      <c r="N355" s="43">
        <f t="shared" si="172"/>
        <v>248069.75</v>
      </c>
      <c r="O355" s="43" t="e">
        <f t="shared" si="172"/>
        <v>#REF!</v>
      </c>
      <c r="P355" s="43" t="e">
        <f t="shared" si="172"/>
        <v>#REF!</v>
      </c>
      <c r="Q355" s="43" t="e">
        <f t="shared" si="172"/>
        <v>#REF!</v>
      </c>
      <c r="R355" s="43">
        <f t="shared" si="172"/>
        <v>248069.75</v>
      </c>
      <c r="S355" s="43" t="e">
        <f t="shared" si="172"/>
        <v>#REF!</v>
      </c>
      <c r="T355" s="43" t="e">
        <f t="shared" si="172"/>
        <v>#REF!</v>
      </c>
      <c r="U355" s="43" t="e">
        <f t="shared" si="172"/>
        <v>#REF!</v>
      </c>
      <c r="V355" s="43"/>
      <c r="W355" s="43"/>
      <c r="X355" s="43"/>
      <c r="Y355" s="43"/>
      <c r="Z355" s="43"/>
      <c r="AA355" s="43"/>
      <c r="AB355" s="43"/>
    </row>
    <row r="356" spans="1:28" s="62" customFormat="1" ht="42.75" x14ac:dyDescent="0.25">
      <c r="A356" s="115" t="s">
        <v>147</v>
      </c>
      <c r="B356" s="12">
        <v>52</v>
      </c>
      <c r="C356" s="12">
        <v>0</v>
      </c>
      <c r="D356" s="58" t="s">
        <v>244</v>
      </c>
      <c r="E356" s="12">
        <v>852</v>
      </c>
      <c r="F356" s="97"/>
      <c r="G356" s="97"/>
      <c r="H356" s="97"/>
      <c r="I356" s="82"/>
      <c r="J356" s="43">
        <f t="shared" si="172"/>
        <v>238528.6</v>
      </c>
      <c r="K356" s="43" t="e">
        <f t="shared" si="172"/>
        <v>#REF!</v>
      </c>
      <c r="L356" s="43" t="e">
        <f t="shared" si="172"/>
        <v>#REF!</v>
      </c>
      <c r="M356" s="43" t="e">
        <f t="shared" si="172"/>
        <v>#REF!</v>
      </c>
      <c r="N356" s="43">
        <f t="shared" si="172"/>
        <v>248069.75</v>
      </c>
      <c r="O356" s="43" t="e">
        <f t="shared" si="172"/>
        <v>#REF!</v>
      </c>
      <c r="P356" s="43" t="e">
        <f t="shared" si="172"/>
        <v>#REF!</v>
      </c>
      <c r="Q356" s="43" t="e">
        <f t="shared" si="172"/>
        <v>#REF!</v>
      </c>
      <c r="R356" s="43">
        <f t="shared" si="172"/>
        <v>248069.75</v>
      </c>
      <c r="S356" s="43" t="e">
        <f t="shared" si="172"/>
        <v>#REF!</v>
      </c>
      <c r="T356" s="43" t="e">
        <f t="shared" si="172"/>
        <v>#REF!</v>
      </c>
      <c r="U356" s="43" t="e">
        <f t="shared" si="172"/>
        <v>#REF!</v>
      </c>
      <c r="V356" s="43"/>
      <c r="W356" s="43"/>
      <c r="X356" s="43"/>
      <c r="Y356" s="43"/>
      <c r="Z356" s="43"/>
      <c r="AA356" s="43"/>
      <c r="AB356" s="43"/>
    </row>
    <row r="357" spans="1:28" s="62" customFormat="1" ht="75" x14ac:dyDescent="0.25">
      <c r="A357" s="96" t="s">
        <v>245</v>
      </c>
      <c r="B357" s="86">
        <v>52</v>
      </c>
      <c r="C357" s="86">
        <v>0</v>
      </c>
      <c r="D357" s="82" t="s">
        <v>244</v>
      </c>
      <c r="E357" s="86">
        <v>852</v>
      </c>
      <c r="F357" s="82" t="s">
        <v>120</v>
      </c>
      <c r="G357" s="82" t="s">
        <v>13</v>
      </c>
      <c r="H357" s="82" t="s">
        <v>246</v>
      </c>
      <c r="I357" s="82"/>
      <c r="J357" s="93">
        <f t="shared" si="172"/>
        <v>238528.6</v>
      </c>
      <c r="K357" s="93" t="e">
        <f t="shared" si="172"/>
        <v>#REF!</v>
      </c>
      <c r="L357" s="93" t="e">
        <f t="shared" si="172"/>
        <v>#REF!</v>
      </c>
      <c r="M357" s="93" t="e">
        <f t="shared" si="172"/>
        <v>#REF!</v>
      </c>
      <c r="N357" s="93">
        <f t="shared" si="172"/>
        <v>248069.75</v>
      </c>
      <c r="O357" s="93" t="e">
        <f t="shared" si="172"/>
        <v>#REF!</v>
      </c>
      <c r="P357" s="93" t="e">
        <f t="shared" si="172"/>
        <v>#REF!</v>
      </c>
      <c r="Q357" s="93" t="e">
        <f t="shared" si="172"/>
        <v>#REF!</v>
      </c>
      <c r="R357" s="93">
        <f t="shared" si="172"/>
        <v>248069.75</v>
      </c>
      <c r="S357" s="93" t="e">
        <f t="shared" si="172"/>
        <v>#REF!</v>
      </c>
      <c r="T357" s="93" t="e">
        <f t="shared" si="172"/>
        <v>#REF!</v>
      </c>
      <c r="U357" s="93" t="e">
        <f t="shared" si="172"/>
        <v>#REF!</v>
      </c>
      <c r="V357" s="93"/>
      <c r="W357" s="93"/>
      <c r="X357" s="93"/>
      <c r="Y357" s="93"/>
      <c r="Z357" s="93"/>
      <c r="AA357" s="93"/>
      <c r="AB357" s="93"/>
    </row>
    <row r="358" spans="1:28" s="62" customFormat="1" ht="30" x14ac:dyDescent="0.25">
      <c r="A358" s="94" t="s">
        <v>124</v>
      </c>
      <c r="B358" s="86">
        <v>52</v>
      </c>
      <c r="C358" s="86">
        <v>0</v>
      </c>
      <c r="D358" s="82" t="s">
        <v>244</v>
      </c>
      <c r="E358" s="86">
        <v>852</v>
      </c>
      <c r="F358" s="82" t="s">
        <v>120</v>
      </c>
      <c r="G358" s="82" t="s">
        <v>13</v>
      </c>
      <c r="H358" s="82" t="s">
        <v>246</v>
      </c>
      <c r="I358" s="82" t="s">
        <v>125</v>
      </c>
      <c r="J358" s="93">
        <f t="shared" si="172"/>
        <v>238528.6</v>
      </c>
      <c r="K358" s="93" t="e">
        <f t="shared" si="172"/>
        <v>#REF!</v>
      </c>
      <c r="L358" s="93" t="e">
        <f t="shared" si="172"/>
        <v>#REF!</v>
      </c>
      <c r="M358" s="93" t="e">
        <f t="shared" si="172"/>
        <v>#REF!</v>
      </c>
      <c r="N358" s="93">
        <f t="shared" si="172"/>
        <v>248069.75</v>
      </c>
      <c r="O358" s="93" t="e">
        <f t="shared" si="172"/>
        <v>#REF!</v>
      </c>
      <c r="P358" s="93" t="e">
        <f t="shared" si="172"/>
        <v>#REF!</v>
      </c>
      <c r="Q358" s="93" t="e">
        <f t="shared" si="172"/>
        <v>#REF!</v>
      </c>
      <c r="R358" s="93">
        <f t="shared" si="172"/>
        <v>248069.75</v>
      </c>
      <c r="S358" s="93" t="e">
        <f t="shared" si="172"/>
        <v>#REF!</v>
      </c>
      <c r="T358" s="93" t="e">
        <f t="shared" si="172"/>
        <v>#REF!</v>
      </c>
      <c r="U358" s="93" t="e">
        <f t="shared" si="172"/>
        <v>#REF!</v>
      </c>
      <c r="V358" s="93"/>
      <c r="W358" s="93"/>
      <c r="X358" s="93"/>
      <c r="Y358" s="93"/>
      <c r="Z358" s="93"/>
      <c r="AA358" s="93"/>
      <c r="AB358" s="93"/>
    </row>
    <row r="359" spans="1:28" s="62" customFormat="1" ht="32.25" customHeight="1" x14ac:dyDescent="0.25">
      <c r="A359" s="94" t="s">
        <v>134</v>
      </c>
      <c r="B359" s="86">
        <v>52</v>
      </c>
      <c r="C359" s="86">
        <v>0</v>
      </c>
      <c r="D359" s="82" t="s">
        <v>244</v>
      </c>
      <c r="E359" s="86">
        <v>852</v>
      </c>
      <c r="F359" s="82" t="s">
        <v>120</v>
      </c>
      <c r="G359" s="82" t="s">
        <v>13</v>
      </c>
      <c r="H359" s="82" t="s">
        <v>246</v>
      </c>
      <c r="I359" s="82" t="s">
        <v>135</v>
      </c>
      <c r="J359" s="93">
        <f>'6.ВСР'!J378</f>
        <v>238528.6</v>
      </c>
      <c r="K359" s="93" t="e">
        <f>'6.ВСР'!#REF!</f>
        <v>#REF!</v>
      </c>
      <c r="L359" s="93" t="e">
        <f>'6.ВСР'!#REF!</f>
        <v>#REF!</v>
      </c>
      <c r="M359" s="93" t="e">
        <f>'6.ВСР'!#REF!</f>
        <v>#REF!</v>
      </c>
      <c r="N359" s="93">
        <f>'6.ВСР'!K378</f>
        <v>248069.75</v>
      </c>
      <c r="O359" s="93" t="e">
        <f>'6.ВСР'!#REF!</f>
        <v>#REF!</v>
      </c>
      <c r="P359" s="93" t="e">
        <f>'6.ВСР'!#REF!</f>
        <v>#REF!</v>
      </c>
      <c r="Q359" s="93" t="e">
        <f>'6.ВСР'!#REF!</f>
        <v>#REF!</v>
      </c>
      <c r="R359" s="93">
        <f>'6.ВСР'!L378</f>
        <v>248069.75</v>
      </c>
      <c r="S359" s="93" t="e">
        <f>'6.ВСР'!#REF!</f>
        <v>#REF!</v>
      </c>
      <c r="T359" s="93" t="e">
        <f>'6.ВСР'!#REF!</f>
        <v>#REF!</v>
      </c>
      <c r="U359" s="93" t="e">
        <f>'6.ВСР'!#REF!</f>
        <v>#REF!</v>
      </c>
      <c r="V359" s="93"/>
      <c r="W359" s="93"/>
      <c r="X359" s="93"/>
      <c r="Y359" s="93"/>
      <c r="Z359" s="93"/>
      <c r="AA359" s="93"/>
      <c r="AB359" s="93"/>
    </row>
    <row r="360" spans="1:28" s="62" customFormat="1" ht="33" customHeight="1" x14ac:dyDescent="0.25">
      <c r="A360" s="115" t="s">
        <v>247</v>
      </c>
      <c r="B360" s="12">
        <v>52</v>
      </c>
      <c r="C360" s="12">
        <v>0</v>
      </c>
      <c r="D360" s="42" t="s">
        <v>218</v>
      </c>
      <c r="E360" s="12"/>
      <c r="F360" s="42"/>
      <c r="G360" s="42"/>
      <c r="H360" s="42"/>
      <c r="I360" s="42"/>
      <c r="J360" s="43">
        <f t="shared" ref="J360:U365" si="173">J361</f>
        <v>123400</v>
      </c>
      <c r="K360" s="43" t="e">
        <f t="shared" si="173"/>
        <v>#REF!</v>
      </c>
      <c r="L360" s="43" t="e">
        <f t="shared" si="173"/>
        <v>#REF!</v>
      </c>
      <c r="M360" s="43" t="e">
        <f t="shared" si="173"/>
        <v>#REF!</v>
      </c>
      <c r="N360" s="43">
        <f t="shared" si="173"/>
        <v>0</v>
      </c>
      <c r="O360" s="43" t="e">
        <f t="shared" si="173"/>
        <v>#REF!</v>
      </c>
      <c r="P360" s="43" t="e">
        <f t="shared" si="173"/>
        <v>#REF!</v>
      </c>
      <c r="Q360" s="43" t="e">
        <f t="shared" si="173"/>
        <v>#REF!</v>
      </c>
      <c r="R360" s="43">
        <f t="shared" si="173"/>
        <v>0</v>
      </c>
      <c r="S360" s="43" t="e">
        <f t="shared" si="173"/>
        <v>#REF!</v>
      </c>
      <c r="T360" s="43" t="e">
        <f t="shared" si="173"/>
        <v>#REF!</v>
      </c>
      <c r="U360" s="43" t="e">
        <f t="shared" si="173"/>
        <v>#REF!</v>
      </c>
      <c r="V360" s="43"/>
      <c r="W360" s="43"/>
      <c r="X360" s="43"/>
      <c r="Y360" s="43"/>
      <c r="Z360" s="43"/>
      <c r="AA360" s="43"/>
      <c r="AB360" s="43"/>
    </row>
    <row r="361" spans="1:28" s="62" customFormat="1" ht="42.75" x14ac:dyDescent="0.25">
      <c r="A361" s="115" t="s">
        <v>147</v>
      </c>
      <c r="B361" s="12">
        <v>52</v>
      </c>
      <c r="C361" s="12">
        <v>0</v>
      </c>
      <c r="D361" s="58" t="s">
        <v>218</v>
      </c>
      <c r="E361" s="12">
        <v>852</v>
      </c>
      <c r="F361" s="97"/>
      <c r="G361" s="97"/>
      <c r="H361" s="97"/>
      <c r="I361" s="82"/>
      <c r="J361" s="43">
        <f t="shared" si="173"/>
        <v>123400</v>
      </c>
      <c r="K361" s="43" t="e">
        <f t="shared" si="173"/>
        <v>#REF!</v>
      </c>
      <c r="L361" s="43" t="e">
        <f t="shared" si="173"/>
        <v>#REF!</v>
      </c>
      <c r="M361" s="43" t="e">
        <f t="shared" si="173"/>
        <v>#REF!</v>
      </c>
      <c r="N361" s="43">
        <f t="shared" si="173"/>
        <v>0</v>
      </c>
      <c r="O361" s="43" t="e">
        <f t="shared" si="173"/>
        <v>#REF!</v>
      </c>
      <c r="P361" s="43" t="e">
        <f t="shared" si="173"/>
        <v>#REF!</v>
      </c>
      <c r="Q361" s="43" t="e">
        <f t="shared" si="173"/>
        <v>#REF!</v>
      </c>
      <c r="R361" s="43">
        <f t="shared" si="173"/>
        <v>0</v>
      </c>
      <c r="S361" s="43" t="e">
        <f t="shared" si="173"/>
        <v>#REF!</v>
      </c>
      <c r="T361" s="43" t="e">
        <f t="shared" si="173"/>
        <v>#REF!</v>
      </c>
      <c r="U361" s="43" t="e">
        <f t="shared" si="173"/>
        <v>#REF!</v>
      </c>
      <c r="V361" s="43"/>
      <c r="W361" s="43"/>
      <c r="X361" s="43"/>
      <c r="Y361" s="43"/>
      <c r="Z361" s="43"/>
      <c r="AA361" s="43"/>
      <c r="AB361" s="43"/>
    </row>
    <row r="362" spans="1:28" s="62" customFormat="1" ht="30" x14ac:dyDescent="0.25">
      <c r="A362" s="96" t="s">
        <v>165</v>
      </c>
      <c r="B362" s="86">
        <v>52</v>
      </c>
      <c r="C362" s="86">
        <v>0</v>
      </c>
      <c r="D362" s="82" t="s">
        <v>218</v>
      </c>
      <c r="E362" s="86">
        <v>852</v>
      </c>
      <c r="F362" s="82" t="s">
        <v>99</v>
      </c>
      <c r="G362" s="82" t="s">
        <v>99</v>
      </c>
      <c r="H362" s="82" t="s">
        <v>295</v>
      </c>
      <c r="I362" s="82"/>
      <c r="J362" s="93">
        <f t="shared" ref="J362:U362" si="174">J363+J365</f>
        <v>123400</v>
      </c>
      <c r="K362" s="93" t="e">
        <f t="shared" si="174"/>
        <v>#REF!</v>
      </c>
      <c r="L362" s="93" t="e">
        <f t="shared" si="174"/>
        <v>#REF!</v>
      </c>
      <c r="M362" s="93" t="e">
        <f t="shared" si="174"/>
        <v>#REF!</v>
      </c>
      <c r="N362" s="93">
        <f t="shared" si="174"/>
        <v>0</v>
      </c>
      <c r="O362" s="93" t="e">
        <f t="shared" si="174"/>
        <v>#REF!</v>
      </c>
      <c r="P362" s="93" t="e">
        <f t="shared" si="174"/>
        <v>#REF!</v>
      </c>
      <c r="Q362" s="93" t="e">
        <f t="shared" si="174"/>
        <v>#REF!</v>
      </c>
      <c r="R362" s="93">
        <f t="shared" si="174"/>
        <v>0</v>
      </c>
      <c r="S362" s="93" t="e">
        <f t="shared" si="174"/>
        <v>#REF!</v>
      </c>
      <c r="T362" s="93" t="e">
        <f t="shared" si="174"/>
        <v>#REF!</v>
      </c>
      <c r="U362" s="93" t="e">
        <f t="shared" si="174"/>
        <v>#REF!</v>
      </c>
      <c r="V362" s="93"/>
      <c r="W362" s="93"/>
      <c r="X362" s="93"/>
      <c r="Y362" s="93"/>
      <c r="Z362" s="93"/>
      <c r="AA362" s="93"/>
      <c r="AB362" s="93"/>
    </row>
    <row r="363" spans="1:28" s="62" customFormat="1" ht="126.75" customHeight="1" x14ac:dyDescent="0.25">
      <c r="A363" s="94" t="s">
        <v>16</v>
      </c>
      <c r="B363" s="86">
        <v>52</v>
      </c>
      <c r="C363" s="86">
        <v>0</v>
      </c>
      <c r="D363" s="82" t="s">
        <v>218</v>
      </c>
      <c r="E363" s="86">
        <v>852</v>
      </c>
      <c r="F363" s="82" t="s">
        <v>99</v>
      </c>
      <c r="G363" s="82" t="s">
        <v>99</v>
      </c>
      <c r="H363" s="82" t="s">
        <v>295</v>
      </c>
      <c r="I363" s="82" t="s">
        <v>18</v>
      </c>
      <c r="J363" s="93">
        <f t="shared" ref="J363:U363" si="175">J364</f>
        <v>16900</v>
      </c>
      <c r="K363" s="93" t="e">
        <f t="shared" si="175"/>
        <v>#REF!</v>
      </c>
      <c r="L363" s="93" t="e">
        <f t="shared" si="175"/>
        <v>#REF!</v>
      </c>
      <c r="M363" s="93" t="e">
        <f t="shared" si="175"/>
        <v>#REF!</v>
      </c>
      <c r="N363" s="93">
        <f t="shared" si="175"/>
        <v>0</v>
      </c>
      <c r="O363" s="93" t="e">
        <f t="shared" si="175"/>
        <v>#REF!</v>
      </c>
      <c r="P363" s="93" t="e">
        <f t="shared" si="175"/>
        <v>#REF!</v>
      </c>
      <c r="Q363" s="93" t="e">
        <f t="shared" si="175"/>
        <v>#REF!</v>
      </c>
      <c r="R363" s="93">
        <f t="shared" si="175"/>
        <v>0</v>
      </c>
      <c r="S363" s="93" t="e">
        <f t="shared" si="175"/>
        <v>#REF!</v>
      </c>
      <c r="T363" s="93" t="e">
        <f t="shared" si="175"/>
        <v>#REF!</v>
      </c>
      <c r="U363" s="93" t="e">
        <f t="shared" si="175"/>
        <v>#REF!</v>
      </c>
      <c r="V363" s="93"/>
      <c r="W363" s="93"/>
      <c r="X363" s="93"/>
      <c r="Y363" s="93"/>
      <c r="Z363" s="93"/>
      <c r="AA363" s="93"/>
      <c r="AB363" s="93"/>
    </row>
    <row r="364" spans="1:28" s="62" customFormat="1" ht="30" x14ac:dyDescent="0.25">
      <c r="A364" s="46" t="s">
        <v>7</v>
      </c>
      <c r="B364" s="86">
        <v>52</v>
      </c>
      <c r="C364" s="86">
        <v>0</v>
      </c>
      <c r="D364" s="82" t="s">
        <v>218</v>
      </c>
      <c r="E364" s="86">
        <v>852</v>
      </c>
      <c r="F364" s="82" t="s">
        <v>99</v>
      </c>
      <c r="G364" s="82" t="s">
        <v>99</v>
      </c>
      <c r="H364" s="82" t="s">
        <v>295</v>
      </c>
      <c r="I364" s="82" t="s">
        <v>66</v>
      </c>
      <c r="J364" s="93">
        <f>'6.ВСР'!J346</f>
        <v>16900</v>
      </c>
      <c r="K364" s="93" t="e">
        <f>'6.ВСР'!#REF!</f>
        <v>#REF!</v>
      </c>
      <c r="L364" s="93" t="e">
        <f>'6.ВСР'!#REF!</f>
        <v>#REF!</v>
      </c>
      <c r="M364" s="93" t="e">
        <f>'6.ВСР'!#REF!</f>
        <v>#REF!</v>
      </c>
      <c r="N364" s="93">
        <f>'6.ВСР'!K346</f>
        <v>0</v>
      </c>
      <c r="O364" s="93" t="e">
        <f>'6.ВСР'!#REF!</f>
        <v>#REF!</v>
      </c>
      <c r="P364" s="93" t="e">
        <f>'6.ВСР'!#REF!</f>
        <v>#REF!</v>
      </c>
      <c r="Q364" s="93" t="e">
        <f>'6.ВСР'!#REF!</f>
        <v>#REF!</v>
      </c>
      <c r="R364" s="93">
        <f>'6.ВСР'!L346</f>
        <v>0</v>
      </c>
      <c r="S364" s="93" t="e">
        <f>'6.ВСР'!#REF!</f>
        <v>#REF!</v>
      </c>
      <c r="T364" s="93" t="e">
        <f>'6.ВСР'!#REF!</f>
        <v>#REF!</v>
      </c>
      <c r="U364" s="93" t="e">
        <f>'6.ВСР'!#REF!</f>
        <v>#REF!</v>
      </c>
      <c r="V364" s="93"/>
      <c r="W364" s="93"/>
      <c r="X364" s="93"/>
      <c r="Y364" s="93"/>
      <c r="Z364" s="93"/>
      <c r="AA364" s="93"/>
      <c r="AB364" s="93"/>
    </row>
    <row r="365" spans="1:28" s="62" customFormat="1" ht="60" x14ac:dyDescent="0.25">
      <c r="A365" s="46" t="s">
        <v>22</v>
      </c>
      <c r="B365" s="86">
        <v>52</v>
      </c>
      <c r="C365" s="86">
        <v>0</v>
      </c>
      <c r="D365" s="82" t="s">
        <v>218</v>
      </c>
      <c r="E365" s="86">
        <v>852</v>
      </c>
      <c r="F365" s="82" t="s">
        <v>99</v>
      </c>
      <c r="G365" s="82" t="s">
        <v>99</v>
      </c>
      <c r="H365" s="82" t="s">
        <v>295</v>
      </c>
      <c r="I365" s="82" t="s">
        <v>23</v>
      </c>
      <c r="J365" s="93">
        <f t="shared" si="173"/>
        <v>106500</v>
      </c>
      <c r="K365" s="93" t="e">
        <f t="shared" si="173"/>
        <v>#REF!</v>
      </c>
      <c r="L365" s="93" t="e">
        <f t="shared" si="173"/>
        <v>#REF!</v>
      </c>
      <c r="M365" s="93" t="e">
        <f t="shared" si="173"/>
        <v>#REF!</v>
      </c>
      <c r="N365" s="93">
        <f t="shared" si="173"/>
        <v>0</v>
      </c>
      <c r="O365" s="93" t="e">
        <f t="shared" si="173"/>
        <v>#REF!</v>
      </c>
      <c r="P365" s="93" t="e">
        <f t="shared" si="173"/>
        <v>#REF!</v>
      </c>
      <c r="Q365" s="93" t="e">
        <f t="shared" si="173"/>
        <v>#REF!</v>
      </c>
      <c r="R365" s="93">
        <f t="shared" si="173"/>
        <v>0</v>
      </c>
      <c r="S365" s="93" t="e">
        <f t="shared" si="173"/>
        <v>#REF!</v>
      </c>
      <c r="T365" s="93" t="e">
        <f t="shared" si="173"/>
        <v>#REF!</v>
      </c>
      <c r="U365" s="93" t="e">
        <f t="shared" si="173"/>
        <v>#REF!</v>
      </c>
      <c r="V365" s="93"/>
      <c r="W365" s="93"/>
      <c r="X365" s="93"/>
      <c r="Y365" s="93"/>
      <c r="Z365" s="93"/>
      <c r="AA365" s="93"/>
      <c r="AB365" s="93"/>
    </row>
    <row r="366" spans="1:28" s="62" customFormat="1" ht="60" x14ac:dyDescent="0.25">
      <c r="A366" s="46" t="s">
        <v>9</v>
      </c>
      <c r="B366" s="86">
        <v>52</v>
      </c>
      <c r="C366" s="86">
        <v>0</v>
      </c>
      <c r="D366" s="82" t="s">
        <v>218</v>
      </c>
      <c r="E366" s="86">
        <v>852</v>
      </c>
      <c r="F366" s="82" t="s">
        <v>99</v>
      </c>
      <c r="G366" s="82" t="s">
        <v>99</v>
      </c>
      <c r="H366" s="82" t="s">
        <v>295</v>
      </c>
      <c r="I366" s="82" t="s">
        <v>24</v>
      </c>
      <c r="J366" s="93">
        <f>'6.ВСР'!J348</f>
        <v>106500</v>
      </c>
      <c r="K366" s="93" t="e">
        <f>'6.ВСР'!#REF!</f>
        <v>#REF!</v>
      </c>
      <c r="L366" s="93" t="e">
        <f>'6.ВСР'!#REF!</f>
        <v>#REF!</v>
      </c>
      <c r="M366" s="93" t="e">
        <f>'6.ВСР'!#REF!</f>
        <v>#REF!</v>
      </c>
      <c r="N366" s="93">
        <f>'6.ВСР'!K348</f>
        <v>0</v>
      </c>
      <c r="O366" s="93" t="e">
        <f>'6.ВСР'!#REF!</f>
        <v>#REF!</v>
      </c>
      <c r="P366" s="93" t="e">
        <f>'6.ВСР'!#REF!</f>
        <v>#REF!</v>
      </c>
      <c r="Q366" s="93" t="e">
        <f>'6.ВСР'!#REF!</f>
        <v>#REF!</v>
      </c>
      <c r="R366" s="93">
        <f>'6.ВСР'!L348</f>
        <v>0</v>
      </c>
      <c r="S366" s="93" t="e">
        <f>'6.ВСР'!#REF!</f>
        <v>#REF!</v>
      </c>
      <c r="T366" s="93" t="e">
        <f>'6.ВСР'!#REF!</f>
        <v>#REF!</v>
      </c>
      <c r="U366" s="93" t="e">
        <f>'6.ВСР'!#REF!</f>
        <v>#REF!</v>
      </c>
      <c r="V366" s="93"/>
      <c r="W366" s="93"/>
      <c r="X366" s="93"/>
      <c r="Y366" s="93"/>
      <c r="Z366" s="93"/>
      <c r="AA366" s="93"/>
      <c r="AB366" s="93"/>
    </row>
    <row r="367" spans="1:28" s="62" customFormat="1" ht="33.75" customHeight="1" x14ac:dyDescent="0.25">
      <c r="A367" s="115" t="s">
        <v>248</v>
      </c>
      <c r="B367" s="12">
        <v>52</v>
      </c>
      <c r="C367" s="12">
        <v>0</v>
      </c>
      <c r="D367" s="42" t="s">
        <v>249</v>
      </c>
      <c r="E367" s="12"/>
      <c r="F367" s="42"/>
      <c r="G367" s="42"/>
      <c r="H367" s="42"/>
      <c r="I367" s="42"/>
      <c r="J367" s="43">
        <f t="shared" ref="J367:U370" si="176">J368</f>
        <v>523980</v>
      </c>
      <c r="K367" s="43" t="e">
        <f t="shared" si="176"/>
        <v>#REF!</v>
      </c>
      <c r="L367" s="43" t="e">
        <f t="shared" si="176"/>
        <v>#REF!</v>
      </c>
      <c r="M367" s="43" t="e">
        <f t="shared" si="176"/>
        <v>#REF!</v>
      </c>
      <c r="N367" s="43">
        <f t="shared" si="176"/>
        <v>523980</v>
      </c>
      <c r="O367" s="43" t="e">
        <f t="shared" si="176"/>
        <v>#REF!</v>
      </c>
      <c r="P367" s="43" t="e">
        <f t="shared" si="176"/>
        <v>#REF!</v>
      </c>
      <c r="Q367" s="43" t="e">
        <f t="shared" si="176"/>
        <v>#REF!</v>
      </c>
      <c r="R367" s="43">
        <f t="shared" si="176"/>
        <v>523980</v>
      </c>
      <c r="S367" s="43" t="e">
        <f t="shared" si="176"/>
        <v>#REF!</v>
      </c>
      <c r="T367" s="43" t="e">
        <f t="shared" si="176"/>
        <v>#REF!</v>
      </c>
      <c r="U367" s="43" t="e">
        <f t="shared" si="176"/>
        <v>#REF!</v>
      </c>
      <c r="V367" s="43"/>
      <c r="W367" s="43"/>
      <c r="X367" s="43"/>
      <c r="Y367" s="43"/>
      <c r="Z367" s="43"/>
      <c r="AA367" s="43"/>
      <c r="AB367" s="43"/>
    </row>
    <row r="368" spans="1:28" s="131" customFormat="1" ht="42.75" x14ac:dyDescent="0.25">
      <c r="A368" s="115" t="s">
        <v>147</v>
      </c>
      <c r="B368" s="12">
        <v>52</v>
      </c>
      <c r="C368" s="12">
        <v>0</v>
      </c>
      <c r="D368" s="58" t="s">
        <v>249</v>
      </c>
      <c r="E368" s="12">
        <v>852</v>
      </c>
      <c r="F368" s="97"/>
      <c r="G368" s="97"/>
      <c r="H368" s="97"/>
      <c r="I368" s="82"/>
      <c r="J368" s="43">
        <f t="shared" si="176"/>
        <v>523980</v>
      </c>
      <c r="K368" s="43" t="e">
        <f t="shared" si="176"/>
        <v>#REF!</v>
      </c>
      <c r="L368" s="43" t="e">
        <f t="shared" si="176"/>
        <v>#REF!</v>
      </c>
      <c r="M368" s="43" t="e">
        <f t="shared" si="176"/>
        <v>#REF!</v>
      </c>
      <c r="N368" s="43">
        <f t="shared" si="176"/>
        <v>523980</v>
      </c>
      <c r="O368" s="43" t="e">
        <f t="shared" si="176"/>
        <v>#REF!</v>
      </c>
      <c r="P368" s="43" t="e">
        <f t="shared" si="176"/>
        <v>#REF!</v>
      </c>
      <c r="Q368" s="43" t="e">
        <f t="shared" si="176"/>
        <v>#REF!</v>
      </c>
      <c r="R368" s="43">
        <f t="shared" si="176"/>
        <v>523980</v>
      </c>
      <c r="S368" s="43" t="e">
        <f t="shared" si="176"/>
        <v>#REF!</v>
      </c>
      <c r="T368" s="43" t="e">
        <f t="shared" si="176"/>
        <v>#REF!</v>
      </c>
      <c r="U368" s="43" t="e">
        <f t="shared" si="176"/>
        <v>#REF!</v>
      </c>
      <c r="V368" s="43"/>
      <c r="W368" s="43"/>
      <c r="X368" s="43"/>
      <c r="Y368" s="43"/>
      <c r="Z368" s="43"/>
      <c r="AA368" s="43"/>
      <c r="AB368" s="43"/>
    </row>
    <row r="369" spans="1:28" s="62" customFormat="1" ht="34.5" customHeight="1" x14ac:dyDescent="0.25">
      <c r="A369" s="96" t="s">
        <v>159</v>
      </c>
      <c r="B369" s="86">
        <v>52</v>
      </c>
      <c r="C369" s="86">
        <v>0</v>
      </c>
      <c r="D369" s="82" t="s">
        <v>249</v>
      </c>
      <c r="E369" s="86">
        <v>852</v>
      </c>
      <c r="F369" s="82" t="s">
        <v>99</v>
      </c>
      <c r="G369" s="82" t="s">
        <v>56</v>
      </c>
      <c r="H369" s="82" t="s">
        <v>250</v>
      </c>
      <c r="I369" s="82"/>
      <c r="J369" s="93">
        <f t="shared" si="176"/>
        <v>523980</v>
      </c>
      <c r="K369" s="93" t="e">
        <f t="shared" si="176"/>
        <v>#REF!</v>
      </c>
      <c r="L369" s="93" t="e">
        <f t="shared" si="176"/>
        <v>#REF!</v>
      </c>
      <c r="M369" s="93" t="e">
        <f t="shared" si="176"/>
        <v>#REF!</v>
      </c>
      <c r="N369" s="93">
        <f t="shared" si="176"/>
        <v>523980</v>
      </c>
      <c r="O369" s="93" t="e">
        <f t="shared" si="176"/>
        <v>#REF!</v>
      </c>
      <c r="P369" s="93" t="e">
        <f t="shared" si="176"/>
        <v>#REF!</v>
      </c>
      <c r="Q369" s="93" t="e">
        <f t="shared" si="176"/>
        <v>#REF!</v>
      </c>
      <c r="R369" s="93">
        <f t="shared" si="176"/>
        <v>523980</v>
      </c>
      <c r="S369" s="93" t="e">
        <f t="shared" si="176"/>
        <v>#REF!</v>
      </c>
      <c r="T369" s="93" t="e">
        <f t="shared" si="176"/>
        <v>#REF!</v>
      </c>
      <c r="U369" s="93" t="e">
        <f t="shared" si="176"/>
        <v>#REF!</v>
      </c>
      <c r="V369" s="93"/>
      <c r="W369" s="93"/>
      <c r="X369" s="93"/>
      <c r="Y369" s="93"/>
      <c r="Z369" s="93"/>
      <c r="AA369" s="93"/>
      <c r="AB369" s="93"/>
    </row>
    <row r="370" spans="1:28" s="62" customFormat="1" ht="60" x14ac:dyDescent="0.25">
      <c r="A370" s="46" t="s">
        <v>53</v>
      </c>
      <c r="B370" s="86">
        <v>52</v>
      </c>
      <c r="C370" s="86">
        <v>0</v>
      </c>
      <c r="D370" s="82" t="s">
        <v>249</v>
      </c>
      <c r="E370" s="86">
        <v>852</v>
      </c>
      <c r="F370" s="82" t="s">
        <v>99</v>
      </c>
      <c r="G370" s="82" t="s">
        <v>56</v>
      </c>
      <c r="H370" s="82" t="s">
        <v>250</v>
      </c>
      <c r="I370" s="82" t="s">
        <v>105</v>
      </c>
      <c r="J370" s="93">
        <f t="shared" si="176"/>
        <v>523980</v>
      </c>
      <c r="K370" s="93" t="e">
        <f t="shared" si="176"/>
        <v>#REF!</v>
      </c>
      <c r="L370" s="93" t="e">
        <f t="shared" si="176"/>
        <v>#REF!</v>
      </c>
      <c r="M370" s="93" t="e">
        <f t="shared" si="176"/>
        <v>#REF!</v>
      </c>
      <c r="N370" s="93">
        <f t="shared" si="176"/>
        <v>523980</v>
      </c>
      <c r="O370" s="93" t="e">
        <f t="shared" si="176"/>
        <v>#REF!</v>
      </c>
      <c r="P370" s="93" t="e">
        <f t="shared" si="176"/>
        <v>#REF!</v>
      </c>
      <c r="Q370" s="93" t="e">
        <f t="shared" si="176"/>
        <v>#REF!</v>
      </c>
      <c r="R370" s="93">
        <f t="shared" si="176"/>
        <v>523980</v>
      </c>
      <c r="S370" s="93" t="e">
        <f t="shared" si="176"/>
        <v>#REF!</v>
      </c>
      <c r="T370" s="93" t="e">
        <f t="shared" si="176"/>
        <v>#REF!</v>
      </c>
      <c r="U370" s="93" t="e">
        <f t="shared" si="176"/>
        <v>#REF!</v>
      </c>
      <c r="V370" s="93"/>
      <c r="W370" s="93"/>
      <c r="X370" s="93"/>
      <c r="Y370" s="93"/>
      <c r="Z370" s="93"/>
      <c r="AA370" s="93"/>
      <c r="AB370" s="93"/>
    </row>
    <row r="371" spans="1:28" s="62" customFormat="1" ht="30" x14ac:dyDescent="0.25">
      <c r="A371" s="46" t="s">
        <v>106</v>
      </c>
      <c r="B371" s="86">
        <v>52</v>
      </c>
      <c r="C371" s="86">
        <v>0</v>
      </c>
      <c r="D371" s="82" t="s">
        <v>249</v>
      </c>
      <c r="E371" s="86">
        <v>852</v>
      </c>
      <c r="F371" s="82" t="s">
        <v>99</v>
      </c>
      <c r="G371" s="82" t="s">
        <v>56</v>
      </c>
      <c r="H371" s="82" t="s">
        <v>250</v>
      </c>
      <c r="I371" s="82" t="s">
        <v>107</v>
      </c>
      <c r="J371" s="93">
        <f>'6.ВСР'!J323</f>
        <v>523980</v>
      </c>
      <c r="K371" s="93" t="e">
        <f>'6.ВСР'!#REF!</f>
        <v>#REF!</v>
      </c>
      <c r="L371" s="93" t="e">
        <f>'6.ВСР'!#REF!</f>
        <v>#REF!</v>
      </c>
      <c r="M371" s="93" t="e">
        <f>'6.ВСР'!#REF!</f>
        <v>#REF!</v>
      </c>
      <c r="N371" s="93">
        <f>'6.ВСР'!K323</f>
        <v>523980</v>
      </c>
      <c r="O371" s="93" t="e">
        <f>'6.ВСР'!#REF!</f>
        <v>#REF!</v>
      </c>
      <c r="P371" s="93" t="e">
        <f>'6.ВСР'!#REF!</f>
        <v>#REF!</v>
      </c>
      <c r="Q371" s="93" t="e">
        <f>'6.ВСР'!#REF!</f>
        <v>#REF!</v>
      </c>
      <c r="R371" s="93">
        <f>'6.ВСР'!L323</f>
        <v>523980</v>
      </c>
      <c r="S371" s="93" t="e">
        <f>'6.ВСР'!#REF!</f>
        <v>#REF!</v>
      </c>
      <c r="T371" s="93" t="e">
        <f>'6.ВСР'!#REF!</f>
        <v>#REF!</v>
      </c>
      <c r="U371" s="93" t="e">
        <f>'6.ВСР'!#REF!</f>
        <v>#REF!</v>
      </c>
      <c r="V371" s="93"/>
      <c r="W371" s="93"/>
      <c r="X371" s="93"/>
      <c r="Y371" s="93"/>
      <c r="Z371" s="93"/>
      <c r="AA371" s="93"/>
      <c r="AB371" s="93"/>
    </row>
    <row r="372" spans="1:28" s="62" customFormat="1" ht="57" x14ac:dyDescent="0.25">
      <c r="A372" s="115" t="s">
        <v>491</v>
      </c>
      <c r="B372" s="12">
        <v>53</v>
      </c>
      <c r="C372" s="86"/>
      <c r="D372" s="58"/>
      <c r="E372" s="12"/>
      <c r="F372" s="58"/>
      <c r="G372" s="58"/>
      <c r="H372" s="58"/>
      <c r="I372" s="42"/>
      <c r="J372" s="43">
        <f t="shared" ref="J372:U372" si="177">J373+J383</f>
        <v>8098400</v>
      </c>
      <c r="K372" s="43" t="e">
        <f t="shared" si="177"/>
        <v>#REF!</v>
      </c>
      <c r="L372" s="43" t="e">
        <f t="shared" si="177"/>
        <v>#REF!</v>
      </c>
      <c r="M372" s="43" t="e">
        <f t="shared" si="177"/>
        <v>#REF!</v>
      </c>
      <c r="N372" s="43">
        <f t="shared" si="177"/>
        <v>8098400</v>
      </c>
      <c r="O372" s="43" t="e">
        <f t="shared" si="177"/>
        <v>#REF!</v>
      </c>
      <c r="P372" s="43" t="e">
        <f t="shared" si="177"/>
        <v>#REF!</v>
      </c>
      <c r="Q372" s="43" t="e">
        <f t="shared" si="177"/>
        <v>#REF!</v>
      </c>
      <c r="R372" s="43">
        <f t="shared" si="177"/>
        <v>8098400</v>
      </c>
      <c r="S372" s="43" t="e">
        <f t="shared" si="177"/>
        <v>#REF!</v>
      </c>
      <c r="T372" s="43" t="e">
        <f t="shared" si="177"/>
        <v>#REF!</v>
      </c>
      <c r="U372" s="43" t="e">
        <f t="shared" si="177"/>
        <v>#REF!</v>
      </c>
      <c r="V372" s="43"/>
      <c r="W372" s="43"/>
      <c r="X372" s="43"/>
      <c r="Y372" s="43"/>
      <c r="Z372" s="43"/>
      <c r="AA372" s="43"/>
      <c r="AB372" s="43"/>
    </row>
    <row r="373" spans="1:28" s="62" customFormat="1" ht="85.5" x14ac:dyDescent="0.25">
      <c r="A373" s="115" t="s">
        <v>251</v>
      </c>
      <c r="B373" s="12">
        <v>53</v>
      </c>
      <c r="C373" s="86">
        <v>0</v>
      </c>
      <c r="D373" s="58" t="s">
        <v>137</v>
      </c>
      <c r="E373" s="12"/>
      <c r="F373" s="58"/>
      <c r="G373" s="58"/>
      <c r="H373" s="58"/>
      <c r="I373" s="42"/>
      <c r="J373" s="43">
        <f t="shared" ref="J373:U373" si="178">J374</f>
        <v>5765400</v>
      </c>
      <c r="K373" s="43" t="e">
        <f t="shared" si="178"/>
        <v>#REF!</v>
      </c>
      <c r="L373" s="43" t="e">
        <f t="shared" si="178"/>
        <v>#REF!</v>
      </c>
      <c r="M373" s="43" t="e">
        <f t="shared" si="178"/>
        <v>#REF!</v>
      </c>
      <c r="N373" s="43">
        <f t="shared" si="178"/>
        <v>5765400</v>
      </c>
      <c r="O373" s="43" t="e">
        <f t="shared" si="178"/>
        <v>#REF!</v>
      </c>
      <c r="P373" s="43" t="e">
        <f t="shared" si="178"/>
        <v>#REF!</v>
      </c>
      <c r="Q373" s="43" t="e">
        <f t="shared" si="178"/>
        <v>#REF!</v>
      </c>
      <c r="R373" s="43">
        <f t="shared" si="178"/>
        <v>5765400</v>
      </c>
      <c r="S373" s="43" t="e">
        <f t="shared" si="178"/>
        <v>#REF!</v>
      </c>
      <c r="T373" s="43" t="e">
        <f t="shared" si="178"/>
        <v>#REF!</v>
      </c>
      <c r="U373" s="43" t="e">
        <f t="shared" si="178"/>
        <v>#REF!</v>
      </c>
      <c r="V373" s="43"/>
      <c r="W373" s="43"/>
      <c r="X373" s="43"/>
      <c r="Y373" s="43"/>
      <c r="Z373" s="43"/>
      <c r="AA373" s="43"/>
      <c r="AB373" s="43"/>
    </row>
    <row r="374" spans="1:28" s="62" customFormat="1" ht="42.75" x14ac:dyDescent="0.25">
      <c r="A374" s="115" t="s">
        <v>177</v>
      </c>
      <c r="B374" s="12">
        <v>53</v>
      </c>
      <c r="C374" s="12">
        <v>0</v>
      </c>
      <c r="D374" s="82" t="s">
        <v>137</v>
      </c>
      <c r="E374" s="12">
        <v>853</v>
      </c>
      <c r="F374" s="82"/>
      <c r="G374" s="82"/>
      <c r="H374" s="82"/>
      <c r="I374" s="82"/>
      <c r="J374" s="43">
        <f t="shared" ref="J374:U374" si="179">J375+J380</f>
        <v>5765400</v>
      </c>
      <c r="K374" s="43" t="e">
        <f t="shared" si="179"/>
        <v>#REF!</v>
      </c>
      <c r="L374" s="43" t="e">
        <f t="shared" si="179"/>
        <v>#REF!</v>
      </c>
      <c r="M374" s="43" t="e">
        <f t="shared" si="179"/>
        <v>#REF!</v>
      </c>
      <c r="N374" s="43">
        <f t="shared" si="179"/>
        <v>5765400</v>
      </c>
      <c r="O374" s="43" t="e">
        <f t="shared" si="179"/>
        <v>#REF!</v>
      </c>
      <c r="P374" s="43" t="e">
        <f t="shared" si="179"/>
        <v>#REF!</v>
      </c>
      <c r="Q374" s="43" t="e">
        <f t="shared" si="179"/>
        <v>#REF!</v>
      </c>
      <c r="R374" s="43">
        <f t="shared" si="179"/>
        <v>5765400</v>
      </c>
      <c r="S374" s="43" t="e">
        <f t="shared" si="179"/>
        <v>#REF!</v>
      </c>
      <c r="T374" s="43" t="e">
        <f t="shared" si="179"/>
        <v>#REF!</v>
      </c>
      <c r="U374" s="43" t="e">
        <f t="shared" si="179"/>
        <v>#REF!</v>
      </c>
      <c r="V374" s="43"/>
      <c r="W374" s="43"/>
      <c r="X374" s="43"/>
      <c r="Y374" s="43"/>
      <c r="Z374" s="43"/>
      <c r="AA374" s="43"/>
      <c r="AB374" s="43"/>
    </row>
    <row r="375" spans="1:28" s="62" customFormat="1" ht="60" x14ac:dyDescent="0.25">
      <c r="A375" s="96" t="s">
        <v>20</v>
      </c>
      <c r="B375" s="86">
        <v>53</v>
      </c>
      <c r="C375" s="86">
        <v>0</v>
      </c>
      <c r="D375" s="82" t="s">
        <v>137</v>
      </c>
      <c r="E375" s="47">
        <v>853</v>
      </c>
      <c r="F375" s="82" t="s">
        <v>17</v>
      </c>
      <c r="G375" s="82" t="s">
        <v>133</v>
      </c>
      <c r="H375" s="82" t="s">
        <v>257</v>
      </c>
      <c r="I375" s="82"/>
      <c r="J375" s="93">
        <f t="shared" ref="J375:U375" si="180">J376+J378</f>
        <v>5763000</v>
      </c>
      <c r="K375" s="93" t="e">
        <f t="shared" si="180"/>
        <v>#REF!</v>
      </c>
      <c r="L375" s="93" t="e">
        <f t="shared" si="180"/>
        <v>#REF!</v>
      </c>
      <c r="M375" s="93" t="e">
        <f t="shared" si="180"/>
        <v>#REF!</v>
      </c>
      <c r="N375" s="93">
        <f t="shared" si="180"/>
        <v>5763000</v>
      </c>
      <c r="O375" s="93" t="e">
        <f t="shared" si="180"/>
        <v>#REF!</v>
      </c>
      <c r="P375" s="93" t="e">
        <f t="shared" si="180"/>
        <v>#REF!</v>
      </c>
      <c r="Q375" s="93" t="e">
        <f t="shared" si="180"/>
        <v>#REF!</v>
      </c>
      <c r="R375" s="93">
        <f t="shared" si="180"/>
        <v>5763000</v>
      </c>
      <c r="S375" s="93" t="e">
        <f t="shared" si="180"/>
        <v>#REF!</v>
      </c>
      <c r="T375" s="93" t="e">
        <f t="shared" si="180"/>
        <v>#REF!</v>
      </c>
      <c r="U375" s="93" t="e">
        <f t="shared" si="180"/>
        <v>#REF!</v>
      </c>
      <c r="V375" s="93"/>
      <c r="W375" s="93"/>
      <c r="X375" s="93"/>
      <c r="Y375" s="93"/>
      <c r="Z375" s="93"/>
      <c r="AA375" s="93"/>
      <c r="AB375" s="93"/>
    </row>
    <row r="376" spans="1:28" s="62" customFormat="1" ht="125.25" customHeight="1" x14ac:dyDescent="0.25">
      <c r="A376" s="94" t="s">
        <v>16</v>
      </c>
      <c r="B376" s="86">
        <v>53</v>
      </c>
      <c r="C376" s="86">
        <v>0</v>
      </c>
      <c r="D376" s="82" t="s">
        <v>137</v>
      </c>
      <c r="E376" s="47">
        <v>853</v>
      </c>
      <c r="F376" s="82" t="s">
        <v>11</v>
      </c>
      <c r="G376" s="82" t="s">
        <v>133</v>
      </c>
      <c r="H376" s="82" t="s">
        <v>257</v>
      </c>
      <c r="I376" s="82" t="s">
        <v>18</v>
      </c>
      <c r="J376" s="93">
        <f t="shared" ref="J376:U376" si="181">J377</f>
        <v>5460700</v>
      </c>
      <c r="K376" s="93" t="e">
        <f t="shared" si="181"/>
        <v>#REF!</v>
      </c>
      <c r="L376" s="93" t="e">
        <f t="shared" si="181"/>
        <v>#REF!</v>
      </c>
      <c r="M376" s="93" t="e">
        <f t="shared" si="181"/>
        <v>#REF!</v>
      </c>
      <c r="N376" s="93">
        <f t="shared" si="181"/>
        <v>5460700</v>
      </c>
      <c r="O376" s="93" t="e">
        <f t="shared" si="181"/>
        <v>#REF!</v>
      </c>
      <c r="P376" s="93" t="e">
        <f t="shared" si="181"/>
        <v>#REF!</v>
      </c>
      <c r="Q376" s="93" t="e">
        <f t="shared" si="181"/>
        <v>#REF!</v>
      </c>
      <c r="R376" s="93">
        <f t="shared" si="181"/>
        <v>5460700</v>
      </c>
      <c r="S376" s="93" t="e">
        <f t="shared" si="181"/>
        <v>#REF!</v>
      </c>
      <c r="T376" s="93" t="e">
        <f t="shared" si="181"/>
        <v>#REF!</v>
      </c>
      <c r="U376" s="93" t="e">
        <f t="shared" si="181"/>
        <v>#REF!</v>
      </c>
      <c r="V376" s="93"/>
      <c r="W376" s="93"/>
      <c r="X376" s="93"/>
      <c r="Y376" s="93"/>
      <c r="Z376" s="93"/>
      <c r="AA376" s="93"/>
      <c r="AB376" s="93"/>
    </row>
    <row r="377" spans="1:28" s="62" customFormat="1" ht="45" x14ac:dyDescent="0.25">
      <c r="A377" s="94" t="s">
        <v>8</v>
      </c>
      <c r="B377" s="86">
        <v>53</v>
      </c>
      <c r="C377" s="86">
        <v>0</v>
      </c>
      <c r="D377" s="82" t="s">
        <v>137</v>
      </c>
      <c r="E377" s="47">
        <v>853</v>
      </c>
      <c r="F377" s="82" t="s">
        <v>11</v>
      </c>
      <c r="G377" s="82" t="s">
        <v>133</v>
      </c>
      <c r="H377" s="82" t="s">
        <v>257</v>
      </c>
      <c r="I377" s="82" t="s">
        <v>19</v>
      </c>
      <c r="J377" s="93">
        <f>'6.ВСР'!J393</f>
        <v>5460700</v>
      </c>
      <c r="K377" s="93" t="e">
        <f>'6.ВСР'!#REF!</f>
        <v>#REF!</v>
      </c>
      <c r="L377" s="93" t="e">
        <f>'6.ВСР'!#REF!</f>
        <v>#REF!</v>
      </c>
      <c r="M377" s="93" t="e">
        <f>'6.ВСР'!#REF!</f>
        <v>#REF!</v>
      </c>
      <c r="N377" s="93">
        <f>'6.ВСР'!K393</f>
        <v>5460700</v>
      </c>
      <c r="O377" s="93" t="e">
        <f>'6.ВСР'!#REF!</f>
        <v>#REF!</v>
      </c>
      <c r="P377" s="93" t="e">
        <f>'6.ВСР'!#REF!</f>
        <v>#REF!</v>
      </c>
      <c r="Q377" s="93" t="e">
        <f>'6.ВСР'!#REF!</f>
        <v>#REF!</v>
      </c>
      <c r="R377" s="93">
        <f>'6.ВСР'!L393</f>
        <v>5460700</v>
      </c>
      <c r="S377" s="93" t="e">
        <f>'6.ВСР'!#REF!</f>
        <v>#REF!</v>
      </c>
      <c r="T377" s="93" t="e">
        <f>'6.ВСР'!#REF!</f>
        <v>#REF!</v>
      </c>
      <c r="U377" s="93" t="e">
        <f>'6.ВСР'!#REF!</f>
        <v>#REF!</v>
      </c>
      <c r="V377" s="93"/>
      <c r="W377" s="93"/>
      <c r="X377" s="93"/>
      <c r="Y377" s="93"/>
      <c r="Z377" s="93"/>
      <c r="AA377" s="93"/>
      <c r="AB377" s="93"/>
    </row>
    <row r="378" spans="1:28" s="99" customFormat="1" ht="60" x14ac:dyDescent="0.25">
      <c r="A378" s="46" t="s">
        <v>22</v>
      </c>
      <c r="B378" s="86">
        <v>53</v>
      </c>
      <c r="C378" s="86">
        <v>0</v>
      </c>
      <c r="D378" s="82" t="s">
        <v>137</v>
      </c>
      <c r="E378" s="47">
        <v>853</v>
      </c>
      <c r="F378" s="82" t="s">
        <v>11</v>
      </c>
      <c r="G378" s="82" t="s">
        <v>133</v>
      </c>
      <c r="H378" s="82" t="s">
        <v>257</v>
      </c>
      <c r="I378" s="82" t="s">
        <v>23</v>
      </c>
      <c r="J378" s="107">
        <f t="shared" ref="J378:U378" si="182">J379</f>
        <v>302300</v>
      </c>
      <c r="K378" s="107" t="e">
        <f t="shared" si="182"/>
        <v>#REF!</v>
      </c>
      <c r="L378" s="107" t="e">
        <f t="shared" si="182"/>
        <v>#REF!</v>
      </c>
      <c r="M378" s="107" t="e">
        <f t="shared" si="182"/>
        <v>#REF!</v>
      </c>
      <c r="N378" s="107">
        <f t="shared" si="182"/>
        <v>302300</v>
      </c>
      <c r="O378" s="107" t="e">
        <f t="shared" si="182"/>
        <v>#REF!</v>
      </c>
      <c r="P378" s="107" t="e">
        <f t="shared" si="182"/>
        <v>#REF!</v>
      </c>
      <c r="Q378" s="107" t="e">
        <f t="shared" si="182"/>
        <v>#REF!</v>
      </c>
      <c r="R378" s="107">
        <f t="shared" si="182"/>
        <v>302300</v>
      </c>
      <c r="S378" s="107" t="e">
        <f t="shared" si="182"/>
        <v>#REF!</v>
      </c>
      <c r="T378" s="107" t="e">
        <f t="shared" si="182"/>
        <v>#REF!</v>
      </c>
      <c r="U378" s="107" t="e">
        <f t="shared" si="182"/>
        <v>#REF!</v>
      </c>
      <c r="V378" s="107"/>
      <c r="W378" s="107"/>
      <c r="X378" s="107"/>
      <c r="Y378" s="107"/>
      <c r="Z378" s="107"/>
      <c r="AA378" s="107"/>
      <c r="AB378" s="107"/>
    </row>
    <row r="379" spans="1:28" s="99" customFormat="1" ht="60" x14ac:dyDescent="0.25">
      <c r="A379" s="46" t="s">
        <v>9</v>
      </c>
      <c r="B379" s="86">
        <v>53</v>
      </c>
      <c r="C379" s="86">
        <v>0</v>
      </c>
      <c r="D379" s="82" t="s">
        <v>137</v>
      </c>
      <c r="E379" s="47">
        <v>853</v>
      </c>
      <c r="F379" s="82" t="s">
        <v>11</v>
      </c>
      <c r="G379" s="82" t="s">
        <v>133</v>
      </c>
      <c r="H379" s="82" t="s">
        <v>257</v>
      </c>
      <c r="I379" s="82" t="s">
        <v>24</v>
      </c>
      <c r="J379" s="107">
        <f>'6.ВСР'!J395</f>
        <v>302300</v>
      </c>
      <c r="K379" s="107" t="e">
        <f>'6.ВСР'!#REF!</f>
        <v>#REF!</v>
      </c>
      <c r="L379" s="107" t="e">
        <f>'6.ВСР'!#REF!</f>
        <v>#REF!</v>
      </c>
      <c r="M379" s="107" t="e">
        <f>'6.ВСР'!#REF!</f>
        <v>#REF!</v>
      </c>
      <c r="N379" s="107">
        <f>'6.ВСР'!K395</f>
        <v>302300</v>
      </c>
      <c r="O379" s="107" t="e">
        <f>'6.ВСР'!#REF!</f>
        <v>#REF!</v>
      </c>
      <c r="P379" s="107" t="e">
        <f>'6.ВСР'!#REF!</f>
        <v>#REF!</v>
      </c>
      <c r="Q379" s="107" t="e">
        <f>'6.ВСР'!#REF!</f>
        <v>#REF!</v>
      </c>
      <c r="R379" s="107">
        <f>'6.ВСР'!L395</f>
        <v>302300</v>
      </c>
      <c r="S379" s="107" t="e">
        <f>'6.ВСР'!#REF!</f>
        <v>#REF!</v>
      </c>
      <c r="T379" s="107" t="e">
        <f>'6.ВСР'!#REF!</f>
        <v>#REF!</v>
      </c>
      <c r="U379" s="107" t="e">
        <f>'6.ВСР'!#REF!</f>
        <v>#REF!</v>
      </c>
      <c r="V379" s="107"/>
      <c r="W379" s="107"/>
      <c r="X379" s="107"/>
      <c r="Y379" s="107"/>
      <c r="Z379" s="107"/>
      <c r="AA379" s="107"/>
      <c r="AB379" s="107"/>
    </row>
    <row r="380" spans="1:28" s="13" customFormat="1" ht="135" x14ac:dyDescent="0.25">
      <c r="A380" s="98" t="s">
        <v>351</v>
      </c>
      <c r="B380" s="86">
        <v>53</v>
      </c>
      <c r="C380" s="86">
        <v>0</v>
      </c>
      <c r="D380" s="82" t="s">
        <v>137</v>
      </c>
      <c r="E380" s="47">
        <v>853</v>
      </c>
      <c r="F380" s="82"/>
      <c r="G380" s="82"/>
      <c r="H380" s="82" t="s">
        <v>354</v>
      </c>
      <c r="I380" s="82"/>
      <c r="J380" s="93">
        <f t="shared" ref="J380:U381" si="183">J381</f>
        <v>2400</v>
      </c>
      <c r="K380" s="93" t="e">
        <f t="shared" si="183"/>
        <v>#REF!</v>
      </c>
      <c r="L380" s="93" t="e">
        <f t="shared" si="183"/>
        <v>#REF!</v>
      </c>
      <c r="M380" s="93" t="e">
        <f t="shared" si="183"/>
        <v>#REF!</v>
      </c>
      <c r="N380" s="93">
        <f t="shared" si="183"/>
        <v>2400</v>
      </c>
      <c r="O380" s="93" t="e">
        <f t="shared" si="183"/>
        <v>#REF!</v>
      </c>
      <c r="P380" s="93" t="e">
        <f t="shared" si="183"/>
        <v>#REF!</v>
      </c>
      <c r="Q380" s="93" t="e">
        <f t="shared" si="183"/>
        <v>#REF!</v>
      </c>
      <c r="R380" s="93">
        <f t="shared" si="183"/>
        <v>2400</v>
      </c>
      <c r="S380" s="93" t="e">
        <f t="shared" si="183"/>
        <v>#REF!</v>
      </c>
      <c r="T380" s="93" t="e">
        <f t="shared" si="183"/>
        <v>#REF!</v>
      </c>
      <c r="U380" s="93" t="e">
        <f t="shared" si="183"/>
        <v>#REF!</v>
      </c>
      <c r="V380" s="93"/>
      <c r="W380" s="93"/>
      <c r="X380" s="93"/>
      <c r="Y380" s="93"/>
      <c r="Z380" s="93"/>
      <c r="AA380" s="93"/>
      <c r="AB380" s="93"/>
    </row>
    <row r="381" spans="1:28" s="13" customFormat="1" ht="60" x14ac:dyDescent="0.25">
      <c r="A381" s="46" t="s">
        <v>22</v>
      </c>
      <c r="B381" s="86">
        <v>53</v>
      </c>
      <c r="C381" s="86">
        <v>0</v>
      </c>
      <c r="D381" s="82" t="s">
        <v>137</v>
      </c>
      <c r="E381" s="47">
        <v>853</v>
      </c>
      <c r="F381" s="82"/>
      <c r="G381" s="82"/>
      <c r="H381" s="82" t="s">
        <v>354</v>
      </c>
      <c r="I381" s="82" t="s">
        <v>23</v>
      </c>
      <c r="J381" s="93">
        <f t="shared" si="183"/>
        <v>2400</v>
      </c>
      <c r="K381" s="93" t="e">
        <f t="shared" si="183"/>
        <v>#REF!</v>
      </c>
      <c r="L381" s="93" t="e">
        <f t="shared" si="183"/>
        <v>#REF!</v>
      </c>
      <c r="M381" s="93" t="e">
        <f t="shared" si="183"/>
        <v>#REF!</v>
      </c>
      <c r="N381" s="93">
        <f t="shared" si="183"/>
        <v>2400</v>
      </c>
      <c r="O381" s="93" t="e">
        <f t="shared" si="183"/>
        <v>#REF!</v>
      </c>
      <c r="P381" s="93" t="e">
        <f t="shared" si="183"/>
        <v>#REF!</v>
      </c>
      <c r="Q381" s="93" t="e">
        <f t="shared" si="183"/>
        <v>#REF!</v>
      </c>
      <c r="R381" s="93">
        <f t="shared" si="183"/>
        <v>2400</v>
      </c>
      <c r="S381" s="93" t="e">
        <f t="shared" si="183"/>
        <v>#REF!</v>
      </c>
      <c r="T381" s="93" t="e">
        <f t="shared" si="183"/>
        <v>#REF!</v>
      </c>
      <c r="U381" s="93" t="e">
        <f t="shared" si="183"/>
        <v>#REF!</v>
      </c>
      <c r="V381" s="93"/>
      <c r="W381" s="93"/>
      <c r="X381" s="93"/>
      <c r="Y381" s="93"/>
      <c r="Z381" s="93"/>
      <c r="AA381" s="93"/>
      <c r="AB381" s="93"/>
    </row>
    <row r="382" spans="1:28" s="13" customFormat="1" ht="60" x14ac:dyDescent="0.25">
      <c r="A382" s="46" t="s">
        <v>9</v>
      </c>
      <c r="B382" s="86">
        <v>53</v>
      </c>
      <c r="C382" s="86">
        <v>0</v>
      </c>
      <c r="D382" s="82" t="s">
        <v>137</v>
      </c>
      <c r="E382" s="47">
        <v>853</v>
      </c>
      <c r="F382" s="82"/>
      <c r="G382" s="82"/>
      <c r="H382" s="82" t="s">
        <v>354</v>
      </c>
      <c r="I382" s="82" t="s">
        <v>24</v>
      </c>
      <c r="J382" s="93">
        <f>'6.ВСР'!J398</f>
        <v>2400</v>
      </c>
      <c r="K382" s="93" t="e">
        <f>'6.ВСР'!#REF!</f>
        <v>#REF!</v>
      </c>
      <c r="L382" s="93" t="e">
        <f>'6.ВСР'!#REF!</f>
        <v>#REF!</v>
      </c>
      <c r="M382" s="93" t="e">
        <f>'6.ВСР'!#REF!</f>
        <v>#REF!</v>
      </c>
      <c r="N382" s="93">
        <f>'6.ВСР'!K398</f>
        <v>2400</v>
      </c>
      <c r="O382" s="93" t="e">
        <f>'6.ВСР'!#REF!</f>
        <v>#REF!</v>
      </c>
      <c r="P382" s="93" t="e">
        <f>'6.ВСР'!#REF!</f>
        <v>#REF!</v>
      </c>
      <c r="Q382" s="93" t="e">
        <f>'6.ВСР'!#REF!</f>
        <v>#REF!</v>
      </c>
      <c r="R382" s="93">
        <f>'6.ВСР'!L398</f>
        <v>2400</v>
      </c>
      <c r="S382" s="93" t="e">
        <f>'6.ВСР'!#REF!</f>
        <v>#REF!</v>
      </c>
      <c r="T382" s="93" t="e">
        <f>'6.ВСР'!#REF!</f>
        <v>#REF!</v>
      </c>
      <c r="U382" s="93" t="e">
        <f>'6.ВСР'!#REF!</f>
        <v>#REF!</v>
      </c>
      <c r="V382" s="93"/>
      <c r="W382" s="93"/>
      <c r="X382" s="93"/>
      <c r="Y382" s="93"/>
      <c r="Z382" s="93"/>
      <c r="AA382" s="93"/>
      <c r="AB382" s="93"/>
    </row>
    <row r="383" spans="1:28" s="13" customFormat="1" ht="57.75" customHeight="1" x14ac:dyDescent="0.25">
      <c r="A383" s="115" t="s">
        <v>252</v>
      </c>
      <c r="B383" s="12">
        <v>53</v>
      </c>
      <c r="C383" s="12">
        <v>0</v>
      </c>
      <c r="D383" s="58" t="s">
        <v>80</v>
      </c>
      <c r="E383" s="12"/>
      <c r="F383" s="58"/>
      <c r="G383" s="58"/>
      <c r="H383" s="58"/>
      <c r="I383" s="58"/>
      <c r="J383" s="43">
        <f t="shared" ref="J383:U383" si="184">J384</f>
        <v>2333000</v>
      </c>
      <c r="K383" s="43" t="e">
        <f t="shared" si="184"/>
        <v>#REF!</v>
      </c>
      <c r="L383" s="43" t="e">
        <f t="shared" si="184"/>
        <v>#REF!</v>
      </c>
      <c r="M383" s="43" t="e">
        <f t="shared" si="184"/>
        <v>#REF!</v>
      </c>
      <c r="N383" s="43">
        <f t="shared" si="184"/>
        <v>2333000</v>
      </c>
      <c r="O383" s="43" t="e">
        <f t="shared" si="184"/>
        <v>#REF!</v>
      </c>
      <c r="P383" s="43" t="e">
        <f t="shared" si="184"/>
        <v>#REF!</v>
      </c>
      <c r="Q383" s="43" t="e">
        <f t="shared" si="184"/>
        <v>#REF!</v>
      </c>
      <c r="R383" s="43">
        <f t="shared" si="184"/>
        <v>2333000</v>
      </c>
      <c r="S383" s="43" t="e">
        <f t="shared" si="184"/>
        <v>#REF!</v>
      </c>
      <c r="T383" s="43" t="e">
        <f t="shared" si="184"/>
        <v>#REF!</v>
      </c>
      <c r="U383" s="43" t="e">
        <f t="shared" si="184"/>
        <v>#REF!</v>
      </c>
      <c r="V383" s="43"/>
      <c r="W383" s="43"/>
      <c r="X383" s="43"/>
      <c r="Y383" s="43"/>
      <c r="Z383" s="43"/>
      <c r="AA383" s="43"/>
      <c r="AB383" s="43"/>
    </row>
    <row r="384" spans="1:28" s="13" customFormat="1" ht="42.75" x14ac:dyDescent="0.25">
      <c r="A384" s="115" t="s">
        <v>177</v>
      </c>
      <c r="B384" s="12">
        <v>53</v>
      </c>
      <c r="C384" s="12">
        <v>0</v>
      </c>
      <c r="D384" s="42" t="s">
        <v>80</v>
      </c>
      <c r="E384" s="12">
        <v>853</v>
      </c>
      <c r="F384" s="82"/>
      <c r="G384" s="82"/>
      <c r="H384" s="82"/>
      <c r="I384" s="82"/>
      <c r="J384" s="43">
        <f t="shared" ref="J384:U384" si="185">J385+J388+J391</f>
        <v>2333000</v>
      </c>
      <c r="K384" s="43" t="e">
        <f t="shared" si="185"/>
        <v>#REF!</v>
      </c>
      <c r="L384" s="43" t="e">
        <f t="shared" si="185"/>
        <v>#REF!</v>
      </c>
      <c r="M384" s="43" t="e">
        <f t="shared" si="185"/>
        <v>#REF!</v>
      </c>
      <c r="N384" s="43">
        <f t="shared" si="185"/>
        <v>2333000</v>
      </c>
      <c r="O384" s="43" t="e">
        <f t="shared" si="185"/>
        <v>#REF!</v>
      </c>
      <c r="P384" s="43" t="e">
        <f t="shared" si="185"/>
        <v>#REF!</v>
      </c>
      <c r="Q384" s="43" t="e">
        <f t="shared" si="185"/>
        <v>#REF!</v>
      </c>
      <c r="R384" s="43">
        <f t="shared" si="185"/>
        <v>2333000</v>
      </c>
      <c r="S384" s="43" t="e">
        <f t="shared" si="185"/>
        <v>#REF!</v>
      </c>
      <c r="T384" s="43" t="e">
        <f t="shared" si="185"/>
        <v>#REF!</v>
      </c>
      <c r="U384" s="43" t="e">
        <f t="shared" si="185"/>
        <v>#REF!</v>
      </c>
      <c r="V384" s="43"/>
      <c r="W384" s="43"/>
      <c r="X384" s="43"/>
      <c r="Y384" s="43"/>
      <c r="Z384" s="43"/>
      <c r="AA384" s="43"/>
      <c r="AB384" s="43"/>
    </row>
    <row r="385" spans="1:28" s="62" customFormat="1" ht="30" x14ac:dyDescent="0.25">
      <c r="A385" s="96" t="s">
        <v>305</v>
      </c>
      <c r="B385" s="86">
        <v>53</v>
      </c>
      <c r="C385" s="86">
        <v>0</v>
      </c>
      <c r="D385" s="97" t="s">
        <v>80</v>
      </c>
      <c r="E385" s="47">
        <v>853</v>
      </c>
      <c r="F385" s="97" t="s">
        <v>184</v>
      </c>
      <c r="G385" s="97" t="s">
        <v>11</v>
      </c>
      <c r="H385" s="97" t="s">
        <v>253</v>
      </c>
      <c r="I385" s="58"/>
      <c r="J385" s="93">
        <f t="shared" ref="J385:U386" si="186">J386</f>
        <v>833000</v>
      </c>
      <c r="K385" s="93" t="e">
        <f t="shared" si="186"/>
        <v>#REF!</v>
      </c>
      <c r="L385" s="93" t="e">
        <f t="shared" si="186"/>
        <v>#REF!</v>
      </c>
      <c r="M385" s="93" t="e">
        <f t="shared" si="186"/>
        <v>#REF!</v>
      </c>
      <c r="N385" s="93">
        <f t="shared" si="186"/>
        <v>833000</v>
      </c>
      <c r="O385" s="93" t="e">
        <f t="shared" si="186"/>
        <v>#REF!</v>
      </c>
      <c r="P385" s="93" t="e">
        <f t="shared" si="186"/>
        <v>#REF!</v>
      </c>
      <c r="Q385" s="93" t="e">
        <f t="shared" si="186"/>
        <v>#REF!</v>
      </c>
      <c r="R385" s="93">
        <f t="shared" si="186"/>
        <v>833000</v>
      </c>
      <c r="S385" s="93" t="e">
        <f t="shared" si="186"/>
        <v>#REF!</v>
      </c>
      <c r="T385" s="93" t="e">
        <f t="shared" si="186"/>
        <v>#REF!</v>
      </c>
      <c r="U385" s="93" t="e">
        <f t="shared" si="186"/>
        <v>#REF!</v>
      </c>
      <c r="V385" s="93"/>
      <c r="W385" s="93"/>
      <c r="X385" s="93"/>
      <c r="Y385" s="93"/>
      <c r="Z385" s="93"/>
      <c r="AA385" s="93"/>
      <c r="AB385" s="93"/>
    </row>
    <row r="386" spans="1:28" s="62" customFormat="1" x14ac:dyDescent="0.25">
      <c r="A386" s="94" t="s">
        <v>42</v>
      </c>
      <c r="B386" s="86">
        <v>53</v>
      </c>
      <c r="C386" s="86">
        <v>0</v>
      </c>
      <c r="D386" s="82" t="s">
        <v>80</v>
      </c>
      <c r="E386" s="47">
        <v>853</v>
      </c>
      <c r="F386" s="82" t="s">
        <v>184</v>
      </c>
      <c r="G386" s="82" t="s">
        <v>11</v>
      </c>
      <c r="H386" s="82" t="s">
        <v>253</v>
      </c>
      <c r="I386" s="82" t="s">
        <v>43</v>
      </c>
      <c r="J386" s="93">
        <f t="shared" si="186"/>
        <v>833000</v>
      </c>
      <c r="K386" s="93" t="e">
        <f t="shared" si="186"/>
        <v>#REF!</v>
      </c>
      <c r="L386" s="93" t="e">
        <f t="shared" si="186"/>
        <v>#REF!</v>
      </c>
      <c r="M386" s="93" t="e">
        <f t="shared" si="186"/>
        <v>#REF!</v>
      </c>
      <c r="N386" s="93">
        <f t="shared" si="186"/>
        <v>833000</v>
      </c>
      <c r="O386" s="93" t="e">
        <f t="shared" si="186"/>
        <v>#REF!</v>
      </c>
      <c r="P386" s="93" t="e">
        <f t="shared" si="186"/>
        <v>#REF!</v>
      </c>
      <c r="Q386" s="93" t="e">
        <f t="shared" si="186"/>
        <v>#REF!</v>
      </c>
      <c r="R386" s="93">
        <f t="shared" si="186"/>
        <v>833000</v>
      </c>
      <c r="S386" s="93" t="e">
        <f t="shared" si="186"/>
        <v>#REF!</v>
      </c>
      <c r="T386" s="93" t="e">
        <f t="shared" si="186"/>
        <v>#REF!</v>
      </c>
      <c r="U386" s="93" t="e">
        <f t="shared" si="186"/>
        <v>#REF!</v>
      </c>
      <c r="V386" s="93"/>
      <c r="W386" s="93"/>
      <c r="X386" s="93"/>
      <c r="Y386" s="93"/>
      <c r="Z386" s="93"/>
      <c r="AA386" s="93"/>
      <c r="AB386" s="93"/>
    </row>
    <row r="387" spans="1:28" s="62" customFormat="1" x14ac:dyDescent="0.25">
      <c r="A387" s="94" t="s">
        <v>187</v>
      </c>
      <c r="B387" s="86">
        <v>53</v>
      </c>
      <c r="C387" s="86">
        <v>0</v>
      </c>
      <c r="D387" s="82" t="s">
        <v>80</v>
      </c>
      <c r="E387" s="47">
        <v>853</v>
      </c>
      <c r="F387" s="82" t="s">
        <v>184</v>
      </c>
      <c r="G387" s="82" t="s">
        <v>11</v>
      </c>
      <c r="H387" s="97" t="s">
        <v>253</v>
      </c>
      <c r="I387" s="82" t="s">
        <v>188</v>
      </c>
      <c r="J387" s="93">
        <f>'6.ВСР'!J411</f>
        <v>833000</v>
      </c>
      <c r="K387" s="93" t="e">
        <f>'6.ВСР'!#REF!</f>
        <v>#REF!</v>
      </c>
      <c r="L387" s="93" t="e">
        <f>'6.ВСР'!#REF!</f>
        <v>#REF!</v>
      </c>
      <c r="M387" s="93" t="e">
        <f>'6.ВСР'!#REF!</f>
        <v>#REF!</v>
      </c>
      <c r="N387" s="93">
        <f>'6.ВСР'!K411</f>
        <v>833000</v>
      </c>
      <c r="O387" s="93" t="e">
        <f>'6.ВСР'!#REF!</f>
        <v>#REF!</v>
      </c>
      <c r="P387" s="93" t="e">
        <f>'6.ВСР'!#REF!</f>
        <v>#REF!</v>
      </c>
      <c r="Q387" s="93" t="e">
        <f>'6.ВСР'!#REF!</f>
        <v>#REF!</v>
      </c>
      <c r="R387" s="93">
        <f>'6.ВСР'!L411</f>
        <v>833000</v>
      </c>
      <c r="S387" s="93" t="e">
        <f>'6.ВСР'!#REF!</f>
        <v>#REF!</v>
      </c>
      <c r="T387" s="93" t="e">
        <f>'6.ВСР'!#REF!</f>
        <v>#REF!</v>
      </c>
      <c r="U387" s="93" t="e">
        <f>'6.ВСР'!#REF!</f>
        <v>#REF!</v>
      </c>
      <c r="V387" s="93"/>
      <c r="W387" s="93"/>
      <c r="X387" s="93"/>
      <c r="Y387" s="93"/>
      <c r="Z387" s="93"/>
      <c r="AA387" s="93"/>
      <c r="AB387" s="93"/>
    </row>
    <row r="388" spans="1:28" s="62" customFormat="1" ht="60" hidden="1" x14ac:dyDescent="0.25">
      <c r="A388" s="96" t="s">
        <v>59</v>
      </c>
      <c r="B388" s="86">
        <v>53</v>
      </c>
      <c r="C388" s="86">
        <v>0</v>
      </c>
      <c r="D388" s="97" t="s">
        <v>80</v>
      </c>
      <c r="E388" s="47">
        <v>853</v>
      </c>
      <c r="F388" s="86" t="s">
        <v>56</v>
      </c>
      <c r="G388" s="86" t="s">
        <v>58</v>
      </c>
      <c r="H388" s="86">
        <v>51180</v>
      </c>
      <c r="I388" s="86" t="s">
        <v>61</v>
      </c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</row>
    <row r="389" spans="1:28" s="62" customFormat="1" hidden="1" x14ac:dyDescent="0.25">
      <c r="A389" s="46" t="s">
        <v>42</v>
      </c>
      <c r="B389" s="86">
        <v>53</v>
      </c>
      <c r="C389" s="86">
        <v>0</v>
      </c>
      <c r="D389" s="82" t="s">
        <v>80</v>
      </c>
      <c r="E389" s="47">
        <v>853</v>
      </c>
      <c r="F389" s="86" t="s">
        <v>56</v>
      </c>
      <c r="G389" s="86" t="s">
        <v>58</v>
      </c>
      <c r="H389" s="86">
        <v>51180</v>
      </c>
      <c r="I389" s="86" t="s">
        <v>43</v>
      </c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</row>
    <row r="390" spans="1:28" s="62" customFormat="1" hidden="1" x14ac:dyDescent="0.25">
      <c r="A390" s="46" t="s">
        <v>44</v>
      </c>
      <c r="B390" s="86">
        <v>53</v>
      </c>
      <c r="C390" s="86">
        <v>0</v>
      </c>
      <c r="D390" s="82" t="s">
        <v>80</v>
      </c>
      <c r="E390" s="47">
        <v>853</v>
      </c>
      <c r="F390" s="86" t="s">
        <v>56</v>
      </c>
      <c r="G390" s="86" t="s">
        <v>58</v>
      </c>
      <c r="H390" s="86">
        <v>51180</v>
      </c>
      <c r="I390" s="86" t="s">
        <v>45</v>
      </c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</row>
    <row r="391" spans="1:28" s="62" customFormat="1" ht="47.25" customHeight="1" x14ac:dyDescent="0.25">
      <c r="A391" s="96" t="s">
        <v>254</v>
      </c>
      <c r="B391" s="86">
        <v>53</v>
      </c>
      <c r="C391" s="86">
        <v>0</v>
      </c>
      <c r="D391" s="82" t="s">
        <v>80</v>
      </c>
      <c r="E391" s="47">
        <v>853</v>
      </c>
      <c r="F391" s="82" t="s">
        <v>184</v>
      </c>
      <c r="G391" s="82" t="s">
        <v>56</v>
      </c>
      <c r="H391" s="97" t="s">
        <v>301</v>
      </c>
      <c r="I391" s="82"/>
      <c r="J391" s="93">
        <f t="shared" ref="J391:U392" si="187">J392</f>
        <v>1500000</v>
      </c>
      <c r="K391" s="93" t="e">
        <f t="shared" si="187"/>
        <v>#REF!</v>
      </c>
      <c r="L391" s="93" t="e">
        <f t="shared" si="187"/>
        <v>#REF!</v>
      </c>
      <c r="M391" s="93" t="e">
        <f t="shared" si="187"/>
        <v>#REF!</v>
      </c>
      <c r="N391" s="93">
        <f t="shared" si="187"/>
        <v>1500000</v>
      </c>
      <c r="O391" s="93" t="e">
        <f t="shared" si="187"/>
        <v>#REF!</v>
      </c>
      <c r="P391" s="93" t="e">
        <f t="shared" si="187"/>
        <v>#REF!</v>
      </c>
      <c r="Q391" s="93" t="e">
        <f t="shared" si="187"/>
        <v>#REF!</v>
      </c>
      <c r="R391" s="93">
        <f t="shared" si="187"/>
        <v>1500000</v>
      </c>
      <c r="S391" s="93" t="e">
        <f t="shared" si="187"/>
        <v>#REF!</v>
      </c>
      <c r="T391" s="93" t="e">
        <f t="shared" si="187"/>
        <v>#REF!</v>
      </c>
      <c r="U391" s="93" t="e">
        <f t="shared" si="187"/>
        <v>#REF!</v>
      </c>
      <c r="V391" s="93"/>
      <c r="W391" s="93"/>
      <c r="X391" s="93"/>
      <c r="Y391" s="93"/>
      <c r="Z391" s="93"/>
      <c r="AA391" s="93"/>
      <c r="AB391" s="93"/>
    </row>
    <row r="392" spans="1:28" s="13" customFormat="1" x14ac:dyDescent="0.25">
      <c r="A392" s="94" t="s">
        <v>42</v>
      </c>
      <c r="B392" s="86">
        <v>53</v>
      </c>
      <c r="C392" s="86">
        <v>0</v>
      </c>
      <c r="D392" s="82" t="s">
        <v>80</v>
      </c>
      <c r="E392" s="47">
        <v>853</v>
      </c>
      <c r="F392" s="82" t="s">
        <v>184</v>
      </c>
      <c r="G392" s="82" t="s">
        <v>56</v>
      </c>
      <c r="H392" s="97" t="s">
        <v>301</v>
      </c>
      <c r="I392" s="82" t="s">
        <v>43</v>
      </c>
      <c r="J392" s="93">
        <f t="shared" si="187"/>
        <v>1500000</v>
      </c>
      <c r="K392" s="93" t="e">
        <f t="shared" si="187"/>
        <v>#REF!</v>
      </c>
      <c r="L392" s="93" t="e">
        <f t="shared" si="187"/>
        <v>#REF!</v>
      </c>
      <c r="M392" s="93" t="e">
        <f t="shared" si="187"/>
        <v>#REF!</v>
      </c>
      <c r="N392" s="93">
        <f t="shared" si="187"/>
        <v>1500000</v>
      </c>
      <c r="O392" s="93" t="e">
        <f t="shared" si="187"/>
        <v>#REF!</v>
      </c>
      <c r="P392" s="93" t="e">
        <f t="shared" si="187"/>
        <v>#REF!</v>
      </c>
      <c r="Q392" s="93" t="e">
        <f t="shared" si="187"/>
        <v>#REF!</v>
      </c>
      <c r="R392" s="93">
        <f t="shared" si="187"/>
        <v>1500000</v>
      </c>
      <c r="S392" s="93" t="e">
        <f t="shared" si="187"/>
        <v>#REF!</v>
      </c>
      <c r="T392" s="93" t="e">
        <f t="shared" si="187"/>
        <v>#REF!</v>
      </c>
      <c r="U392" s="93" t="e">
        <f t="shared" si="187"/>
        <v>#REF!</v>
      </c>
      <c r="V392" s="93"/>
      <c r="W392" s="93"/>
      <c r="X392" s="93"/>
      <c r="Y392" s="93"/>
      <c r="Z392" s="93"/>
      <c r="AA392" s="93"/>
      <c r="AB392" s="93"/>
    </row>
    <row r="393" spans="1:28" s="62" customFormat="1" x14ac:dyDescent="0.25">
      <c r="A393" s="94" t="s">
        <v>187</v>
      </c>
      <c r="B393" s="86">
        <v>53</v>
      </c>
      <c r="C393" s="86">
        <v>0</v>
      </c>
      <c r="D393" s="82" t="s">
        <v>80</v>
      </c>
      <c r="E393" s="47">
        <v>853</v>
      </c>
      <c r="F393" s="82" t="s">
        <v>184</v>
      </c>
      <c r="G393" s="82" t="s">
        <v>56</v>
      </c>
      <c r="H393" s="97" t="s">
        <v>301</v>
      </c>
      <c r="I393" s="82" t="s">
        <v>188</v>
      </c>
      <c r="J393" s="93">
        <f>'6.ВСР'!J415</f>
        <v>1500000</v>
      </c>
      <c r="K393" s="93" t="e">
        <f>'6.ВСР'!#REF!</f>
        <v>#REF!</v>
      </c>
      <c r="L393" s="93" t="e">
        <f>'6.ВСР'!#REF!</f>
        <v>#REF!</v>
      </c>
      <c r="M393" s="93" t="e">
        <f>'6.ВСР'!#REF!</f>
        <v>#REF!</v>
      </c>
      <c r="N393" s="93">
        <f>'6.ВСР'!K415</f>
        <v>1500000</v>
      </c>
      <c r="O393" s="93" t="e">
        <f>'6.ВСР'!#REF!</f>
        <v>#REF!</v>
      </c>
      <c r="P393" s="93" t="e">
        <f>'6.ВСР'!#REF!</f>
        <v>#REF!</v>
      </c>
      <c r="Q393" s="93" t="e">
        <f>'6.ВСР'!#REF!</f>
        <v>#REF!</v>
      </c>
      <c r="R393" s="93">
        <f>'6.ВСР'!L415</f>
        <v>1500000</v>
      </c>
      <c r="S393" s="93" t="e">
        <f>'6.ВСР'!#REF!</f>
        <v>#REF!</v>
      </c>
      <c r="T393" s="93" t="e">
        <f>'6.ВСР'!#REF!</f>
        <v>#REF!</v>
      </c>
      <c r="U393" s="93" t="e">
        <f>'6.ВСР'!#REF!</f>
        <v>#REF!</v>
      </c>
      <c r="V393" s="93"/>
      <c r="W393" s="93"/>
      <c r="X393" s="93"/>
      <c r="Y393" s="93"/>
      <c r="Z393" s="93"/>
      <c r="AA393" s="93"/>
      <c r="AB393" s="93"/>
    </row>
    <row r="394" spans="1:28" s="62" customFormat="1" ht="19.5" customHeight="1" x14ac:dyDescent="0.25">
      <c r="A394" s="115" t="s">
        <v>255</v>
      </c>
      <c r="B394" s="12">
        <v>70</v>
      </c>
      <c r="C394" s="86"/>
      <c r="D394" s="82"/>
      <c r="E394" s="47"/>
      <c r="F394" s="82"/>
      <c r="G394" s="82"/>
      <c r="H394" s="82"/>
      <c r="I394" s="82"/>
      <c r="J394" s="43">
        <f t="shared" ref="J394:U394" si="188">J395+J402+J408+J414</f>
        <v>1174600</v>
      </c>
      <c r="K394" s="43" t="e">
        <f t="shared" si="188"/>
        <v>#REF!</v>
      </c>
      <c r="L394" s="43" t="e">
        <f t="shared" si="188"/>
        <v>#REF!</v>
      </c>
      <c r="M394" s="43" t="e">
        <f t="shared" si="188"/>
        <v>#REF!</v>
      </c>
      <c r="N394" s="43">
        <f t="shared" si="188"/>
        <v>4198694</v>
      </c>
      <c r="O394" s="43" t="e">
        <f t="shared" si="188"/>
        <v>#REF!</v>
      </c>
      <c r="P394" s="43" t="e">
        <f t="shared" si="188"/>
        <v>#REF!</v>
      </c>
      <c r="Q394" s="43" t="e">
        <f t="shared" si="188"/>
        <v>#REF!</v>
      </c>
      <c r="R394" s="43">
        <f t="shared" si="188"/>
        <v>6882275</v>
      </c>
      <c r="S394" s="43" t="e">
        <f t="shared" si="188"/>
        <v>#REF!</v>
      </c>
      <c r="T394" s="43" t="e">
        <f t="shared" si="188"/>
        <v>#REF!</v>
      </c>
      <c r="U394" s="43" t="e">
        <f t="shared" si="188"/>
        <v>#REF!</v>
      </c>
      <c r="V394" s="43"/>
      <c r="W394" s="43"/>
      <c r="X394" s="43"/>
      <c r="Y394" s="43"/>
      <c r="Z394" s="43"/>
      <c r="AA394" s="43"/>
      <c r="AB394" s="43"/>
    </row>
    <row r="395" spans="1:28" s="62" customFormat="1" ht="28.5" hidden="1" x14ac:dyDescent="0.25">
      <c r="A395" s="115" t="s">
        <v>6</v>
      </c>
      <c r="B395" s="12">
        <v>70</v>
      </c>
      <c r="C395" s="12">
        <v>0</v>
      </c>
      <c r="D395" s="82" t="s">
        <v>241</v>
      </c>
      <c r="E395" s="123">
        <v>851</v>
      </c>
      <c r="F395" s="42"/>
      <c r="G395" s="42"/>
      <c r="H395" s="42"/>
      <c r="I395" s="42"/>
      <c r="J395" s="43">
        <f t="shared" ref="J395:U395" si="189">J396+J399</f>
        <v>0</v>
      </c>
      <c r="K395" s="43" t="e">
        <f t="shared" si="189"/>
        <v>#REF!</v>
      </c>
      <c r="L395" s="43" t="e">
        <f t="shared" si="189"/>
        <v>#REF!</v>
      </c>
      <c r="M395" s="43" t="e">
        <f t="shared" si="189"/>
        <v>#REF!</v>
      </c>
      <c r="N395" s="43">
        <f t="shared" si="189"/>
        <v>0</v>
      </c>
      <c r="O395" s="43" t="e">
        <f t="shared" si="189"/>
        <v>#REF!</v>
      </c>
      <c r="P395" s="43" t="e">
        <f t="shared" si="189"/>
        <v>#REF!</v>
      </c>
      <c r="Q395" s="43" t="e">
        <f t="shared" si="189"/>
        <v>#REF!</v>
      </c>
      <c r="R395" s="43">
        <f t="shared" si="189"/>
        <v>0</v>
      </c>
      <c r="S395" s="43" t="e">
        <f t="shared" si="189"/>
        <v>#REF!</v>
      </c>
      <c r="T395" s="43" t="e">
        <f t="shared" si="189"/>
        <v>#REF!</v>
      </c>
      <c r="U395" s="43" t="e">
        <f t="shared" si="189"/>
        <v>#REF!</v>
      </c>
      <c r="V395" s="43" t="e">
        <f t="shared" ref="V395:AB395" si="190">V396+V399</f>
        <v>#REF!</v>
      </c>
      <c r="W395" s="43" t="e">
        <f t="shared" si="190"/>
        <v>#REF!</v>
      </c>
      <c r="X395" s="43" t="e">
        <f t="shared" si="190"/>
        <v>#REF!</v>
      </c>
      <c r="Y395" s="43" t="e">
        <f t="shared" si="190"/>
        <v>#REF!</v>
      </c>
      <c r="Z395" s="43" t="e">
        <f t="shared" si="190"/>
        <v>#REF!</v>
      </c>
      <c r="AA395" s="43" t="e">
        <f t="shared" si="190"/>
        <v>#REF!</v>
      </c>
      <c r="AB395" s="43" t="e">
        <f t="shared" si="190"/>
        <v>#REF!</v>
      </c>
    </row>
    <row r="396" spans="1:28" s="62" customFormat="1" ht="30" hidden="1" x14ac:dyDescent="0.25">
      <c r="A396" s="96" t="s">
        <v>129</v>
      </c>
      <c r="B396" s="86">
        <v>70</v>
      </c>
      <c r="C396" s="86">
        <v>0</v>
      </c>
      <c r="D396" s="82" t="s">
        <v>241</v>
      </c>
      <c r="E396" s="86">
        <v>851</v>
      </c>
      <c r="F396" s="82" t="s">
        <v>11</v>
      </c>
      <c r="G396" s="82" t="s">
        <v>137</v>
      </c>
      <c r="H396" s="82" t="s">
        <v>349</v>
      </c>
      <c r="I396" s="82"/>
      <c r="J396" s="93">
        <f t="shared" ref="J396:U397" si="191">J397</f>
        <v>0</v>
      </c>
      <c r="K396" s="93" t="e">
        <f t="shared" si="191"/>
        <v>#REF!</v>
      </c>
      <c r="L396" s="93" t="e">
        <f t="shared" si="191"/>
        <v>#REF!</v>
      </c>
      <c r="M396" s="93" t="e">
        <f t="shared" si="191"/>
        <v>#REF!</v>
      </c>
      <c r="N396" s="93">
        <f t="shared" si="191"/>
        <v>0</v>
      </c>
      <c r="O396" s="93" t="e">
        <f t="shared" si="191"/>
        <v>#REF!</v>
      </c>
      <c r="P396" s="93" t="e">
        <f t="shared" si="191"/>
        <v>#REF!</v>
      </c>
      <c r="Q396" s="93" t="e">
        <f t="shared" si="191"/>
        <v>#REF!</v>
      </c>
      <c r="R396" s="93">
        <f t="shared" si="191"/>
        <v>0</v>
      </c>
      <c r="S396" s="93" t="e">
        <f t="shared" si="191"/>
        <v>#REF!</v>
      </c>
      <c r="T396" s="93" t="e">
        <f t="shared" si="191"/>
        <v>#REF!</v>
      </c>
      <c r="U396" s="93" t="e">
        <f t="shared" si="191"/>
        <v>#REF!</v>
      </c>
      <c r="V396" s="93"/>
      <c r="W396" s="93"/>
      <c r="X396" s="93"/>
      <c r="Y396" s="93"/>
      <c r="Z396" s="93"/>
      <c r="AA396" s="93"/>
      <c r="AB396" s="93"/>
    </row>
    <row r="397" spans="1:28" s="62" customFormat="1" ht="30" hidden="1" x14ac:dyDescent="0.25">
      <c r="A397" s="94" t="s">
        <v>124</v>
      </c>
      <c r="B397" s="86">
        <v>70</v>
      </c>
      <c r="C397" s="86">
        <v>0</v>
      </c>
      <c r="D397" s="82" t="s">
        <v>241</v>
      </c>
      <c r="E397" s="86">
        <v>851</v>
      </c>
      <c r="F397" s="82" t="s">
        <v>11</v>
      </c>
      <c r="G397" s="82" t="s">
        <v>137</v>
      </c>
      <c r="H397" s="82" t="s">
        <v>349</v>
      </c>
      <c r="I397" s="82" t="s">
        <v>125</v>
      </c>
      <c r="J397" s="93">
        <f t="shared" si="191"/>
        <v>0</v>
      </c>
      <c r="K397" s="93" t="e">
        <f t="shared" si="191"/>
        <v>#REF!</v>
      </c>
      <c r="L397" s="93" t="e">
        <f t="shared" si="191"/>
        <v>#REF!</v>
      </c>
      <c r="M397" s="93" t="e">
        <f t="shared" si="191"/>
        <v>#REF!</v>
      </c>
      <c r="N397" s="93">
        <f t="shared" si="191"/>
        <v>0</v>
      </c>
      <c r="O397" s="93" t="e">
        <f t="shared" si="191"/>
        <v>#REF!</v>
      </c>
      <c r="P397" s="93" t="e">
        <f t="shared" si="191"/>
        <v>#REF!</v>
      </c>
      <c r="Q397" s="93" t="e">
        <f t="shared" si="191"/>
        <v>#REF!</v>
      </c>
      <c r="R397" s="93">
        <f t="shared" si="191"/>
        <v>0</v>
      </c>
      <c r="S397" s="93" t="e">
        <f t="shared" si="191"/>
        <v>#REF!</v>
      </c>
      <c r="T397" s="93" t="e">
        <f t="shared" si="191"/>
        <v>#REF!</v>
      </c>
      <c r="U397" s="93" t="e">
        <f t="shared" si="191"/>
        <v>#REF!</v>
      </c>
      <c r="V397" s="93"/>
      <c r="W397" s="93"/>
      <c r="X397" s="93"/>
      <c r="Y397" s="93"/>
      <c r="Z397" s="93"/>
      <c r="AA397" s="93"/>
      <c r="AB397" s="93"/>
    </row>
    <row r="398" spans="1:28" s="62" customFormat="1" ht="60" hidden="1" x14ac:dyDescent="0.25">
      <c r="A398" s="94" t="s">
        <v>126</v>
      </c>
      <c r="B398" s="86">
        <v>70</v>
      </c>
      <c r="C398" s="86">
        <v>0</v>
      </c>
      <c r="D398" s="82" t="s">
        <v>241</v>
      </c>
      <c r="E398" s="86">
        <v>851</v>
      </c>
      <c r="F398" s="82" t="s">
        <v>11</v>
      </c>
      <c r="G398" s="82" t="s">
        <v>137</v>
      </c>
      <c r="H398" s="82" t="s">
        <v>349</v>
      </c>
      <c r="I398" s="82" t="s">
        <v>127</v>
      </c>
      <c r="J398" s="93">
        <f>'6.ВСР'!J207+'6.ВСР'!J223</f>
        <v>0</v>
      </c>
      <c r="K398" s="93" t="e">
        <f>'6.ВСР'!#REF!+'6.ВСР'!#REF!</f>
        <v>#REF!</v>
      </c>
      <c r="L398" s="93" t="e">
        <f>'6.ВСР'!#REF!+'6.ВСР'!#REF!</f>
        <v>#REF!</v>
      </c>
      <c r="M398" s="93" t="e">
        <f>'6.ВСР'!#REF!+'6.ВСР'!#REF!</f>
        <v>#REF!</v>
      </c>
      <c r="N398" s="93">
        <f>'6.ВСР'!K207+'6.ВСР'!K223</f>
        <v>0</v>
      </c>
      <c r="O398" s="93" t="e">
        <f>'6.ВСР'!#REF!+'6.ВСР'!#REF!</f>
        <v>#REF!</v>
      </c>
      <c r="P398" s="93" t="e">
        <f>'6.ВСР'!#REF!+'6.ВСР'!#REF!</f>
        <v>#REF!</v>
      </c>
      <c r="Q398" s="93" t="e">
        <f>'6.ВСР'!#REF!+'6.ВСР'!#REF!</f>
        <v>#REF!</v>
      </c>
      <c r="R398" s="93">
        <f>'6.ВСР'!L207+'6.ВСР'!L223</f>
        <v>0</v>
      </c>
      <c r="S398" s="93" t="e">
        <f>'6.ВСР'!#REF!+'6.ВСР'!#REF!</f>
        <v>#REF!</v>
      </c>
      <c r="T398" s="93" t="e">
        <f>'6.ВСР'!#REF!+'6.ВСР'!#REF!</f>
        <v>#REF!</v>
      </c>
      <c r="U398" s="93" t="e">
        <f>'6.ВСР'!#REF!+'6.ВСР'!#REF!</f>
        <v>#REF!</v>
      </c>
      <c r="V398" s="93" t="e">
        <f>'6.ВСР'!#REF!+'6.ВСР'!#REF!</f>
        <v>#REF!</v>
      </c>
      <c r="W398" s="93" t="e">
        <f>'6.ВСР'!#REF!+'6.ВСР'!#REF!</f>
        <v>#REF!</v>
      </c>
      <c r="X398" s="93" t="e">
        <f>'6.ВСР'!#REF!+'6.ВСР'!#REF!</f>
        <v>#REF!</v>
      </c>
      <c r="Y398" s="93" t="e">
        <f>'6.ВСР'!#REF!+'6.ВСР'!#REF!</f>
        <v>#REF!</v>
      </c>
      <c r="Z398" s="93" t="e">
        <f>'6.ВСР'!#REF!+'6.ВСР'!#REF!</f>
        <v>#REF!</v>
      </c>
      <c r="AA398" s="93" t="e">
        <f>'6.ВСР'!#REF!+'6.ВСР'!#REF!</f>
        <v>#REF!</v>
      </c>
      <c r="AB398" s="93" t="e">
        <f>'6.ВСР'!#REF!+'6.ВСР'!#REF!</f>
        <v>#REF!</v>
      </c>
    </row>
    <row r="399" spans="1:28" s="62" customFormat="1" ht="180" hidden="1" x14ac:dyDescent="0.25">
      <c r="A399" s="129" t="s">
        <v>459</v>
      </c>
      <c r="B399" s="86">
        <v>70</v>
      </c>
      <c r="C399" s="86">
        <v>0</v>
      </c>
      <c r="D399" s="82" t="s">
        <v>241</v>
      </c>
      <c r="E399" s="86">
        <v>851</v>
      </c>
      <c r="F399" s="82"/>
      <c r="G399" s="82"/>
      <c r="H399" s="82" t="s">
        <v>460</v>
      </c>
      <c r="I399" s="82"/>
      <c r="J399" s="93">
        <f t="shared" ref="J399:U400" si="192">J400</f>
        <v>0</v>
      </c>
      <c r="K399" s="93" t="e">
        <f t="shared" si="192"/>
        <v>#REF!</v>
      </c>
      <c r="L399" s="93" t="e">
        <f t="shared" si="192"/>
        <v>#REF!</v>
      </c>
      <c r="M399" s="93" t="e">
        <f t="shared" si="192"/>
        <v>#REF!</v>
      </c>
      <c r="N399" s="93">
        <f t="shared" si="192"/>
        <v>0</v>
      </c>
      <c r="O399" s="93" t="e">
        <f t="shared" si="192"/>
        <v>#REF!</v>
      </c>
      <c r="P399" s="93" t="e">
        <f t="shared" si="192"/>
        <v>#REF!</v>
      </c>
      <c r="Q399" s="93" t="e">
        <f t="shared" si="192"/>
        <v>#REF!</v>
      </c>
      <c r="R399" s="93">
        <f t="shared" si="192"/>
        <v>0</v>
      </c>
      <c r="S399" s="93" t="e">
        <f t="shared" si="192"/>
        <v>#REF!</v>
      </c>
      <c r="T399" s="93" t="e">
        <f t="shared" si="192"/>
        <v>#REF!</v>
      </c>
      <c r="U399" s="93" t="e">
        <f t="shared" si="192"/>
        <v>#REF!</v>
      </c>
      <c r="V399" s="93" t="e">
        <f t="shared" ref="V399:AB400" si="193">V400</f>
        <v>#REF!</v>
      </c>
      <c r="W399" s="93" t="e">
        <f t="shared" si="193"/>
        <v>#REF!</v>
      </c>
      <c r="X399" s="93" t="e">
        <f t="shared" si="193"/>
        <v>#REF!</v>
      </c>
      <c r="Y399" s="93" t="e">
        <f t="shared" si="193"/>
        <v>#REF!</v>
      </c>
      <c r="Z399" s="93" t="e">
        <f t="shared" si="193"/>
        <v>#REF!</v>
      </c>
      <c r="AA399" s="93" t="e">
        <f t="shared" si="193"/>
        <v>#REF!</v>
      </c>
      <c r="AB399" s="93" t="e">
        <f t="shared" si="193"/>
        <v>#REF!</v>
      </c>
    </row>
    <row r="400" spans="1:28" s="62" customFormat="1" ht="60" hidden="1" x14ac:dyDescent="0.25">
      <c r="A400" s="129" t="s">
        <v>22</v>
      </c>
      <c r="B400" s="86">
        <v>70</v>
      </c>
      <c r="C400" s="86">
        <v>0</v>
      </c>
      <c r="D400" s="82" t="s">
        <v>241</v>
      </c>
      <c r="E400" s="86">
        <v>851</v>
      </c>
      <c r="F400" s="82"/>
      <c r="G400" s="82"/>
      <c r="H400" s="82" t="s">
        <v>460</v>
      </c>
      <c r="I400" s="82" t="s">
        <v>23</v>
      </c>
      <c r="J400" s="93">
        <f t="shared" si="192"/>
        <v>0</v>
      </c>
      <c r="K400" s="93" t="e">
        <f t="shared" si="192"/>
        <v>#REF!</v>
      </c>
      <c r="L400" s="93" t="e">
        <f t="shared" si="192"/>
        <v>#REF!</v>
      </c>
      <c r="M400" s="93" t="e">
        <f t="shared" si="192"/>
        <v>#REF!</v>
      </c>
      <c r="N400" s="93">
        <f t="shared" si="192"/>
        <v>0</v>
      </c>
      <c r="O400" s="93" t="e">
        <f t="shared" si="192"/>
        <v>#REF!</v>
      </c>
      <c r="P400" s="93" t="e">
        <f t="shared" si="192"/>
        <v>#REF!</v>
      </c>
      <c r="Q400" s="93" t="e">
        <f t="shared" si="192"/>
        <v>#REF!</v>
      </c>
      <c r="R400" s="93">
        <f t="shared" si="192"/>
        <v>0</v>
      </c>
      <c r="S400" s="93" t="e">
        <f t="shared" si="192"/>
        <v>#REF!</v>
      </c>
      <c r="T400" s="93" t="e">
        <f t="shared" si="192"/>
        <v>#REF!</v>
      </c>
      <c r="U400" s="93" t="e">
        <f t="shared" si="192"/>
        <v>#REF!</v>
      </c>
      <c r="V400" s="93" t="e">
        <f t="shared" si="193"/>
        <v>#REF!</v>
      </c>
      <c r="W400" s="93" t="e">
        <f t="shared" si="193"/>
        <v>#REF!</v>
      </c>
      <c r="X400" s="93" t="e">
        <f t="shared" si="193"/>
        <v>#REF!</v>
      </c>
      <c r="Y400" s="93" t="e">
        <f t="shared" si="193"/>
        <v>#REF!</v>
      </c>
      <c r="Z400" s="93" t="e">
        <f t="shared" si="193"/>
        <v>#REF!</v>
      </c>
      <c r="AA400" s="93" t="e">
        <f t="shared" si="193"/>
        <v>#REF!</v>
      </c>
      <c r="AB400" s="93" t="e">
        <f t="shared" si="193"/>
        <v>#REF!</v>
      </c>
    </row>
    <row r="401" spans="1:28" s="62" customFormat="1" ht="60" hidden="1" x14ac:dyDescent="0.25">
      <c r="A401" s="129" t="s">
        <v>9</v>
      </c>
      <c r="B401" s="86">
        <v>70</v>
      </c>
      <c r="C401" s="86">
        <v>0</v>
      </c>
      <c r="D401" s="82" t="s">
        <v>241</v>
      </c>
      <c r="E401" s="86">
        <v>851</v>
      </c>
      <c r="F401" s="82"/>
      <c r="G401" s="82"/>
      <c r="H401" s="82" t="s">
        <v>460</v>
      </c>
      <c r="I401" s="82" t="s">
        <v>24</v>
      </c>
      <c r="J401" s="93">
        <f>'6.ВСР'!J63</f>
        <v>0</v>
      </c>
      <c r="K401" s="93" t="e">
        <f>'6.ВСР'!#REF!</f>
        <v>#REF!</v>
      </c>
      <c r="L401" s="93" t="e">
        <f>'6.ВСР'!#REF!</f>
        <v>#REF!</v>
      </c>
      <c r="M401" s="93" t="e">
        <f>'6.ВСР'!#REF!</f>
        <v>#REF!</v>
      </c>
      <c r="N401" s="93">
        <f>'6.ВСР'!K63</f>
        <v>0</v>
      </c>
      <c r="O401" s="93" t="e">
        <f>'6.ВСР'!#REF!</f>
        <v>#REF!</v>
      </c>
      <c r="P401" s="93" t="e">
        <f>'6.ВСР'!#REF!</f>
        <v>#REF!</v>
      </c>
      <c r="Q401" s="93" t="e">
        <f>'6.ВСР'!#REF!</f>
        <v>#REF!</v>
      </c>
      <c r="R401" s="93">
        <f>'6.ВСР'!L63</f>
        <v>0</v>
      </c>
      <c r="S401" s="93" t="e">
        <f>'6.ВСР'!#REF!</f>
        <v>#REF!</v>
      </c>
      <c r="T401" s="93" t="e">
        <f>'6.ВСР'!#REF!</f>
        <v>#REF!</v>
      </c>
      <c r="U401" s="93" t="e">
        <f>'6.ВСР'!#REF!</f>
        <v>#REF!</v>
      </c>
      <c r="V401" s="93" t="e">
        <f>'6.ВСР'!#REF!</f>
        <v>#REF!</v>
      </c>
      <c r="W401" s="93" t="e">
        <f>'6.ВСР'!#REF!</f>
        <v>#REF!</v>
      </c>
      <c r="X401" s="93" t="e">
        <f>'6.ВСР'!#REF!</f>
        <v>#REF!</v>
      </c>
      <c r="Y401" s="93" t="e">
        <f>'6.ВСР'!#REF!</f>
        <v>#REF!</v>
      </c>
      <c r="Z401" s="93" t="e">
        <f>'6.ВСР'!#REF!</f>
        <v>#REF!</v>
      </c>
      <c r="AA401" s="93" t="e">
        <f>'6.ВСР'!#REF!</f>
        <v>#REF!</v>
      </c>
      <c r="AB401" s="93" t="e">
        <f>'6.ВСР'!#REF!</f>
        <v>#REF!</v>
      </c>
    </row>
    <row r="402" spans="1:28" s="13" customFormat="1" ht="42.75" x14ac:dyDescent="0.25">
      <c r="A402" s="115" t="s">
        <v>177</v>
      </c>
      <c r="B402" s="12">
        <v>70</v>
      </c>
      <c r="C402" s="12">
        <v>0</v>
      </c>
      <c r="D402" s="42" t="s">
        <v>241</v>
      </c>
      <c r="E402" s="123">
        <v>853</v>
      </c>
      <c r="F402" s="42"/>
      <c r="G402" s="42"/>
      <c r="H402" s="42"/>
      <c r="I402" s="42"/>
      <c r="J402" s="43">
        <f t="shared" ref="J402:U402" si="194">J403+J405</f>
        <v>100000</v>
      </c>
      <c r="K402" s="43" t="e">
        <f t="shared" si="194"/>
        <v>#REF!</v>
      </c>
      <c r="L402" s="43" t="e">
        <f t="shared" si="194"/>
        <v>#REF!</v>
      </c>
      <c r="M402" s="43" t="e">
        <f t="shared" si="194"/>
        <v>#REF!</v>
      </c>
      <c r="N402" s="43">
        <f t="shared" si="194"/>
        <v>3138194</v>
      </c>
      <c r="O402" s="43" t="e">
        <f t="shared" si="194"/>
        <v>#REF!</v>
      </c>
      <c r="P402" s="43" t="e">
        <f t="shared" si="194"/>
        <v>#REF!</v>
      </c>
      <c r="Q402" s="43" t="e">
        <f t="shared" si="194"/>
        <v>#REF!</v>
      </c>
      <c r="R402" s="43">
        <f t="shared" si="194"/>
        <v>5821775</v>
      </c>
      <c r="S402" s="43" t="e">
        <f t="shared" si="194"/>
        <v>#REF!</v>
      </c>
      <c r="T402" s="43" t="e">
        <f t="shared" si="194"/>
        <v>#REF!</v>
      </c>
      <c r="U402" s="43" t="e">
        <f t="shared" si="194"/>
        <v>#REF!</v>
      </c>
      <c r="V402" s="43"/>
      <c r="W402" s="43"/>
      <c r="X402" s="43"/>
      <c r="Y402" s="43"/>
      <c r="Z402" s="43"/>
      <c r="AA402" s="43"/>
      <c r="AB402" s="43"/>
    </row>
    <row r="403" spans="1:28" s="62" customFormat="1" ht="21" customHeight="1" x14ac:dyDescent="0.25">
      <c r="A403" s="138" t="s">
        <v>352</v>
      </c>
      <c r="B403" s="86">
        <v>70</v>
      </c>
      <c r="C403" s="86">
        <v>0</v>
      </c>
      <c r="D403" s="82" t="s">
        <v>241</v>
      </c>
      <c r="E403" s="86">
        <v>853</v>
      </c>
      <c r="F403" s="82"/>
      <c r="G403" s="82"/>
      <c r="H403" s="82" t="s">
        <v>359</v>
      </c>
      <c r="I403" s="82"/>
      <c r="J403" s="93">
        <f t="shared" ref="J403:U403" si="195">J404</f>
        <v>0</v>
      </c>
      <c r="K403" s="93" t="e">
        <f t="shared" si="195"/>
        <v>#REF!</v>
      </c>
      <c r="L403" s="93" t="e">
        <f t="shared" si="195"/>
        <v>#REF!</v>
      </c>
      <c r="M403" s="93" t="e">
        <f t="shared" si="195"/>
        <v>#REF!</v>
      </c>
      <c r="N403" s="93">
        <f t="shared" si="195"/>
        <v>3138194</v>
      </c>
      <c r="O403" s="93" t="e">
        <f t="shared" si="195"/>
        <v>#REF!</v>
      </c>
      <c r="P403" s="93" t="e">
        <f t="shared" si="195"/>
        <v>#REF!</v>
      </c>
      <c r="Q403" s="93" t="e">
        <f t="shared" si="195"/>
        <v>#REF!</v>
      </c>
      <c r="R403" s="93">
        <f t="shared" si="195"/>
        <v>5821775</v>
      </c>
      <c r="S403" s="93" t="e">
        <f t="shared" si="195"/>
        <v>#REF!</v>
      </c>
      <c r="T403" s="93" t="e">
        <f t="shared" si="195"/>
        <v>#REF!</v>
      </c>
      <c r="U403" s="93" t="e">
        <f t="shared" si="195"/>
        <v>#REF!</v>
      </c>
      <c r="V403" s="93"/>
      <c r="W403" s="93"/>
      <c r="X403" s="93"/>
      <c r="Y403" s="93"/>
      <c r="Z403" s="93"/>
      <c r="AA403" s="93"/>
      <c r="AB403" s="93"/>
    </row>
    <row r="404" spans="1:28" s="62" customFormat="1" x14ac:dyDescent="0.25">
      <c r="A404" s="94" t="s">
        <v>181</v>
      </c>
      <c r="B404" s="86">
        <v>70</v>
      </c>
      <c r="C404" s="86">
        <v>0</v>
      </c>
      <c r="D404" s="82" t="s">
        <v>241</v>
      </c>
      <c r="E404" s="86">
        <v>853</v>
      </c>
      <c r="F404" s="82"/>
      <c r="G404" s="82"/>
      <c r="H404" s="82" t="s">
        <v>359</v>
      </c>
      <c r="I404" s="82" t="s">
        <v>182</v>
      </c>
      <c r="J404" s="93">
        <f>'6.ВСР'!J406</f>
        <v>0</v>
      </c>
      <c r="K404" s="93" t="e">
        <f>'6.ВСР'!#REF!</f>
        <v>#REF!</v>
      </c>
      <c r="L404" s="93" t="e">
        <f>'6.ВСР'!#REF!</f>
        <v>#REF!</v>
      </c>
      <c r="M404" s="93" t="e">
        <f>'6.ВСР'!#REF!</f>
        <v>#REF!</v>
      </c>
      <c r="N404" s="93">
        <f>'6.ВСР'!K406</f>
        <v>3138194</v>
      </c>
      <c r="O404" s="93" t="e">
        <f>'6.ВСР'!#REF!</f>
        <v>#REF!</v>
      </c>
      <c r="P404" s="93" t="e">
        <f>'6.ВСР'!#REF!</f>
        <v>#REF!</v>
      </c>
      <c r="Q404" s="93" t="e">
        <f>'6.ВСР'!#REF!</f>
        <v>#REF!</v>
      </c>
      <c r="R404" s="93">
        <f>'6.ВСР'!L406</f>
        <v>5821775</v>
      </c>
      <c r="S404" s="93" t="e">
        <f>'6.ВСР'!#REF!</f>
        <v>#REF!</v>
      </c>
      <c r="T404" s="93" t="e">
        <f>'6.ВСР'!#REF!</f>
        <v>#REF!</v>
      </c>
      <c r="U404" s="93" t="e">
        <f>'6.ВСР'!#REF!</f>
        <v>#REF!</v>
      </c>
      <c r="V404" s="93"/>
      <c r="W404" s="93"/>
      <c r="X404" s="93"/>
      <c r="Y404" s="93"/>
      <c r="Z404" s="93"/>
      <c r="AA404" s="93"/>
      <c r="AB404" s="93"/>
    </row>
    <row r="405" spans="1:28" s="62" customFormat="1" ht="30" x14ac:dyDescent="0.25">
      <c r="A405" s="96" t="s">
        <v>129</v>
      </c>
      <c r="B405" s="86">
        <v>70</v>
      </c>
      <c r="C405" s="86">
        <v>0</v>
      </c>
      <c r="D405" s="82" t="s">
        <v>241</v>
      </c>
      <c r="E405" s="86">
        <v>853</v>
      </c>
      <c r="F405" s="82" t="s">
        <v>11</v>
      </c>
      <c r="G405" s="82" t="s">
        <v>137</v>
      </c>
      <c r="H405" s="82" t="s">
        <v>349</v>
      </c>
      <c r="I405" s="82"/>
      <c r="J405" s="93">
        <f t="shared" ref="J405:U406" si="196">J406</f>
        <v>100000</v>
      </c>
      <c r="K405" s="93" t="e">
        <f t="shared" si="196"/>
        <v>#REF!</v>
      </c>
      <c r="L405" s="93" t="e">
        <f t="shared" si="196"/>
        <v>#REF!</v>
      </c>
      <c r="M405" s="93" t="e">
        <f t="shared" si="196"/>
        <v>#REF!</v>
      </c>
      <c r="N405" s="93">
        <f t="shared" si="196"/>
        <v>0</v>
      </c>
      <c r="O405" s="93" t="e">
        <f t="shared" si="196"/>
        <v>#REF!</v>
      </c>
      <c r="P405" s="93" t="e">
        <f t="shared" si="196"/>
        <v>#REF!</v>
      </c>
      <c r="Q405" s="93" t="e">
        <f t="shared" si="196"/>
        <v>#REF!</v>
      </c>
      <c r="R405" s="93">
        <f t="shared" si="196"/>
        <v>0</v>
      </c>
      <c r="S405" s="93" t="e">
        <f t="shared" si="196"/>
        <v>#REF!</v>
      </c>
      <c r="T405" s="93" t="e">
        <f t="shared" si="196"/>
        <v>#REF!</v>
      </c>
      <c r="U405" s="93" t="e">
        <f t="shared" si="196"/>
        <v>#REF!</v>
      </c>
      <c r="V405" s="93"/>
      <c r="W405" s="93"/>
      <c r="X405" s="93"/>
      <c r="Y405" s="93"/>
      <c r="Z405" s="93"/>
      <c r="AA405" s="93"/>
      <c r="AB405" s="93"/>
    </row>
    <row r="406" spans="1:28" s="62" customFormat="1" x14ac:dyDescent="0.25">
      <c r="A406" s="46" t="s">
        <v>25</v>
      </c>
      <c r="B406" s="86">
        <v>70</v>
      </c>
      <c r="C406" s="86">
        <v>0</v>
      </c>
      <c r="D406" s="82" t="s">
        <v>241</v>
      </c>
      <c r="E406" s="86">
        <v>853</v>
      </c>
      <c r="F406" s="82" t="s">
        <v>11</v>
      </c>
      <c r="G406" s="82" t="s">
        <v>137</v>
      </c>
      <c r="H406" s="82" t="s">
        <v>349</v>
      </c>
      <c r="I406" s="82" t="s">
        <v>26</v>
      </c>
      <c r="J406" s="93">
        <f t="shared" si="196"/>
        <v>100000</v>
      </c>
      <c r="K406" s="93" t="e">
        <f t="shared" si="196"/>
        <v>#REF!</v>
      </c>
      <c r="L406" s="93" t="e">
        <f t="shared" si="196"/>
        <v>#REF!</v>
      </c>
      <c r="M406" s="93" t="e">
        <f t="shared" si="196"/>
        <v>#REF!</v>
      </c>
      <c r="N406" s="93">
        <f t="shared" si="196"/>
        <v>0</v>
      </c>
      <c r="O406" s="93" t="e">
        <f t="shared" si="196"/>
        <v>#REF!</v>
      </c>
      <c r="P406" s="93" t="e">
        <f t="shared" si="196"/>
        <v>#REF!</v>
      </c>
      <c r="Q406" s="93" t="e">
        <f t="shared" si="196"/>
        <v>#REF!</v>
      </c>
      <c r="R406" s="93">
        <f t="shared" si="196"/>
        <v>0</v>
      </c>
      <c r="S406" s="93" t="e">
        <f t="shared" si="196"/>
        <v>#REF!</v>
      </c>
      <c r="T406" s="93" t="e">
        <f t="shared" si="196"/>
        <v>#REF!</v>
      </c>
      <c r="U406" s="93" t="e">
        <f t="shared" si="196"/>
        <v>#REF!</v>
      </c>
      <c r="V406" s="93"/>
      <c r="W406" s="93"/>
      <c r="X406" s="93"/>
      <c r="Y406" s="93"/>
      <c r="Z406" s="93"/>
      <c r="AA406" s="93"/>
      <c r="AB406" s="93"/>
    </row>
    <row r="407" spans="1:28" s="62" customFormat="1" x14ac:dyDescent="0.25">
      <c r="A407" s="94" t="s">
        <v>181</v>
      </c>
      <c r="B407" s="86">
        <v>70</v>
      </c>
      <c r="C407" s="86">
        <v>0</v>
      </c>
      <c r="D407" s="82" t="s">
        <v>241</v>
      </c>
      <c r="E407" s="86">
        <v>853</v>
      </c>
      <c r="F407" s="82" t="s">
        <v>11</v>
      </c>
      <c r="G407" s="82" t="s">
        <v>137</v>
      </c>
      <c r="H407" s="82" t="s">
        <v>349</v>
      </c>
      <c r="I407" s="82" t="s">
        <v>182</v>
      </c>
      <c r="J407" s="93">
        <f>'6.ВСР'!J402</f>
        <v>100000</v>
      </c>
      <c r="K407" s="93" t="e">
        <f>'6.ВСР'!#REF!</f>
        <v>#REF!</v>
      </c>
      <c r="L407" s="93" t="e">
        <f>'6.ВСР'!#REF!</f>
        <v>#REF!</v>
      </c>
      <c r="M407" s="93" t="e">
        <f>'6.ВСР'!#REF!</f>
        <v>#REF!</v>
      </c>
      <c r="N407" s="93">
        <f>'6.ВСР'!K402</f>
        <v>0</v>
      </c>
      <c r="O407" s="93" t="e">
        <f>'6.ВСР'!#REF!</f>
        <v>#REF!</v>
      </c>
      <c r="P407" s="93" t="e">
        <f>'6.ВСР'!#REF!</f>
        <v>#REF!</v>
      </c>
      <c r="Q407" s="93" t="e">
        <f>'6.ВСР'!#REF!</f>
        <v>#REF!</v>
      </c>
      <c r="R407" s="93">
        <f>'6.ВСР'!L402</f>
        <v>0</v>
      </c>
      <c r="S407" s="93" t="e">
        <f>'6.ВСР'!#REF!</f>
        <v>#REF!</v>
      </c>
      <c r="T407" s="93" t="e">
        <f>'6.ВСР'!#REF!</f>
        <v>#REF!</v>
      </c>
      <c r="U407" s="93" t="e">
        <f>'6.ВСР'!#REF!</f>
        <v>#REF!</v>
      </c>
      <c r="V407" s="93"/>
      <c r="W407" s="93"/>
      <c r="X407" s="93"/>
      <c r="Y407" s="93"/>
      <c r="Z407" s="93"/>
      <c r="AA407" s="93"/>
      <c r="AB407" s="93"/>
    </row>
    <row r="408" spans="1:28" s="62" customFormat="1" ht="28.5" x14ac:dyDescent="0.25">
      <c r="A408" s="115" t="s">
        <v>192</v>
      </c>
      <c r="B408" s="123">
        <v>70</v>
      </c>
      <c r="C408" s="123">
        <v>0</v>
      </c>
      <c r="D408" s="82" t="s">
        <v>241</v>
      </c>
      <c r="E408" s="123">
        <v>854</v>
      </c>
      <c r="F408" s="123"/>
      <c r="G408" s="42"/>
      <c r="H408" s="42"/>
      <c r="I408" s="42"/>
      <c r="J408" s="43">
        <f t="shared" ref="J408:U408" si="197">J409</f>
        <v>354200</v>
      </c>
      <c r="K408" s="43" t="e">
        <f t="shared" si="197"/>
        <v>#REF!</v>
      </c>
      <c r="L408" s="43" t="e">
        <f t="shared" si="197"/>
        <v>#REF!</v>
      </c>
      <c r="M408" s="43" t="e">
        <f t="shared" si="197"/>
        <v>#REF!</v>
      </c>
      <c r="N408" s="43">
        <f t="shared" si="197"/>
        <v>354200</v>
      </c>
      <c r="O408" s="43" t="e">
        <f t="shared" si="197"/>
        <v>#REF!</v>
      </c>
      <c r="P408" s="43" t="e">
        <f t="shared" si="197"/>
        <v>#REF!</v>
      </c>
      <c r="Q408" s="43" t="e">
        <f t="shared" si="197"/>
        <v>#REF!</v>
      </c>
      <c r="R408" s="43">
        <f t="shared" si="197"/>
        <v>354200</v>
      </c>
      <c r="S408" s="43" t="e">
        <f t="shared" si="197"/>
        <v>#REF!</v>
      </c>
      <c r="T408" s="43" t="e">
        <f t="shared" si="197"/>
        <v>#REF!</v>
      </c>
      <c r="U408" s="43" t="e">
        <f t="shared" si="197"/>
        <v>#REF!</v>
      </c>
      <c r="V408" s="43"/>
      <c r="W408" s="43"/>
      <c r="X408" s="43"/>
      <c r="Y408" s="43"/>
      <c r="Z408" s="43"/>
      <c r="AA408" s="43"/>
      <c r="AB408" s="43"/>
    </row>
    <row r="409" spans="1:28" s="62" customFormat="1" ht="60" x14ac:dyDescent="0.25">
      <c r="A409" s="96" t="s">
        <v>20</v>
      </c>
      <c r="B409" s="86">
        <v>70</v>
      </c>
      <c r="C409" s="86">
        <v>0</v>
      </c>
      <c r="D409" s="82" t="s">
        <v>241</v>
      </c>
      <c r="E409" s="86">
        <v>854</v>
      </c>
      <c r="F409" s="82" t="s">
        <v>17</v>
      </c>
      <c r="G409" s="82" t="s">
        <v>58</v>
      </c>
      <c r="H409" s="82" t="s">
        <v>257</v>
      </c>
      <c r="I409" s="82"/>
      <c r="J409" s="93">
        <f t="shared" ref="J409:U409" si="198">J410+J413</f>
        <v>354200</v>
      </c>
      <c r="K409" s="93" t="e">
        <f t="shared" si="198"/>
        <v>#REF!</v>
      </c>
      <c r="L409" s="93" t="e">
        <f t="shared" si="198"/>
        <v>#REF!</v>
      </c>
      <c r="M409" s="93" t="e">
        <f t="shared" si="198"/>
        <v>#REF!</v>
      </c>
      <c r="N409" s="93">
        <f t="shared" si="198"/>
        <v>354200</v>
      </c>
      <c r="O409" s="93" t="e">
        <f t="shared" si="198"/>
        <v>#REF!</v>
      </c>
      <c r="P409" s="93" t="e">
        <f t="shared" si="198"/>
        <v>#REF!</v>
      </c>
      <c r="Q409" s="93" t="e">
        <f t="shared" si="198"/>
        <v>#REF!</v>
      </c>
      <c r="R409" s="93">
        <f t="shared" si="198"/>
        <v>354200</v>
      </c>
      <c r="S409" s="93" t="e">
        <f t="shared" si="198"/>
        <v>#REF!</v>
      </c>
      <c r="T409" s="93" t="e">
        <f t="shared" si="198"/>
        <v>#REF!</v>
      </c>
      <c r="U409" s="93" t="e">
        <f t="shared" si="198"/>
        <v>#REF!</v>
      </c>
      <c r="V409" s="93"/>
      <c r="W409" s="93"/>
      <c r="X409" s="93"/>
      <c r="Y409" s="93"/>
      <c r="Z409" s="93"/>
      <c r="AA409" s="93"/>
      <c r="AB409" s="93"/>
    </row>
    <row r="410" spans="1:28" s="62" customFormat="1" ht="121.5" customHeight="1" x14ac:dyDescent="0.25">
      <c r="A410" s="94" t="s">
        <v>16</v>
      </c>
      <c r="B410" s="86">
        <v>70</v>
      </c>
      <c r="C410" s="86">
        <v>0</v>
      </c>
      <c r="D410" s="82" t="s">
        <v>241</v>
      </c>
      <c r="E410" s="86">
        <v>854</v>
      </c>
      <c r="F410" s="82" t="s">
        <v>11</v>
      </c>
      <c r="G410" s="82" t="s">
        <v>58</v>
      </c>
      <c r="H410" s="82" t="s">
        <v>257</v>
      </c>
      <c r="I410" s="82" t="s">
        <v>18</v>
      </c>
      <c r="J410" s="93">
        <f t="shared" ref="J410:U410" si="199">J411</f>
        <v>298300</v>
      </c>
      <c r="K410" s="93" t="e">
        <f t="shared" si="199"/>
        <v>#REF!</v>
      </c>
      <c r="L410" s="93" t="e">
        <f t="shared" si="199"/>
        <v>#REF!</v>
      </c>
      <c r="M410" s="93" t="e">
        <f t="shared" si="199"/>
        <v>#REF!</v>
      </c>
      <c r="N410" s="93">
        <f t="shared" si="199"/>
        <v>298300</v>
      </c>
      <c r="O410" s="93" t="e">
        <f t="shared" si="199"/>
        <v>#REF!</v>
      </c>
      <c r="P410" s="93" t="e">
        <f t="shared" si="199"/>
        <v>#REF!</v>
      </c>
      <c r="Q410" s="93" t="e">
        <f t="shared" si="199"/>
        <v>#REF!</v>
      </c>
      <c r="R410" s="93">
        <f t="shared" si="199"/>
        <v>298300</v>
      </c>
      <c r="S410" s="93" t="e">
        <f t="shared" si="199"/>
        <v>#REF!</v>
      </c>
      <c r="T410" s="93" t="e">
        <f t="shared" si="199"/>
        <v>#REF!</v>
      </c>
      <c r="U410" s="93" t="e">
        <f t="shared" si="199"/>
        <v>#REF!</v>
      </c>
      <c r="V410" s="93"/>
      <c r="W410" s="93"/>
      <c r="X410" s="93"/>
      <c r="Y410" s="93"/>
      <c r="Z410" s="93"/>
      <c r="AA410" s="93"/>
      <c r="AB410" s="93"/>
    </row>
    <row r="411" spans="1:28" s="62" customFormat="1" ht="45" x14ac:dyDescent="0.25">
      <c r="A411" s="94" t="s">
        <v>8</v>
      </c>
      <c r="B411" s="86">
        <v>70</v>
      </c>
      <c r="C411" s="86">
        <v>0</v>
      </c>
      <c r="D411" s="82" t="s">
        <v>241</v>
      </c>
      <c r="E411" s="86">
        <v>854</v>
      </c>
      <c r="F411" s="82" t="s">
        <v>11</v>
      </c>
      <c r="G411" s="82" t="s">
        <v>58</v>
      </c>
      <c r="H411" s="82" t="s">
        <v>257</v>
      </c>
      <c r="I411" s="82" t="s">
        <v>19</v>
      </c>
      <c r="J411" s="93">
        <f>'6.ВСР'!J421</f>
        <v>298300</v>
      </c>
      <c r="K411" s="93" t="e">
        <f>'6.ВСР'!#REF!</f>
        <v>#REF!</v>
      </c>
      <c r="L411" s="93" t="e">
        <f>'6.ВСР'!#REF!</f>
        <v>#REF!</v>
      </c>
      <c r="M411" s="93" t="e">
        <f>'6.ВСР'!#REF!</f>
        <v>#REF!</v>
      </c>
      <c r="N411" s="93">
        <f>'6.ВСР'!K421</f>
        <v>298300</v>
      </c>
      <c r="O411" s="93" t="e">
        <f>'6.ВСР'!#REF!</f>
        <v>#REF!</v>
      </c>
      <c r="P411" s="93" t="e">
        <f>'6.ВСР'!#REF!</f>
        <v>#REF!</v>
      </c>
      <c r="Q411" s="93" t="e">
        <f>'6.ВСР'!#REF!</f>
        <v>#REF!</v>
      </c>
      <c r="R411" s="93">
        <f>'6.ВСР'!L421</f>
        <v>298300</v>
      </c>
      <c r="S411" s="93" t="e">
        <f>'6.ВСР'!#REF!</f>
        <v>#REF!</v>
      </c>
      <c r="T411" s="93" t="e">
        <f>'6.ВСР'!#REF!</f>
        <v>#REF!</v>
      </c>
      <c r="U411" s="93" t="e">
        <f>'6.ВСР'!#REF!</f>
        <v>#REF!</v>
      </c>
      <c r="V411" s="93"/>
      <c r="W411" s="93"/>
      <c r="X411" s="93"/>
      <c r="Y411" s="93"/>
      <c r="Z411" s="93"/>
      <c r="AA411" s="93"/>
      <c r="AB411" s="93"/>
    </row>
    <row r="412" spans="1:28" s="62" customFormat="1" ht="60" x14ac:dyDescent="0.25">
      <c r="A412" s="46" t="s">
        <v>22</v>
      </c>
      <c r="B412" s="86">
        <v>70</v>
      </c>
      <c r="C412" s="86">
        <v>0</v>
      </c>
      <c r="D412" s="82" t="s">
        <v>241</v>
      </c>
      <c r="E412" s="86">
        <v>854</v>
      </c>
      <c r="F412" s="82" t="s">
        <v>11</v>
      </c>
      <c r="G412" s="82" t="s">
        <v>58</v>
      </c>
      <c r="H412" s="82" t="s">
        <v>257</v>
      </c>
      <c r="I412" s="82" t="s">
        <v>23</v>
      </c>
      <c r="J412" s="93">
        <f t="shared" ref="J412:U412" si="200">J413</f>
        <v>55900</v>
      </c>
      <c r="K412" s="93" t="e">
        <f t="shared" si="200"/>
        <v>#REF!</v>
      </c>
      <c r="L412" s="93" t="e">
        <f t="shared" si="200"/>
        <v>#REF!</v>
      </c>
      <c r="M412" s="93" t="e">
        <f t="shared" si="200"/>
        <v>#REF!</v>
      </c>
      <c r="N412" s="93">
        <f t="shared" si="200"/>
        <v>55900</v>
      </c>
      <c r="O412" s="93" t="e">
        <f t="shared" si="200"/>
        <v>#REF!</v>
      </c>
      <c r="P412" s="93" t="e">
        <f t="shared" si="200"/>
        <v>#REF!</v>
      </c>
      <c r="Q412" s="93" t="e">
        <f t="shared" si="200"/>
        <v>#REF!</v>
      </c>
      <c r="R412" s="93">
        <f t="shared" si="200"/>
        <v>55900</v>
      </c>
      <c r="S412" s="93" t="e">
        <f t="shared" si="200"/>
        <v>#REF!</v>
      </c>
      <c r="T412" s="93" t="e">
        <f t="shared" si="200"/>
        <v>#REF!</v>
      </c>
      <c r="U412" s="93" t="e">
        <f t="shared" si="200"/>
        <v>#REF!</v>
      </c>
      <c r="V412" s="93"/>
      <c r="W412" s="93"/>
      <c r="X412" s="93"/>
      <c r="Y412" s="93"/>
      <c r="Z412" s="93"/>
      <c r="AA412" s="93"/>
      <c r="AB412" s="93"/>
    </row>
    <row r="413" spans="1:28" s="62" customFormat="1" ht="60" x14ac:dyDescent="0.25">
      <c r="A413" s="46" t="s">
        <v>9</v>
      </c>
      <c r="B413" s="86">
        <v>70</v>
      </c>
      <c r="C413" s="86">
        <v>0</v>
      </c>
      <c r="D413" s="82" t="s">
        <v>241</v>
      </c>
      <c r="E413" s="86">
        <v>854</v>
      </c>
      <c r="F413" s="82" t="s">
        <v>11</v>
      </c>
      <c r="G413" s="82" t="s">
        <v>58</v>
      </c>
      <c r="H413" s="82" t="s">
        <v>257</v>
      </c>
      <c r="I413" s="82" t="s">
        <v>24</v>
      </c>
      <c r="J413" s="93">
        <f>'6.ВСР'!J423</f>
        <v>55900</v>
      </c>
      <c r="K413" s="93" t="e">
        <f>'6.ВСР'!#REF!</f>
        <v>#REF!</v>
      </c>
      <c r="L413" s="93" t="e">
        <f>'6.ВСР'!#REF!</f>
        <v>#REF!</v>
      </c>
      <c r="M413" s="93" t="e">
        <f>'6.ВСР'!#REF!</f>
        <v>#REF!</v>
      </c>
      <c r="N413" s="93">
        <f>'6.ВСР'!K423</f>
        <v>55900</v>
      </c>
      <c r="O413" s="93" t="e">
        <f>'6.ВСР'!#REF!</f>
        <v>#REF!</v>
      </c>
      <c r="P413" s="93" t="e">
        <f>'6.ВСР'!#REF!</f>
        <v>#REF!</v>
      </c>
      <c r="Q413" s="93" t="e">
        <f>'6.ВСР'!#REF!</f>
        <v>#REF!</v>
      </c>
      <c r="R413" s="93">
        <f>'6.ВСР'!L423</f>
        <v>55900</v>
      </c>
      <c r="S413" s="93" t="e">
        <f>'6.ВСР'!#REF!</f>
        <v>#REF!</v>
      </c>
      <c r="T413" s="93" t="e">
        <f>'6.ВСР'!#REF!</f>
        <v>#REF!</v>
      </c>
      <c r="U413" s="93" t="e">
        <f>'6.ВСР'!#REF!</f>
        <v>#REF!</v>
      </c>
      <c r="V413" s="93"/>
      <c r="W413" s="93"/>
      <c r="X413" s="93"/>
      <c r="Y413" s="93"/>
      <c r="Z413" s="93"/>
      <c r="AA413" s="93"/>
      <c r="AB413" s="93"/>
    </row>
    <row r="414" spans="1:28" s="62" customFormat="1" ht="42.75" x14ac:dyDescent="0.25">
      <c r="A414" s="115" t="s">
        <v>195</v>
      </c>
      <c r="B414" s="12">
        <v>70</v>
      </c>
      <c r="C414" s="12">
        <v>0</v>
      </c>
      <c r="D414" s="82" t="s">
        <v>241</v>
      </c>
      <c r="E414" s="12">
        <v>857</v>
      </c>
      <c r="F414" s="42"/>
      <c r="G414" s="42"/>
      <c r="H414" s="82"/>
      <c r="I414" s="42"/>
      <c r="J414" s="43">
        <f t="shared" ref="J414:U414" si="201">J415+J418+J421</f>
        <v>720400</v>
      </c>
      <c r="K414" s="43" t="e">
        <f t="shared" si="201"/>
        <v>#REF!</v>
      </c>
      <c r="L414" s="43" t="e">
        <f t="shared" si="201"/>
        <v>#REF!</v>
      </c>
      <c r="M414" s="43" t="e">
        <f t="shared" si="201"/>
        <v>#REF!</v>
      </c>
      <c r="N414" s="43">
        <f t="shared" si="201"/>
        <v>706300</v>
      </c>
      <c r="O414" s="43" t="e">
        <f t="shared" si="201"/>
        <v>#REF!</v>
      </c>
      <c r="P414" s="43" t="e">
        <f t="shared" si="201"/>
        <v>#REF!</v>
      </c>
      <c r="Q414" s="43" t="e">
        <f t="shared" si="201"/>
        <v>#REF!</v>
      </c>
      <c r="R414" s="43">
        <f t="shared" si="201"/>
        <v>706300</v>
      </c>
      <c r="S414" s="43" t="e">
        <f t="shared" si="201"/>
        <v>#REF!</v>
      </c>
      <c r="T414" s="43" t="e">
        <f t="shared" si="201"/>
        <v>#REF!</v>
      </c>
      <c r="U414" s="43" t="e">
        <f t="shared" si="201"/>
        <v>#REF!</v>
      </c>
      <c r="V414" s="43"/>
      <c r="W414" s="43"/>
      <c r="X414" s="43"/>
      <c r="Y414" s="43"/>
      <c r="Z414" s="43"/>
      <c r="AA414" s="43"/>
      <c r="AB414" s="43"/>
    </row>
    <row r="415" spans="1:28" s="62" customFormat="1" ht="60" x14ac:dyDescent="0.25">
      <c r="A415" s="96" t="s">
        <v>20</v>
      </c>
      <c r="B415" s="86">
        <v>70</v>
      </c>
      <c r="C415" s="86">
        <v>0</v>
      </c>
      <c r="D415" s="82" t="s">
        <v>241</v>
      </c>
      <c r="E415" s="86">
        <v>857</v>
      </c>
      <c r="F415" s="82" t="s">
        <v>11</v>
      </c>
      <c r="G415" s="82" t="s">
        <v>133</v>
      </c>
      <c r="H415" s="82" t="s">
        <v>257</v>
      </c>
      <c r="I415" s="82"/>
      <c r="J415" s="93">
        <f t="shared" ref="J415:U416" si="202">J416</f>
        <v>24400</v>
      </c>
      <c r="K415" s="93" t="e">
        <f t="shared" si="202"/>
        <v>#REF!</v>
      </c>
      <c r="L415" s="93" t="e">
        <f t="shared" si="202"/>
        <v>#REF!</v>
      </c>
      <c r="M415" s="93" t="e">
        <f t="shared" si="202"/>
        <v>#REF!</v>
      </c>
      <c r="N415" s="93">
        <f t="shared" si="202"/>
        <v>24400</v>
      </c>
      <c r="O415" s="93" t="e">
        <f t="shared" si="202"/>
        <v>#REF!</v>
      </c>
      <c r="P415" s="93" t="e">
        <f t="shared" si="202"/>
        <v>#REF!</v>
      </c>
      <c r="Q415" s="93" t="e">
        <f t="shared" si="202"/>
        <v>#REF!</v>
      </c>
      <c r="R415" s="93">
        <f t="shared" si="202"/>
        <v>24400</v>
      </c>
      <c r="S415" s="93" t="e">
        <f t="shared" si="202"/>
        <v>#REF!</v>
      </c>
      <c r="T415" s="93" t="e">
        <f t="shared" si="202"/>
        <v>#REF!</v>
      </c>
      <c r="U415" s="93" t="e">
        <f t="shared" si="202"/>
        <v>#REF!</v>
      </c>
      <c r="V415" s="93"/>
      <c r="W415" s="93"/>
      <c r="X415" s="93"/>
      <c r="Y415" s="93"/>
      <c r="Z415" s="93"/>
      <c r="AA415" s="93"/>
      <c r="AB415" s="93"/>
    </row>
    <row r="416" spans="1:28" s="62" customFormat="1" ht="60" x14ac:dyDescent="0.25">
      <c r="A416" s="46" t="s">
        <v>22</v>
      </c>
      <c r="B416" s="86">
        <v>70</v>
      </c>
      <c r="C416" s="86">
        <v>0</v>
      </c>
      <c r="D416" s="82" t="s">
        <v>241</v>
      </c>
      <c r="E416" s="86">
        <v>857</v>
      </c>
      <c r="F416" s="82" t="s">
        <v>11</v>
      </c>
      <c r="G416" s="82" t="s">
        <v>58</v>
      </c>
      <c r="H416" s="82" t="s">
        <v>257</v>
      </c>
      <c r="I416" s="82" t="s">
        <v>23</v>
      </c>
      <c r="J416" s="93">
        <f t="shared" si="202"/>
        <v>24400</v>
      </c>
      <c r="K416" s="93" t="e">
        <f t="shared" si="202"/>
        <v>#REF!</v>
      </c>
      <c r="L416" s="93" t="e">
        <f t="shared" si="202"/>
        <v>#REF!</v>
      </c>
      <c r="M416" s="93" t="e">
        <f t="shared" si="202"/>
        <v>#REF!</v>
      </c>
      <c r="N416" s="93">
        <f t="shared" si="202"/>
        <v>24400</v>
      </c>
      <c r="O416" s="93" t="e">
        <f t="shared" si="202"/>
        <v>#REF!</v>
      </c>
      <c r="P416" s="93" t="e">
        <f t="shared" si="202"/>
        <v>#REF!</v>
      </c>
      <c r="Q416" s="93" t="e">
        <f t="shared" si="202"/>
        <v>#REF!</v>
      </c>
      <c r="R416" s="93">
        <f t="shared" si="202"/>
        <v>24400</v>
      </c>
      <c r="S416" s="93" t="e">
        <f t="shared" si="202"/>
        <v>#REF!</v>
      </c>
      <c r="T416" s="93" t="e">
        <f t="shared" si="202"/>
        <v>#REF!</v>
      </c>
      <c r="U416" s="93" t="e">
        <f t="shared" si="202"/>
        <v>#REF!</v>
      </c>
      <c r="V416" s="93"/>
      <c r="W416" s="93"/>
      <c r="X416" s="93"/>
      <c r="Y416" s="93"/>
      <c r="Z416" s="93"/>
      <c r="AA416" s="93"/>
      <c r="AB416" s="93"/>
    </row>
    <row r="417" spans="1:28" s="62" customFormat="1" ht="60" x14ac:dyDescent="0.25">
      <c r="A417" s="46" t="s">
        <v>9</v>
      </c>
      <c r="B417" s="86">
        <v>70</v>
      </c>
      <c r="C417" s="86">
        <v>0</v>
      </c>
      <c r="D417" s="82" t="s">
        <v>241</v>
      </c>
      <c r="E417" s="86">
        <v>857</v>
      </c>
      <c r="F417" s="82" t="s">
        <v>11</v>
      </c>
      <c r="G417" s="82" t="s">
        <v>58</v>
      </c>
      <c r="H417" s="82" t="s">
        <v>257</v>
      </c>
      <c r="I417" s="82" t="s">
        <v>24</v>
      </c>
      <c r="J417" s="93">
        <f>'6.ВСР'!J429</f>
        <v>24400</v>
      </c>
      <c r="K417" s="93" t="e">
        <f>'6.ВСР'!#REF!</f>
        <v>#REF!</v>
      </c>
      <c r="L417" s="93" t="e">
        <f>'6.ВСР'!#REF!</f>
        <v>#REF!</v>
      </c>
      <c r="M417" s="93" t="e">
        <f>'6.ВСР'!#REF!</f>
        <v>#REF!</v>
      </c>
      <c r="N417" s="93">
        <f>'6.ВСР'!K429</f>
        <v>24400</v>
      </c>
      <c r="O417" s="93" t="e">
        <f>'6.ВСР'!#REF!</f>
        <v>#REF!</v>
      </c>
      <c r="P417" s="93" t="e">
        <f>'6.ВСР'!#REF!</f>
        <v>#REF!</v>
      </c>
      <c r="Q417" s="93" t="e">
        <f>'6.ВСР'!#REF!</f>
        <v>#REF!</v>
      </c>
      <c r="R417" s="93">
        <f>'6.ВСР'!L429</f>
        <v>24400</v>
      </c>
      <c r="S417" s="93" t="e">
        <f>'6.ВСР'!#REF!</f>
        <v>#REF!</v>
      </c>
      <c r="T417" s="93" t="e">
        <f>'6.ВСР'!#REF!</f>
        <v>#REF!</v>
      </c>
      <c r="U417" s="93" t="e">
        <f>'6.ВСР'!#REF!</f>
        <v>#REF!</v>
      </c>
      <c r="V417" s="93"/>
      <c r="W417" s="93"/>
      <c r="X417" s="93"/>
      <c r="Y417" s="93"/>
      <c r="Z417" s="93"/>
      <c r="AA417" s="93"/>
      <c r="AB417" s="93"/>
    </row>
    <row r="418" spans="1:28" s="62" customFormat="1" ht="62.25" customHeight="1" x14ac:dyDescent="0.25">
      <c r="A418" s="96" t="s">
        <v>196</v>
      </c>
      <c r="B418" s="86">
        <v>70</v>
      </c>
      <c r="C418" s="86">
        <v>0</v>
      </c>
      <c r="D418" s="82" t="s">
        <v>241</v>
      </c>
      <c r="E418" s="86">
        <v>857</v>
      </c>
      <c r="F418" s="82" t="s">
        <v>11</v>
      </c>
      <c r="G418" s="82" t="s">
        <v>133</v>
      </c>
      <c r="H418" s="82" t="s">
        <v>303</v>
      </c>
      <c r="I418" s="82"/>
      <c r="J418" s="93">
        <f t="shared" ref="J418:U419" si="203">J419</f>
        <v>678000</v>
      </c>
      <c r="K418" s="93" t="e">
        <f t="shared" si="203"/>
        <v>#REF!</v>
      </c>
      <c r="L418" s="93" t="e">
        <f t="shared" si="203"/>
        <v>#REF!</v>
      </c>
      <c r="M418" s="93" t="e">
        <f t="shared" si="203"/>
        <v>#REF!</v>
      </c>
      <c r="N418" s="93">
        <f t="shared" si="203"/>
        <v>663900</v>
      </c>
      <c r="O418" s="93" t="e">
        <f t="shared" si="203"/>
        <v>#REF!</v>
      </c>
      <c r="P418" s="93" t="e">
        <f t="shared" si="203"/>
        <v>#REF!</v>
      </c>
      <c r="Q418" s="93" t="e">
        <f t="shared" si="203"/>
        <v>#REF!</v>
      </c>
      <c r="R418" s="93">
        <f t="shared" si="203"/>
        <v>663900</v>
      </c>
      <c r="S418" s="93" t="e">
        <f t="shared" si="203"/>
        <v>#REF!</v>
      </c>
      <c r="T418" s="93" t="e">
        <f t="shared" si="203"/>
        <v>#REF!</v>
      </c>
      <c r="U418" s="93" t="e">
        <f t="shared" si="203"/>
        <v>#REF!</v>
      </c>
      <c r="V418" s="93"/>
      <c r="W418" s="93"/>
      <c r="X418" s="93"/>
      <c r="Y418" s="93"/>
      <c r="Z418" s="93"/>
      <c r="AA418" s="93"/>
      <c r="AB418" s="93"/>
    </row>
    <row r="419" spans="1:28" s="62" customFormat="1" ht="123" customHeight="1" x14ac:dyDescent="0.25">
      <c r="A419" s="94" t="s">
        <v>16</v>
      </c>
      <c r="B419" s="86">
        <v>70</v>
      </c>
      <c r="C419" s="86">
        <v>0</v>
      </c>
      <c r="D419" s="82" t="s">
        <v>241</v>
      </c>
      <c r="E419" s="86">
        <v>857</v>
      </c>
      <c r="F419" s="82" t="s">
        <v>17</v>
      </c>
      <c r="G419" s="82" t="s">
        <v>133</v>
      </c>
      <c r="H419" s="82" t="s">
        <v>303</v>
      </c>
      <c r="I419" s="82" t="s">
        <v>18</v>
      </c>
      <c r="J419" s="93">
        <f t="shared" si="203"/>
        <v>678000</v>
      </c>
      <c r="K419" s="93" t="e">
        <f t="shared" si="203"/>
        <v>#REF!</v>
      </c>
      <c r="L419" s="93" t="e">
        <f t="shared" si="203"/>
        <v>#REF!</v>
      </c>
      <c r="M419" s="93" t="e">
        <f t="shared" si="203"/>
        <v>#REF!</v>
      </c>
      <c r="N419" s="93">
        <f t="shared" si="203"/>
        <v>663900</v>
      </c>
      <c r="O419" s="93" t="e">
        <f t="shared" si="203"/>
        <v>#REF!</v>
      </c>
      <c r="P419" s="93" t="e">
        <f t="shared" si="203"/>
        <v>#REF!</v>
      </c>
      <c r="Q419" s="93" t="e">
        <f t="shared" si="203"/>
        <v>#REF!</v>
      </c>
      <c r="R419" s="93">
        <f t="shared" si="203"/>
        <v>663900</v>
      </c>
      <c r="S419" s="93" t="e">
        <f t="shared" si="203"/>
        <v>#REF!</v>
      </c>
      <c r="T419" s="93" t="e">
        <f t="shared" si="203"/>
        <v>#REF!</v>
      </c>
      <c r="U419" s="93" t="e">
        <f t="shared" si="203"/>
        <v>#REF!</v>
      </c>
      <c r="V419" s="93"/>
      <c r="W419" s="93"/>
      <c r="X419" s="93"/>
      <c r="Y419" s="93"/>
      <c r="Z419" s="93"/>
      <c r="AA419" s="93"/>
      <c r="AB419" s="93"/>
    </row>
    <row r="420" spans="1:28" s="62" customFormat="1" ht="45" x14ac:dyDescent="0.25">
      <c r="A420" s="94" t="s">
        <v>8</v>
      </c>
      <c r="B420" s="86">
        <v>70</v>
      </c>
      <c r="C420" s="86">
        <v>0</v>
      </c>
      <c r="D420" s="82" t="s">
        <v>241</v>
      </c>
      <c r="E420" s="86">
        <v>857</v>
      </c>
      <c r="F420" s="82" t="s">
        <v>11</v>
      </c>
      <c r="G420" s="82" t="s">
        <v>133</v>
      </c>
      <c r="H420" s="82" t="s">
        <v>303</v>
      </c>
      <c r="I420" s="82" t="s">
        <v>19</v>
      </c>
      <c r="J420" s="93">
        <f>'6.ВСР'!J432</f>
        <v>678000</v>
      </c>
      <c r="K420" s="93" t="e">
        <f>'6.ВСР'!#REF!</f>
        <v>#REF!</v>
      </c>
      <c r="L420" s="93" t="e">
        <f>'6.ВСР'!#REF!</f>
        <v>#REF!</v>
      </c>
      <c r="M420" s="93" t="e">
        <f>'6.ВСР'!#REF!</f>
        <v>#REF!</v>
      </c>
      <c r="N420" s="93">
        <f>'6.ВСР'!K432</f>
        <v>663900</v>
      </c>
      <c r="O420" s="93" t="e">
        <f>'6.ВСР'!#REF!</f>
        <v>#REF!</v>
      </c>
      <c r="P420" s="93" t="e">
        <f>'6.ВСР'!#REF!</f>
        <v>#REF!</v>
      </c>
      <c r="Q420" s="93" t="e">
        <f>'6.ВСР'!#REF!</f>
        <v>#REF!</v>
      </c>
      <c r="R420" s="93">
        <f>'6.ВСР'!L432</f>
        <v>663900</v>
      </c>
      <c r="S420" s="93" t="e">
        <f>'6.ВСР'!#REF!</f>
        <v>#REF!</v>
      </c>
      <c r="T420" s="93" t="e">
        <f>'6.ВСР'!#REF!</f>
        <v>#REF!</v>
      </c>
      <c r="U420" s="93" t="e">
        <f>'6.ВСР'!#REF!</f>
        <v>#REF!</v>
      </c>
      <c r="V420" s="93"/>
      <c r="W420" s="93"/>
      <c r="X420" s="93"/>
      <c r="Y420" s="93"/>
      <c r="Z420" s="93"/>
      <c r="AA420" s="93"/>
      <c r="AB420" s="93"/>
    </row>
    <row r="421" spans="1:28" s="62" customFormat="1" ht="135" x14ac:dyDescent="0.25">
      <c r="A421" s="96" t="s">
        <v>198</v>
      </c>
      <c r="B421" s="86">
        <v>70</v>
      </c>
      <c r="C421" s="86">
        <v>0</v>
      </c>
      <c r="D421" s="82" t="s">
        <v>241</v>
      </c>
      <c r="E421" s="86">
        <v>857</v>
      </c>
      <c r="F421" s="82" t="s">
        <v>17</v>
      </c>
      <c r="G421" s="82" t="s">
        <v>133</v>
      </c>
      <c r="H421" s="82" t="s">
        <v>302</v>
      </c>
      <c r="I421" s="74"/>
      <c r="J421" s="93">
        <f t="shared" ref="J421:U422" si="204">J422</f>
        <v>18000</v>
      </c>
      <c r="K421" s="93" t="e">
        <f t="shared" si="204"/>
        <v>#REF!</v>
      </c>
      <c r="L421" s="93" t="e">
        <f t="shared" si="204"/>
        <v>#REF!</v>
      </c>
      <c r="M421" s="93" t="e">
        <f t="shared" si="204"/>
        <v>#REF!</v>
      </c>
      <c r="N421" s="93">
        <f t="shared" si="204"/>
        <v>18000</v>
      </c>
      <c r="O421" s="93" t="e">
        <f t="shared" si="204"/>
        <v>#REF!</v>
      </c>
      <c r="P421" s="93" t="e">
        <f t="shared" si="204"/>
        <v>#REF!</v>
      </c>
      <c r="Q421" s="93" t="e">
        <f t="shared" si="204"/>
        <v>#REF!</v>
      </c>
      <c r="R421" s="93">
        <f t="shared" si="204"/>
        <v>18000</v>
      </c>
      <c r="S421" s="93" t="e">
        <f t="shared" si="204"/>
        <v>#REF!</v>
      </c>
      <c r="T421" s="93" t="e">
        <f t="shared" si="204"/>
        <v>#REF!</v>
      </c>
      <c r="U421" s="93" t="e">
        <f t="shared" si="204"/>
        <v>#REF!</v>
      </c>
      <c r="V421" s="93"/>
      <c r="W421" s="93"/>
      <c r="X421" s="93"/>
      <c r="Y421" s="93"/>
      <c r="Z421" s="93"/>
      <c r="AA421" s="93"/>
      <c r="AB421" s="93"/>
    </row>
    <row r="422" spans="1:28" s="62" customFormat="1" ht="60" x14ac:dyDescent="0.25">
      <c r="A422" s="46" t="s">
        <v>22</v>
      </c>
      <c r="B422" s="86">
        <v>70</v>
      </c>
      <c r="C422" s="86">
        <v>0</v>
      </c>
      <c r="D422" s="82" t="s">
        <v>241</v>
      </c>
      <c r="E422" s="86">
        <v>857</v>
      </c>
      <c r="F422" s="82" t="s">
        <v>11</v>
      </c>
      <c r="G422" s="82" t="s">
        <v>133</v>
      </c>
      <c r="H422" s="82" t="s">
        <v>302</v>
      </c>
      <c r="I422" s="82" t="s">
        <v>23</v>
      </c>
      <c r="J422" s="93">
        <f t="shared" si="204"/>
        <v>18000</v>
      </c>
      <c r="K422" s="93" t="e">
        <f t="shared" si="204"/>
        <v>#REF!</v>
      </c>
      <c r="L422" s="93" t="e">
        <f t="shared" si="204"/>
        <v>#REF!</v>
      </c>
      <c r="M422" s="93" t="e">
        <f t="shared" si="204"/>
        <v>#REF!</v>
      </c>
      <c r="N422" s="93">
        <f t="shared" si="204"/>
        <v>18000</v>
      </c>
      <c r="O422" s="93" t="e">
        <f t="shared" si="204"/>
        <v>#REF!</v>
      </c>
      <c r="P422" s="93" t="e">
        <f t="shared" si="204"/>
        <v>#REF!</v>
      </c>
      <c r="Q422" s="93" t="e">
        <f t="shared" si="204"/>
        <v>#REF!</v>
      </c>
      <c r="R422" s="93">
        <f t="shared" si="204"/>
        <v>18000</v>
      </c>
      <c r="S422" s="93" t="e">
        <f t="shared" si="204"/>
        <v>#REF!</v>
      </c>
      <c r="T422" s="93" t="e">
        <f t="shared" si="204"/>
        <v>#REF!</v>
      </c>
      <c r="U422" s="93" t="e">
        <f t="shared" si="204"/>
        <v>#REF!</v>
      </c>
      <c r="V422" s="93"/>
      <c r="W422" s="93"/>
      <c r="X422" s="93"/>
      <c r="Y422" s="93"/>
      <c r="Z422" s="93"/>
      <c r="AA422" s="93"/>
      <c r="AB422" s="93"/>
    </row>
    <row r="423" spans="1:28" s="62" customFormat="1" ht="60" x14ac:dyDescent="0.25">
      <c r="A423" s="46" t="s">
        <v>9</v>
      </c>
      <c r="B423" s="86">
        <v>70</v>
      </c>
      <c r="C423" s="86">
        <v>0</v>
      </c>
      <c r="D423" s="82" t="s">
        <v>241</v>
      </c>
      <c r="E423" s="86">
        <v>857</v>
      </c>
      <c r="F423" s="82" t="s">
        <v>11</v>
      </c>
      <c r="G423" s="82" t="s">
        <v>133</v>
      </c>
      <c r="H423" s="82" t="s">
        <v>302</v>
      </c>
      <c r="I423" s="82" t="s">
        <v>24</v>
      </c>
      <c r="J423" s="93">
        <f>'6.ВСР'!J435</f>
        <v>18000</v>
      </c>
      <c r="K423" s="93" t="e">
        <f>'6.ВСР'!#REF!</f>
        <v>#REF!</v>
      </c>
      <c r="L423" s="93" t="e">
        <f>'6.ВСР'!#REF!</f>
        <v>#REF!</v>
      </c>
      <c r="M423" s="93" t="e">
        <f>'6.ВСР'!#REF!</f>
        <v>#REF!</v>
      </c>
      <c r="N423" s="93">
        <f>'6.ВСР'!K435</f>
        <v>18000</v>
      </c>
      <c r="O423" s="93" t="e">
        <f>'6.ВСР'!#REF!</f>
        <v>#REF!</v>
      </c>
      <c r="P423" s="93" t="e">
        <f>'6.ВСР'!#REF!</f>
        <v>#REF!</v>
      </c>
      <c r="Q423" s="93" t="e">
        <f>'6.ВСР'!#REF!</f>
        <v>#REF!</v>
      </c>
      <c r="R423" s="93">
        <f>'6.ВСР'!L435</f>
        <v>18000</v>
      </c>
      <c r="S423" s="93" t="e">
        <f>'6.ВСР'!#REF!</f>
        <v>#REF!</v>
      </c>
      <c r="T423" s="93" t="e">
        <f>'6.ВСР'!#REF!</f>
        <v>#REF!</v>
      </c>
      <c r="U423" s="93" t="e">
        <f>'6.ВСР'!#REF!</f>
        <v>#REF!</v>
      </c>
      <c r="V423" s="93"/>
      <c r="W423" s="93"/>
      <c r="X423" s="93"/>
      <c r="Y423" s="93"/>
      <c r="Z423" s="93"/>
      <c r="AA423" s="93"/>
      <c r="AB423" s="93"/>
    </row>
    <row r="424" spans="1:28" s="62" customFormat="1" ht="27.75" customHeight="1" x14ac:dyDescent="0.25">
      <c r="A424" s="39" t="s">
        <v>200</v>
      </c>
      <c r="B424" s="12"/>
      <c r="C424" s="12"/>
      <c r="D424" s="42"/>
      <c r="E424" s="12"/>
      <c r="F424" s="42"/>
      <c r="G424" s="42"/>
      <c r="H424" s="42"/>
      <c r="I424" s="42"/>
      <c r="J424" s="43">
        <f t="shared" ref="J424:U424" si="205">J6+J262+J372+J394</f>
        <v>298692613.02999997</v>
      </c>
      <c r="K424" s="43" t="e">
        <f t="shared" si="205"/>
        <v>#REF!</v>
      </c>
      <c r="L424" s="43" t="e">
        <f t="shared" si="205"/>
        <v>#REF!</v>
      </c>
      <c r="M424" s="43" t="e">
        <f t="shared" si="205"/>
        <v>#REF!</v>
      </c>
      <c r="N424" s="43" t="e">
        <f t="shared" si="205"/>
        <v>#REF!</v>
      </c>
      <c r="O424" s="43" t="e">
        <f t="shared" si="205"/>
        <v>#REF!</v>
      </c>
      <c r="P424" s="43" t="e">
        <f t="shared" si="205"/>
        <v>#REF!</v>
      </c>
      <c r="Q424" s="43" t="e">
        <f t="shared" si="205"/>
        <v>#REF!</v>
      </c>
      <c r="R424" s="43">
        <f t="shared" si="205"/>
        <v>258495999.19999999</v>
      </c>
      <c r="S424" s="43" t="e">
        <f t="shared" si="205"/>
        <v>#REF!</v>
      </c>
      <c r="T424" s="43" t="e">
        <f t="shared" si="205"/>
        <v>#REF!</v>
      </c>
      <c r="U424" s="43" t="e">
        <f t="shared" si="205"/>
        <v>#REF!</v>
      </c>
      <c r="V424" s="43"/>
      <c r="W424" s="43"/>
      <c r="X424" s="43"/>
      <c r="Y424" s="43"/>
      <c r="Z424" s="43"/>
      <c r="AA424" s="43"/>
      <c r="AB424" s="43"/>
    </row>
    <row r="425" spans="1:28" x14ac:dyDescent="0.25">
      <c r="A425" s="9"/>
      <c r="D425" s="9"/>
      <c r="E425" s="9"/>
      <c r="F425" s="9"/>
      <c r="G425" s="9"/>
      <c r="H425" s="9"/>
      <c r="J425" s="26">
        <f>J424-'6.ВСР'!J436</f>
        <v>0</v>
      </c>
      <c r="K425" s="26" t="e">
        <f>K424-'6.ВСР'!#REF!</f>
        <v>#REF!</v>
      </c>
      <c r="L425" s="26" t="e">
        <f>L424-'6.ВСР'!#REF!</f>
        <v>#REF!</v>
      </c>
      <c r="M425" s="26" t="e">
        <f>M424-'6.ВСР'!#REF!</f>
        <v>#REF!</v>
      </c>
      <c r="N425" s="26" t="e">
        <f>N424-'6.ВСР'!K436</f>
        <v>#REF!</v>
      </c>
      <c r="O425" s="26" t="e">
        <f>O424-'6.ВСР'!#REF!</f>
        <v>#REF!</v>
      </c>
      <c r="P425" s="26" t="e">
        <f>P424-'6.ВСР'!#REF!</f>
        <v>#REF!</v>
      </c>
      <c r="Q425" s="26" t="e">
        <f>Q424-'6.ВСР'!#REF!</f>
        <v>#REF!</v>
      </c>
      <c r="R425" s="26">
        <f>R424-'6.ВСР'!L436</f>
        <v>0</v>
      </c>
      <c r="S425" s="26" t="e">
        <f>S424-'6.ВСР'!#REF!</f>
        <v>#REF!</v>
      </c>
      <c r="T425" s="26" t="e">
        <f>T424-'6.ВСР'!#REF!</f>
        <v>#REF!</v>
      </c>
      <c r="U425" s="26" t="e">
        <f>U424-'6.ВСР'!#REF!</f>
        <v>#REF!</v>
      </c>
    </row>
    <row r="426" spans="1:28" x14ac:dyDescent="0.25">
      <c r="A426" s="9"/>
      <c r="D426" s="9"/>
      <c r="E426" s="9"/>
      <c r="F426" s="9"/>
      <c r="G426" s="9"/>
      <c r="H426" s="9"/>
      <c r="V426" s="59" t="e">
        <f>V424-'6.ВСР'!#REF!</f>
        <v>#REF!</v>
      </c>
      <c r="W426" s="59" t="e">
        <f>W424-'6.ВСР'!#REF!</f>
        <v>#REF!</v>
      </c>
      <c r="X426" s="59" t="e">
        <f>X424-'6.ВСР'!#REF!</f>
        <v>#REF!</v>
      </c>
      <c r="Y426" s="59" t="e">
        <f>Y424-'6.ВСР'!#REF!</f>
        <v>#REF!</v>
      </c>
      <c r="Z426" s="59" t="e">
        <f>Z424-'6.ВСР'!#REF!</f>
        <v>#REF!</v>
      </c>
      <c r="AA426" s="59" t="e">
        <f>AA424-'6.ВСР'!#REF!</f>
        <v>#REF!</v>
      </c>
      <c r="AB426" s="59" t="e">
        <f>AB424-'6.ВСР'!#REF!</f>
        <v>#REF!</v>
      </c>
    </row>
  </sheetData>
  <mergeCells count="2">
    <mergeCell ref="A3:R3"/>
    <mergeCell ref="J2:R2"/>
  </mergeCells>
  <pageMargins left="0.62992125984251968" right="0.51181102362204722" top="0.39370078740157483" bottom="0.3937007874015748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6.ВСР</vt:lpstr>
      <vt:lpstr>7.ФС</vt:lpstr>
      <vt:lpstr>8.ПС</vt:lpstr>
      <vt:lpstr>'6.ВСР'!Заголовки_для_печати</vt:lpstr>
      <vt:lpstr>'7.ФС'!Заголовки_для_печати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2020-12-17T09:07:54Z</dcterms:modified>
</cp:coreProperties>
</file>