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85" windowWidth="14805" windowHeight="6630"/>
  </bookViews>
  <sheets>
    <sheet name="1.Дох" sheetId="15" r:id="rId1"/>
  </sheets>
  <definedNames>
    <definedName name="_xlnm.Print_Titles" localSheetId="0">'1.Дох'!$5:$5</definedName>
  </definedNames>
  <calcPr calcId="145621"/>
</workbook>
</file>

<file path=xl/calcChain.xml><?xml version="1.0" encoding="utf-8"?>
<calcChain xmlns="http://schemas.openxmlformats.org/spreadsheetml/2006/main">
  <c r="D145" i="15" l="1"/>
  <c r="E145" i="15"/>
  <c r="C145" i="15"/>
  <c r="D102" i="15"/>
  <c r="E102" i="15"/>
  <c r="C102" i="15"/>
  <c r="E92" i="15" l="1"/>
  <c r="E150" i="15" l="1"/>
  <c r="D150" i="15"/>
  <c r="C150" i="15"/>
  <c r="E149" i="15"/>
  <c r="D149" i="15"/>
  <c r="C149" i="15"/>
  <c r="E147" i="15"/>
  <c r="D147" i="15"/>
  <c r="C147" i="15"/>
  <c r="E143" i="15"/>
  <c r="E142" i="15" s="1"/>
  <c r="D143" i="15"/>
  <c r="D142" i="15" s="1"/>
  <c r="C143" i="15"/>
  <c r="C140" i="15"/>
  <c r="E138" i="15"/>
  <c r="D138" i="15"/>
  <c r="C138" i="15"/>
  <c r="E136" i="15"/>
  <c r="D136" i="15"/>
  <c r="C136" i="15"/>
  <c r="E134" i="15"/>
  <c r="D134" i="15"/>
  <c r="C134" i="15"/>
  <c r="E132" i="15"/>
  <c r="D132" i="15"/>
  <c r="C132" i="15"/>
  <c r="E130" i="15"/>
  <c r="D130" i="15"/>
  <c r="C130" i="15"/>
  <c r="E121" i="15"/>
  <c r="E120" i="15" s="1"/>
  <c r="D121" i="15"/>
  <c r="D120" i="15" s="1"/>
  <c r="C121" i="15"/>
  <c r="C120" i="15" s="1"/>
  <c r="E111" i="15"/>
  <c r="E110" i="15" s="1"/>
  <c r="D111" i="15"/>
  <c r="D110" i="15" s="1"/>
  <c r="C111" i="15"/>
  <c r="C110" i="15" s="1"/>
  <c r="C108" i="15"/>
  <c r="E106" i="15"/>
  <c r="D106" i="15"/>
  <c r="C106" i="15"/>
  <c r="E104" i="15"/>
  <c r="D104" i="15"/>
  <c r="C104" i="15"/>
  <c r="E100" i="15"/>
  <c r="D100" i="15"/>
  <c r="C100" i="15"/>
  <c r="E98" i="15"/>
  <c r="D98" i="15"/>
  <c r="C98" i="15"/>
  <c r="E96" i="15"/>
  <c r="D96" i="15"/>
  <c r="C96" i="15"/>
  <c r="E93" i="15"/>
  <c r="D93" i="15"/>
  <c r="C93" i="15"/>
  <c r="E91" i="15"/>
  <c r="D91" i="15"/>
  <c r="C91" i="15"/>
  <c r="E86" i="15"/>
  <c r="D86" i="15"/>
  <c r="C86" i="15"/>
  <c r="E84" i="15"/>
  <c r="D84" i="15"/>
  <c r="C84" i="15"/>
  <c r="E82" i="15"/>
  <c r="D82" i="15"/>
  <c r="C82" i="15"/>
  <c r="E80" i="15"/>
  <c r="E66" i="15" s="1"/>
  <c r="D80" i="15"/>
  <c r="C80" i="15"/>
  <c r="E78" i="15"/>
  <c r="D78" i="15"/>
  <c r="C78" i="15"/>
  <c r="E76" i="15"/>
  <c r="D76" i="15"/>
  <c r="C76" i="15"/>
  <c r="E74" i="15"/>
  <c r="D74" i="15"/>
  <c r="C74" i="15"/>
  <c r="E72" i="15"/>
  <c r="D72" i="15"/>
  <c r="C72" i="15"/>
  <c r="E70" i="15"/>
  <c r="D70" i="15"/>
  <c r="C70" i="15"/>
  <c r="E68" i="15"/>
  <c r="D68" i="15"/>
  <c r="C68" i="15"/>
  <c r="E63" i="15"/>
  <c r="E62" i="15" s="1"/>
  <c r="E61" i="15" s="1"/>
  <c r="D63" i="15"/>
  <c r="D62" i="15" s="1"/>
  <c r="D61" i="15" s="1"/>
  <c r="C63" i="15"/>
  <c r="C62" i="15" s="1"/>
  <c r="C61" i="15" s="1"/>
  <c r="E59" i="15"/>
  <c r="D59" i="15"/>
  <c r="C59" i="15"/>
  <c r="E57" i="15"/>
  <c r="D57" i="15"/>
  <c r="C57" i="15"/>
  <c r="E56" i="15"/>
  <c r="E55" i="15" s="1"/>
  <c r="D56" i="15"/>
  <c r="D55" i="15" s="1"/>
  <c r="C56" i="15"/>
  <c r="C55" i="15" s="1"/>
  <c r="E52" i="15"/>
  <c r="D52" i="15"/>
  <c r="C52" i="15"/>
  <c r="E49" i="15"/>
  <c r="E48" i="15" s="1"/>
  <c r="D49" i="15"/>
  <c r="D48" i="15" s="1"/>
  <c r="C49" i="15"/>
  <c r="C48" i="15" s="1"/>
  <c r="E46" i="15"/>
  <c r="E45" i="15" s="1"/>
  <c r="D46" i="15"/>
  <c r="D45" i="15" s="1"/>
  <c r="C46" i="15"/>
  <c r="C45" i="15" s="1"/>
  <c r="E43" i="15"/>
  <c r="E42" i="15" s="1"/>
  <c r="D43" i="15"/>
  <c r="D42" i="15" s="1"/>
  <c r="C43" i="15"/>
  <c r="C42" i="15" s="1"/>
  <c r="E40" i="15"/>
  <c r="D40" i="15"/>
  <c r="C40" i="15"/>
  <c r="E37" i="15"/>
  <c r="D37" i="15"/>
  <c r="C37" i="15"/>
  <c r="E32" i="15"/>
  <c r="D32" i="15"/>
  <c r="C32" i="15"/>
  <c r="E25" i="15"/>
  <c r="E24" i="15" s="1"/>
  <c r="D25" i="15"/>
  <c r="D24" i="15" s="1"/>
  <c r="C25" i="15"/>
  <c r="C24" i="15" s="1"/>
  <c r="E15" i="15"/>
  <c r="E14" i="15" s="1"/>
  <c r="D15" i="15"/>
  <c r="D14" i="15" s="1"/>
  <c r="C15" i="15"/>
  <c r="C14" i="15" s="1"/>
  <c r="E9" i="15"/>
  <c r="E8" i="15" s="1"/>
  <c r="D9" i="15"/>
  <c r="D8" i="15" s="1"/>
  <c r="C9" i="15"/>
  <c r="C8" i="15" s="1"/>
  <c r="D66" i="15" l="1"/>
  <c r="C95" i="15"/>
  <c r="D95" i="15"/>
  <c r="C90" i="15"/>
  <c r="E95" i="15"/>
  <c r="C142" i="15"/>
  <c r="C66" i="15"/>
  <c r="D90" i="15"/>
  <c r="C119" i="15"/>
  <c r="D67" i="15"/>
  <c r="C36" i="15"/>
  <c r="E119" i="15"/>
  <c r="E67" i="15"/>
  <c r="E90" i="15"/>
  <c r="D119" i="15"/>
  <c r="E36" i="15"/>
  <c r="E35" i="15" s="1"/>
  <c r="E7" i="15" s="1"/>
  <c r="D36" i="15"/>
  <c r="D35" i="15" s="1"/>
  <c r="C67" i="15"/>
  <c r="C35" i="15"/>
  <c r="C7" i="15" s="1"/>
  <c r="D7" i="15" l="1"/>
  <c r="C89" i="15"/>
  <c r="C88" i="15" s="1"/>
  <c r="C152" i="15" s="1"/>
  <c r="E89" i="15"/>
  <c r="E88" i="15" s="1"/>
  <c r="E152" i="15" s="1"/>
  <c r="D89" i="15"/>
  <c r="D88" i="15" s="1"/>
  <c r="D152" i="15" l="1"/>
</calcChain>
</file>

<file path=xl/sharedStrings.xml><?xml version="1.0" encoding="utf-8"?>
<sst xmlns="http://schemas.openxmlformats.org/spreadsheetml/2006/main" count="285" uniqueCount="280">
  <si>
    <t>Иные межбюджетные трансферты</t>
  </si>
  <si>
    <t>рублей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</si>
  <si>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</si>
  <si>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</si>
  <si>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</si>
  <si>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</si>
  <si>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</si>
  <si>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</si>
  <si>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</si>
  <si>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</si>
  <si>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</si>
  <si>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</si>
  <si>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</si>
  <si>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</si>
  <si>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</si>
  <si>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</si>
  <si>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</si>
  <si>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</si>
  <si>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</si>
  <si>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</si>
  <si>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</si>
  <si>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</si>
  <si>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</si>
  <si>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</si>
  <si>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</si>
  <si>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</si>
  <si>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</si>
  <si>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</si>
  <si>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</si>
  <si>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</si>
  <si>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</si>
  <si>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</si>
  <si>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</si>
  <si>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</si>
  <si>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</si>
  <si>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</si>
  <si>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</si>
  <si>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</si>
  <si>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</si>
  <si>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</si>
  <si>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</si>
  <si>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</si>
  <si>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</si>
  <si>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</si>
  <si>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</si>
  <si>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</si>
  <si>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</si>
  <si>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</si>
  <si>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</si>
  <si>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</si>
  <si>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</si>
  <si>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</si>
  <si>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</si>
  <si>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</si>
  <si>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</si>
  <si>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</si>
  <si>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</si>
  <si>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</si>
  <si>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</si>
  <si>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</si>
  <si>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</si>
  <si>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</si>
  <si>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</si>
  <si>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</si>
  <si>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</si>
  <si>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</si>
  <si>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</si>
  <si>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</si>
  <si>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</si>
  <si>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</si>
  <si>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</si>
  <si>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</si>
  <si>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</si>
  <si>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</si>
  <si>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</si>
  <si>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</si>
  <si>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</si>
  <si>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</si>
  <si>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</si>
  <si>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</si>
  <si>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</si>
  <si>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</si>
  <si>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</si>
  <si>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</si>
  <si>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</si>
  <si>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</si>
  <si>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</si>
  <si>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</si>
  <si>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</si>
  <si>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</si>
  <si>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</si>
  <si>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</si>
  <si>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</si>
  <si>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</si>
  <si>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</si>
  <si>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</si>
  <si>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</si>
  <si>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</si>
  <si>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</si>
  <si>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</si>
  <si>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</si>
  <si>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</si>
  <si>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</si>
  <si>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</si>
  <si>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</si>
  <si>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</si>
  <si>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</si>
  <si>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</si>
  <si>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</si>
  <si>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</si>
  <si>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</si>
  <si>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</si>
  <si>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</si>
  <si>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</si>
  <si>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</si>
  <si>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</si>
  <si>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</si>
  <si>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</si>
  <si>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</si>
  <si>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</si>
  <si>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</si>
  <si>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</si>
  <si>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</si>
  <si>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</si>
  <si>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</si>
  <si>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</si>
  <si>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</si>
  <si>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</si>
  <si>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</si>
  <si>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</si>
  <si>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</si>
  <si>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</si>
  <si>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</si>
  <si>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</si>
  <si>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</si>
  <si>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</si>
  <si>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</si>
  <si>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</si>
  <si>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</si>
  <si>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</si>
  <si>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</si>
  <si>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</si>
  <si>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</si>
  <si>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</si>
  <si>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</si>
  <si>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</si>
  <si>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</si>
  <si>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</si>
  <si>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</si>
  <si>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</si>
  <si>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</si>
  <si>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</si>
  <si>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</si>
  <si>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</si>
  <si>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</si>
  <si>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</si>
  <si>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</si>
  <si>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</si>
  <si>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</si>
  <si>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</si>
  <si>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</si>
  <si>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</si>
  <si>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</si>
  <si>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</si>
  <si>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</si>
  <si>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</si>
  <si>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</si>
  <si>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</si>
  <si>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</si>
  <si>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</si>
  <si>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</si>
  <si>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</si>
  <si>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</si>
  <si>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</si>
  <si>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</si>
  <si>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</si>
  <si>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</si>
  <si>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</si>
  <si>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</si>
  <si>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</si>
  <si>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</si>
  <si>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</si>
  <si>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</si>
  <si>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</si>
  <si>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</si>
  <si>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</si>
  <si>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</si>
  <si>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Прочие субсидии бюджетам муниципальных районов </t>
  </si>
  <si>
    <t xml:space="preserve">2 07 05030 05 0000 150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</si>
  <si>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</si>
  <si>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</si>
  <si>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</si>
  <si>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</si>
  <si>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1 12 01040 01 0000 120</t>
  </si>
  <si>
    <t>Плата за размещение отходов производства и потребления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</si>
  <si>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</si>
  <si>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</si>
  <si>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</si>
  <si>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</si>
  <si>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</si>
  <si>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</si>
  <si>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</si>
  <si>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</si>
  <si>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</si>
  <si>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</si>
  <si>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</si>
  <si>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</si>
  <si>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</si>
  <si>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</si>
  <si>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</si>
  <si>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</si>
  <si>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</si>
  <si>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</si>
  <si>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</si>
  <si>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</si>
  <si>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</si>
  <si>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</si>
  <si>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</si>
  <si>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</si>
  <si>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</si>
  <si>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</si>
  <si>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</si>
  <si>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</si>
  <si>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</si>
  <si>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</si>
  <si>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</si>
  <si>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</si>
  <si>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</si>
  <si>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</si>
  <si>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</si>
  <si>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</si>
  <si>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</si>
  <si>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</si>
  <si>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</si>
  <si>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>2 07 05000 05 0000 150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</si>
  <si>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</si>
  <si>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</si>
  <si>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</si>
  <si>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</si>
  <si>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</si>
  <si>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</si>
  <si>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</si>
  <si>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</si>
  <si>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</si>
  <si>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2 02 35469 00 0000 150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</si>
  <si>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</si>
  <si>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</si>
  <si>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2021 год и на плановый период 2022 и 2023 годов" </t>
  </si>
  <si>
    <t xml:space="preserve">Прогнозируемые доходы бюджета Клетнянского муниципального района Брянской области на 2021 год  и на плановый период 2022 и 2023 годов   </t>
  </si>
  <si>
    <t>Сумма на 2021 год</t>
  </si>
  <si>
    <t xml:space="preserve"> Сумма на 2022 год</t>
  </si>
  <si>
    <t xml:space="preserve"> Сумма на 2023 год 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</si>
  <si>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</si>
  <si>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</si>
  <si>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1 16 01153 01 0000 140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</si>
  <si>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</si>
  <si>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</si>
  <si>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</si>
  <si>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</si>
  <si>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</si>
  <si>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</si>
  <si>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</si>
  <si>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</si>
  <si>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</si>
  <si>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</si>
  <si>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</si>
  <si>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</si>
  <si>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>2 02 25519 00 0000 151</t>
  </si>
  <si>
    <t>2 02 25519 05 0000 151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</si>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</sst>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sz val="11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8" fillId="0" borderId="4">
      <alignment horizontal="left" wrapText="1" indent="2"/>
    </xf>
    <xf numFmtId="49" fontId="8" fillId="0" borderId="3">
      <alignment horizontal="center"/>
    </xf>
  </cellStyleXfs>
  <cellXfs count="56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3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 vertical="top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 applyProtection="1">
      <alignment horizontal="left" vertical="top" wrapText="1"/>
    </xf>
    <xf numFmtId="49" fontId="1" fillId="0" borderId="1" xfId="3" applyNumberFormat="1" applyFont="1" applyFill="1" applyBorder="1" applyAlignment="1" applyProtection="1">
      <alignment horizontal="center" vertical="top"/>
    </xf>
    <xf numFmtId="0" fontId="5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FFFFCC"/>
      <color rgb="FFFF0066"/>
      <color rgb="FFFFCC99"/>
      <color rgb="FF0000FF"/>
      <color rgb="FFCCFF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E152"/>
  <sheetViews>
    <sheetView tabSelected="1" zoomScale="90" zoomScaleNormal="90" workbookViewId="0">
      <pane xSplit="1" ySplit="1" topLeftCell="B2" activePane="bottomRight" state="frozen"/>
      <selection activeCell="B11" sqref="B11"/>
      <selection pane="topRight" activeCell="B11" sqref="B11"/>
      <selection pane="bottomLeft" activeCell="B11" sqref="B11"/>
      <selection pane="bottomRight" activeCell="C2" sqref="C2:E2"/>
    </sheetView>
  </sheetViews>
  <sheetFormatPr defaultRowHeight="15" x14ac:dyDescent="0.25"/>
  <cols>
    <col min="1" max="1" width="21" style="16" customWidth="1"/>
    <col min="2" max="2" width="30.7109375" style="10" customWidth="1"/>
    <col min="3" max="5" width="16.7109375" style="38" customWidth="1"/>
    <col min="6" max="62" width="9.140625" style="10"/>
    <col min="63" max="63" width="25.42578125" style="10" customWidth="1"/>
    <col min="64" max="64" width="56.28515625" style="10" customWidth="1"/>
    <col min="65" max="65" width="14" style="10" customWidth="1"/>
    <col min="66" max="67" width="14.5703125" style="10" customWidth="1"/>
    <col min="68" max="68" width="14.140625" style="10" customWidth="1"/>
    <col min="69" max="69" width="15.140625" style="10" customWidth="1"/>
    <col min="70" max="70" width="13.85546875" style="10" customWidth="1"/>
    <col min="71" max="72" width="14.7109375" style="10" customWidth="1"/>
    <col min="73" max="73" width="12.85546875" style="10" customWidth="1"/>
    <col min="74" max="74" width="13.5703125" style="10" customWidth="1"/>
    <col min="75" max="75" width="12.7109375" style="10" customWidth="1"/>
    <col min="76" max="76" width="13.42578125" style="10" customWidth="1"/>
    <col min="77" max="77" width="13.140625" style="10" customWidth="1"/>
    <col min="78" max="78" width="14.7109375" style="10" customWidth="1"/>
    <col min="79" max="79" width="14.5703125" style="10" customWidth="1"/>
    <col min="80" max="80" width="13" style="10" customWidth="1"/>
    <col min="81" max="81" width="15" style="10" customWidth="1"/>
    <col min="82" max="83" width="12.140625" style="10" customWidth="1"/>
    <col min="84" max="84" width="12" style="10" customWidth="1"/>
    <col min="85" max="85" width="13.5703125" style="10" customWidth="1"/>
    <col min="86" max="86" width="14" style="10" customWidth="1"/>
    <col min="87" max="87" width="12.28515625" style="10" customWidth="1"/>
    <col min="88" max="88" width="14.140625" style="10" customWidth="1"/>
    <col min="89" max="89" width="13" style="10" customWidth="1"/>
    <col min="90" max="90" width="13.5703125" style="10" customWidth="1"/>
    <col min="91" max="91" width="12.42578125" style="10" customWidth="1"/>
    <col min="92" max="92" width="12.5703125" style="10" customWidth="1"/>
    <col min="93" max="93" width="11.7109375" style="10" customWidth="1"/>
    <col min="94" max="94" width="13.7109375" style="10" customWidth="1"/>
    <col min="95" max="95" width="13.28515625" style="10" customWidth="1"/>
    <col min="96" max="96" width="13.140625" style="10" customWidth="1"/>
    <col min="97" max="97" width="12" style="10" customWidth="1"/>
    <col min="98" max="98" width="12.140625" style="10" customWidth="1"/>
    <col min="99" max="99" width="12.28515625" style="10" customWidth="1"/>
    <col min="100" max="100" width="12.140625" style="10" customWidth="1"/>
    <col min="101" max="101" width="12.5703125" style="10" customWidth="1"/>
    <col min="102" max="318" width="9.140625" style="10"/>
    <col min="319" max="319" width="25.42578125" style="10" customWidth="1"/>
    <col min="320" max="320" width="56.28515625" style="10" customWidth="1"/>
    <col min="321" max="321" width="14" style="10" customWidth="1"/>
    <col min="322" max="323" width="14.5703125" style="10" customWidth="1"/>
    <col min="324" max="324" width="14.140625" style="10" customWidth="1"/>
    <col min="325" max="325" width="15.140625" style="10" customWidth="1"/>
    <col min="326" max="326" width="13.85546875" style="10" customWidth="1"/>
    <col min="327" max="328" width="14.7109375" style="10" customWidth="1"/>
    <col min="329" max="329" width="12.85546875" style="10" customWidth="1"/>
    <col min="330" max="330" width="13.5703125" style="10" customWidth="1"/>
    <col min="331" max="331" width="12.7109375" style="10" customWidth="1"/>
    <col min="332" max="332" width="13.42578125" style="10" customWidth="1"/>
    <col min="333" max="333" width="13.140625" style="10" customWidth="1"/>
    <col min="334" max="334" width="14.7109375" style="10" customWidth="1"/>
    <col min="335" max="335" width="14.5703125" style="10" customWidth="1"/>
    <col min="336" max="336" width="13" style="10" customWidth="1"/>
    <col min="337" max="337" width="15" style="10" customWidth="1"/>
    <col min="338" max="339" width="12.140625" style="10" customWidth="1"/>
    <col min="340" max="340" width="12" style="10" customWidth="1"/>
    <col min="341" max="341" width="13.5703125" style="10" customWidth="1"/>
    <col min="342" max="342" width="14" style="10" customWidth="1"/>
    <col min="343" max="343" width="12.28515625" style="10" customWidth="1"/>
    <col min="344" max="344" width="14.140625" style="10" customWidth="1"/>
    <col min="345" max="345" width="13" style="10" customWidth="1"/>
    <col min="346" max="346" width="13.5703125" style="10" customWidth="1"/>
    <col min="347" max="347" width="12.42578125" style="10" customWidth="1"/>
    <col min="348" max="348" width="12.5703125" style="10" customWidth="1"/>
    <col min="349" max="349" width="11.7109375" style="10" customWidth="1"/>
    <col min="350" max="350" width="13.7109375" style="10" customWidth="1"/>
    <col min="351" max="351" width="13.28515625" style="10" customWidth="1"/>
    <col min="352" max="352" width="13.140625" style="10" customWidth="1"/>
    <col min="353" max="353" width="12" style="10" customWidth="1"/>
    <col min="354" max="354" width="12.140625" style="10" customWidth="1"/>
    <col min="355" max="355" width="12.28515625" style="10" customWidth="1"/>
    <col min="356" max="356" width="12.140625" style="10" customWidth="1"/>
    <col min="357" max="357" width="12.5703125" style="10" customWidth="1"/>
    <col min="358" max="574" width="9.140625" style="10"/>
    <col min="575" max="575" width="25.42578125" style="10" customWidth="1"/>
    <col min="576" max="576" width="56.28515625" style="10" customWidth="1"/>
    <col min="577" max="577" width="14" style="10" customWidth="1"/>
    <col min="578" max="579" width="14.5703125" style="10" customWidth="1"/>
    <col min="580" max="580" width="14.140625" style="10" customWidth="1"/>
    <col min="581" max="581" width="15.140625" style="10" customWidth="1"/>
    <col min="582" max="582" width="13.85546875" style="10" customWidth="1"/>
    <col min="583" max="584" width="14.7109375" style="10" customWidth="1"/>
    <col min="585" max="585" width="12.85546875" style="10" customWidth="1"/>
    <col min="586" max="586" width="13.5703125" style="10" customWidth="1"/>
    <col min="587" max="587" width="12.7109375" style="10" customWidth="1"/>
    <col min="588" max="588" width="13.42578125" style="10" customWidth="1"/>
    <col min="589" max="589" width="13.140625" style="10" customWidth="1"/>
    <col min="590" max="590" width="14.7109375" style="10" customWidth="1"/>
    <col min="591" max="591" width="14.5703125" style="10" customWidth="1"/>
    <col min="592" max="592" width="13" style="10" customWidth="1"/>
    <col min="593" max="593" width="15" style="10" customWidth="1"/>
    <col min="594" max="595" width="12.140625" style="10" customWidth="1"/>
    <col min="596" max="596" width="12" style="10" customWidth="1"/>
    <col min="597" max="597" width="13.5703125" style="10" customWidth="1"/>
    <col min="598" max="598" width="14" style="10" customWidth="1"/>
    <col min="599" max="599" width="12.28515625" style="10" customWidth="1"/>
    <col min="600" max="600" width="14.140625" style="10" customWidth="1"/>
    <col min="601" max="601" width="13" style="10" customWidth="1"/>
    <col min="602" max="602" width="13.5703125" style="10" customWidth="1"/>
    <col min="603" max="603" width="12.42578125" style="10" customWidth="1"/>
    <col min="604" max="604" width="12.5703125" style="10" customWidth="1"/>
    <col min="605" max="605" width="11.7109375" style="10" customWidth="1"/>
    <col min="606" max="606" width="13.7109375" style="10" customWidth="1"/>
    <col min="607" max="607" width="13.28515625" style="10" customWidth="1"/>
    <col min="608" max="608" width="13.140625" style="10" customWidth="1"/>
    <col min="609" max="609" width="12" style="10" customWidth="1"/>
    <col min="610" max="610" width="12.140625" style="10" customWidth="1"/>
    <col min="611" max="611" width="12.28515625" style="10" customWidth="1"/>
    <col min="612" max="612" width="12.140625" style="10" customWidth="1"/>
    <col min="613" max="613" width="12.5703125" style="10" customWidth="1"/>
    <col min="614" max="830" width="9.140625" style="10"/>
    <col min="831" max="831" width="25.42578125" style="10" customWidth="1"/>
    <col min="832" max="832" width="56.28515625" style="10" customWidth="1"/>
    <col min="833" max="833" width="14" style="10" customWidth="1"/>
    <col min="834" max="835" width="14.5703125" style="10" customWidth="1"/>
    <col min="836" max="836" width="14.140625" style="10" customWidth="1"/>
    <col min="837" max="837" width="15.140625" style="10" customWidth="1"/>
    <col min="838" max="838" width="13.85546875" style="10" customWidth="1"/>
    <col min="839" max="840" width="14.7109375" style="10" customWidth="1"/>
    <col min="841" max="841" width="12.85546875" style="10" customWidth="1"/>
    <col min="842" max="842" width="13.5703125" style="10" customWidth="1"/>
    <col min="843" max="843" width="12.7109375" style="10" customWidth="1"/>
    <col min="844" max="844" width="13.42578125" style="10" customWidth="1"/>
    <col min="845" max="845" width="13.140625" style="10" customWidth="1"/>
    <col min="846" max="846" width="14.7109375" style="10" customWidth="1"/>
    <col min="847" max="847" width="14.5703125" style="10" customWidth="1"/>
    <col min="848" max="848" width="13" style="10" customWidth="1"/>
    <col min="849" max="849" width="15" style="10" customWidth="1"/>
    <col min="850" max="851" width="12.140625" style="10" customWidth="1"/>
    <col min="852" max="852" width="12" style="10" customWidth="1"/>
    <col min="853" max="853" width="13.5703125" style="10" customWidth="1"/>
    <col min="854" max="854" width="14" style="10" customWidth="1"/>
    <col min="855" max="855" width="12.28515625" style="10" customWidth="1"/>
    <col min="856" max="856" width="14.140625" style="10" customWidth="1"/>
    <col min="857" max="857" width="13" style="10" customWidth="1"/>
    <col min="858" max="858" width="13.5703125" style="10" customWidth="1"/>
    <col min="859" max="859" width="12.42578125" style="10" customWidth="1"/>
    <col min="860" max="860" width="12.5703125" style="10" customWidth="1"/>
    <col min="861" max="861" width="11.7109375" style="10" customWidth="1"/>
    <col min="862" max="862" width="13.7109375" style="10" customWidth="1"/>
    <col min="863" max="863" width="13.28515625" style="10" customWidth="1"/>
    <col min="864" max="864" width="13.140625" style="10" customWidth="1"/>
    <col min="865" max="865" width="12" style="10" customWidth="1"/>
    <col min="866" max="866" width="12.140625" style="10" customWidth="1"/>
    <col min="867" max="867" width="12.28515625" style="10" customWidth="1"/>
    <col min="868" max="868" width="12.140625" style="10" customWidth="1"/>
    <col min="869" max="869" width="12.5703125" style="10" customWidth="1"/>
    <col min="870" max="1086" width="9.140625" style="10"/>
    <col min="1087" max="1087" width="25.42578125" style="10" customWidth="1"/>
    <col min="1088" max="1088" width="56.28515625" style="10" customWidth="1"/>
    <col min="1089" max="1089" width="14" style="10" customWidth="1"/>
    <col min="1090" max="1091" width="14.5703125" style="10" customWidth="1"/>
    <col min="1092" max="1092" width="14.140625" style="10" customWidth="1"/>
    <col min="1093" max="1093" width="15.140625" style="10" customWidth="1"/>
    <col min="1094" max="1094" width="13.85546875" style="10" customWidth="1"/>
    <col min="1095" max="1096" width="14.7109375" style="10" customWidth="1"/>
    <col min="1097" max="1097" width="12.85546875" style="10" customWidth="1"/>
    <col min="1098" max="1098" width="13.5703125" style="10" customWidth="1"/>
    <col min="1099" max="1099" width="12.7109375" style="10" customWidth="1"/>
    <col min="1100" max="1100" width="13.42578125" style="10" customWidth="1"/>
    <col min="1101" max="1101" width="13.140625" style="10" customWidth="1"/>
    <col min="1102" max="1102" width="14.7109375" style="10" customWidth="1"/>
    <col min="1103" max="1103" width="14.5703125" style="10" customWidth="1"/>
    <col min="1104" max="1104" width="13" style="10" customWidth="1"/>
    <col min="1105" max="1105" width="15" style="10" customWidth="1"/>
    <col min="1106" max="1107" width="12.140625" style="10" customWidth="1"/>
    <col min="1108" max="1108" width="12" style="10" customWidth="1"/>
    <col min="1109" max="1109" width="13.5703125" style="10" customWidth="1"/>
    <col min="1110" max="1110" width="14" style="10" customWidth="1"/>
    <col min="1111" max="1111" width="12.28515625" style="10" customWidth="1"/>
    <col min="1112" max="1112" width="14.140625" style="10" customWidth="1"/>
    <col min="1113" max="1113" width="13" style="10" customWidth="1"/>
    <col min="1114" max="1114" width="13.5703125" style="10" customWidth="1"/>
    <col min="1115" max="1115" width="12.42578125" style="10" customWidth="1"/>
    <col min="1116" max="1116" width="12.5703125" style="10" customWidth="1"/>
    <col min="1117" max="1117" width="11.7109375" style="10" customWidth="1"/>
    <col min="1118" max="1118" width="13.7109375" style="10" customWidth="1"/>
    <col min="1119" max="1119" width="13.28515625" style="10" customWidth="1"/>
    <col min="1120" max="1120" width="13.140625" style="10" customWidth="1"/>
    <col min="1121" max="1121" width="12" style="10" customWidth="1"/>
    <col min="1122" max="1122" width="12.140625" style="10" customWidth="1"/>
    <col min="1123" max="1123" width="12.28515625" style="10" customWidth="1"/>
    <col min="1124" max="1124" width="12.140625" style="10" customWidth="1"/>
    <col min="1125" max="1125" width="12.5703125" style="10" customWidth="1"/>
    <col min="1126" max="1342" width="9.140625" style="10"/>
    <col min="1343" max="1343" width="25.42578125" style="10" customWidth="1"/>
    <col min="1344" max="1344" width="56.28515625" style="10" customWidth="1"/>
    <col min="1345" max="1345" width="14" style="10" customWidth="1"/>
    <col min="1346" max="1347" width="14.5703125" style="10" customWidth="1"/>
    <col min="1348" max="1348" width="14.140625" style="10" customWidth="1"/>
    <col min="1349" max="1349" width="15.140625" style="10" customWidth="1"/>
    <col min="1350" max="1350" width="13.85546875" style="10" customWidth="1"/>
    <col min="1351" max="1352" width="14.7109375" style="10" customWidth="1"/>
    <col min="1353" max="1353" width="12.85546875" style="10" customWidth="1"/>
    <col min="1354" max="1354" width="13.5703125" style="10" customWidth="1"/>
    <col min="1355" max="1355" width="12.7109375" style="10" customWidth="1"/>
    <col min="1356" max="1356" width="13.42578125" style="10" customWidth="1"/>
    <col min="1357" max="1357" width="13.140625" style="10" customWidth="1"/>
    <col min="1358" max="1358" width="14.7109375" style="10" customWidth="1"/>
    <col min="1359" max="1359" width="14.5703125" style="10" customWidth="1"/>
    <col min="1360" max="1360" width="13" style="10" customWidth="1"/>
    <col min="1361" max="1361" width="15" style="10" customWidth="1"/>
    <col min="1362" max="1363" width="12.140625" style="10" customWidth="1"/>
    <col min="1364" max="1364" width="12" style="10" customWidth="1"/>
    <col min="1365" max="1365" width="13.5703125" style="10" customWidth="1"/>
    <col min="1366" max="1366" width="14" style="10" customWidth="1"/>
    <col min="1367" max="1367" width="12.28515625" style="10" customWidth="1"/>
    <col min="1368" max="1368" width="14.140625" style="10" customWidth="1"/>
    <col min="1369" max="1369" width="13" style="10" customWidth="1"/>
    <col min="1370" max="1370" width="13.5703125" style="10" customWidth="1"/>
    <col min="1371" max="1371" width="12.42578125" style="10" customWidth="1"/>
    <col min="1372" max="1372" width="12.5703125" style="10" customWidth="1"/>
    <col min="1373" max="1373" width="11.7109375" style="10" customWidth="1"/>
    <col min="1374" max="1374" width="13.7109375" style="10" customWidth="1"/>
    <col min="1375" max="1375" width="13.28515625" style="10" customWidth="1"/>
    <col min="1376" max="1376" width="13.140625" style="10" customWidth="1"/>
    <col min="1377" max="1377" width="12" style="10" customWidth="1"/>
    <col min="1378" max="1378" width="12.140625" style="10" customWidth="1"/>
    <col min="1379" max="1379" width="12.28515625" style="10" customWidth="1"/>
    <col min="1380" max="1380" width="12.140625" style="10" customWidth="1"/>
    <col min="1381" max="1381" width="12.5703125" style="10" customWidth="1"/>
    <col min="1382" max="1598" width="9.140625" style="10"/>
    <col min="1599" max="1599" width="25.42578125" style="10" customWidth="1"/>
    <col min="1600" max="1600" width="56.28515625" style="10" customWidth="1"/>
    <col min="1601" max="1601" width="14" style="10" customWidth="1"/>
    <col min="1602" max="1603" width="14.5703125" style="10" customWidth="1"/>
    <col min="1604" max="1604" width="14.140625" style="10" customWidth="1"/>
    <col min="1605" max="1605" width="15.140625" style="10" customWidth="1"/>
    <col min="1606" max="1606" width="13.85546875" style="10" customWidth="1"/>
    <col min="1607" max="1608" width="14.7109375" style="10" customWidth="1"/>
    <col min="1609" max="1609" width="12.85546875" style="10" customWidth="1"/>
    <col min="1610" max="1610" width="13.5703125" style="10" customWidth="1"/>
    <col min="1611" max="1611" width="12.7109375" style="10" customWidth="1"/>
    <col min="1612" max="1612" width="13.42578125" style="10" customWidth="1"/>
    <col min="1613" max="1613" width="13.140625" style="10" customWidth="1"/>
    <col min="1614" max="1614" width="14.7109375" style="10" customWidth="1"/>
    <col min="1615" max="1615" width="14.5703125" style="10" customWidth="1"/>
    <col min="1616" max="1616" width="13" style="10" customWidth="1"/>
    <col min="1617" max="1617" width="15" style="10" customWidth="1"/>
    <col min="1618" max="1619" width="12.140625" style="10" customWidth="1"/>
    <col min="1620" max="1620" width="12" style="10" customWidth="1"/>
    <col min="1621" max="1621" width="13.5703125" style="10" customWidth="1"/>
    <col min="1622" max="1622" width="14" style="10" customWidth="1"/>
    <col min="1623" max="1623" width="12.28515625" style="10" customWidth="1"/>
    <col min="1624" max="1624" width="14.140625" style="10" customWidth="1"/>
    <col min="1625" max="1625" width="13" style="10" customWidth="1"/>
    <col min="1626" max="1626" width="13.5703125" style="10" customWidth="1"/>
    <col min="1627" max="1627" width="12.42578125" style="10" customWidth="1"/>
    <col min="1628" max="1628" width="12.5703125" style="10" customWidth="1"/>
    <col min="1629" max="1629" width="11.7109375" style="10" customWidth="1"/>
    <col min="1630" max="1630" width="13.7109375" style="10" customWidth="1"/>
    <col min="1631" max="1631" width="13.28515625" style="10" customWidth="1"/>
    <col min="1632" max="1632" width="13.140625" style="10" customWidth="1"/>
    <col min="1633" max="1633" width="12" style="10" customWidth="1"/>
    <col min="1634" max="1634" width="12.140625" style="10" customWidth="1"/>
    <col min="1635" max="1635" width="12.28515625" style="10" customWidth="1"/>
    <col min="1636" max="1636" width="12.140625" style="10" customWidth="1"/>
    <col min="1637" max="1637" width="12.5703125" style="10" customWidth="1"/>
    <col min="1638" max="1854" width="9.140625" style="10"/>
    <col min="1855" max="1855" width="25.42578125" style="10" customWidth="1"/>
    <col min="1856" max="1856" width="56.28515625" style="10" customWidth="1"/>
    <col min="1857" max="1857" width="14" style="10" customWidth="1"/>
    <col min="1858" max="1859" width="14.5703125" style="10" customWidth="1"/>
    <col min="1860" max="1860" width="14.140625" style="10" customWidth="1"/>
    <col min="1861" max="1861" width="15.140625" style="10" customWidth="1"/>
    <col min="1862" max="1862" width="13.85546875" style="10" customWidth="1"/>
    <col min="1863" max="1864" width="14.7109375" style="10" customWidth="1"/>
    <col min="1865" max="1865" width="12.85546875" style="10" customWidth="1"/>
    <col min="1866" max="1866" width="13.5703125" style="10" customWidth="1"/>
    <col min="1867" max="1867" width="12.7109375" style="10" customWidth="1"/>
    <col min="1868" max="1868" width="13.42578125" style="10" customWidth="1"/>
    <col min="1869" max="1869" width="13.140625" style="10" customWidth="1"/>
    <col min="1870" max="1870" width="14.7109375" style="10" customWidth="1"/>
    <col min="1871" max="1871" width="14.5703125" style="10" customWidth="1"/>
    <col min="1872" max="1872" width="13" style="10" customWidth="1"/>
    <col min="1873" max="1873" width="15" style="10" customWidth="1"/>
    <col min="1874" max="1875" width="12.140625" style="10" customWidth="1"/>
    <col min="1876" max="1876" width="12" style="10" customWidth="1"/>
    <col min="1877" max="1877" width="13.5703125" style="10" customWidth="1"/>
    <col min="1878" max="1878" width="14" style="10" customWidth="1"/>
    <col min="1879" max="1879" width="12.28515625" style="10" customWidth="1"/>
    <col min="1880" max="1880" width="14.140625" style="10" customWidth="1"/>
    <col min="1881" max="1881" width="13" style="10" customWidth="1"/>
    <col min="1882" max="1882" width="13.5703125" style="10" customWidth="1"/>
    <col min="1883" max="1883" width="12.42578125" style="10" customWidth="1"/>
    <col min="1884" max="1884" width="12.5703125" style="10" customWidth="1"/>
    <col min="1885" max="1885" width="11.7109375" style="10" customWidth="1"/>
    <col min="1886" max="1886" width="13.7109375" style="10" customWidth="1"/>
    <col min="1887" max="1887" width="13.28515625" style="10" customWidth="1"/>
    <col min="1888" max="1888" width="13.140625" style="10" customWidth="1"/>
    <col min="1889" max="1889" width="12" style="10" customWidth="1"/>
    <col min="1890" max="1890" width="12.140625" style="10" customWidth="1"/>
    <col min="1891" max="1891" width="12.28515625" style="10" customWidth="1"/>
    <col min="1892" max="1892" width="12.140625" style="10" customWidth="1"/>
    <col min="1893" max="1893" width="12.5703125" style="10" customWidth="1"/>
    <col min="1894" max="2110" width="9.140625" style="10"/>
    <col min="2111" max="2111" width="25.42578125" style="10" customWidth="1"/>
    <col min="2112" max="2112" width="56.28515625" style="10" customWidth="1"/>
    <col min="2113" max="2113" width="14" style="10" customWidth="1"/>
    <col min="2114" max="2115" width="14.5703125" style="10" customWidth="1"/>
    <col min="2116" max="2116" width="14.140625" style="10" customWidth="1"/>
    <col min="2117" max="2117" width="15.140625" style="10" customWidth="1"/>
    <col min="2118" max="2118" width="13.85546875" style="10" customWidth="1"/>
    <col min="2119" max="2120" width="14.7109375" style="10" customWidth="1"/>
    <col min="2121" max="2121" width="12.85546875" style="10" customWidth="1"/>
    <col min="2122" max="2122" width="13.5703125" style="10" customWidth="1"/>
    <col min="2123" max="2123" width="12.7109375" style="10" customWidth="1"/>
    <col min="2124" max="2124" width="13.42578125" style="10" customWidth="1"/>
    <col min="2125" max="2125" width="13.140625" style="10" customWidth="1"/>
    <col min="2126" max="2126" width="14.7109375" style="10" customWidth="1"/>
    <col min="2127" max="2127" width="14.5703125" style="10" customWidth="1"/>
    <col min="2128" max="2128" width="13" style="10" customWidth="1"/>
    <col min="2129" max="2129" width="15" style="10" customWidth="1"/>
    <col min="2130" max="2131" width="12.140625" style="10" customWidth="1"/>
    <col min="2132" max="2132" width="12" style="10" customWidth="1"/>
    <col min="2133" max="2133" width="13.5703125" style="10" customWidth="1"/>
    <col min="2134" max="2134" width="14" style="10" customWidth="1"/>
    <col min="2135" max="2135" width="12.28515625" style="10" customWidth="1"/>
    <col min="2136" max="2136" width="14.140625" style="10" customWidth="1"/>
    <col min="2137" max="2137" width="13" style="10" customWidth="1"/>
    <col min="2138" max="2138" width="13.5703125" style="10" customWidth="1"/>
    <col min="2139" max="2139" width="12.42578125" style="10" customWidth="1"/>
    <col min="2140" max="2140" width="12.5703125" style="10" customWidth="1"/>
    <col min="2141" max="2141" width="11.7109375" style="10" customWidth="1"/>
    <col min="2142" max="2142" width="13.7109375" style="10" customWidth="1"/>
    <col min="2143" max="2143" width="13.28515625" style="10" customWidth="1"/>
    <col min="2144" max="2144" width="13.140625" style="10" customWidth="1"/>
    <col min="2145" max="2145" width="12" style="10" customWidth="1"/>
    <col min="2146" max="2146" width="12.140625" style="10" customWidth="1"/>
    <col min="2147" max="2147" width="12.28515625" style="10" customWidth="1"/>
    <col min="2148" max="2148" width="12.140625" style="10" customWidth="1"/>
    <col min="2149" max="2149" width="12.5703125" style="10" customWidth="1"/>
    <col min="2150" max="2366" width="9.140625" style="10"/>
    <col min="2367" max="2367" width="25.42578125" style="10" customWidth="1"/>
    <col min="2368" max="2368" width="56.28515625" style="10" customWidth="1"/>
    <col min="2369" max="2369" width="14" style="10" customWidth="1"/>
    <col min="2370" max="2371" width="14.5703125" style="10" customWidth="1"/>
    <col min="2372" max="2372" width="14.140625" style="10" customWidth="1"/>
    <col min="2373" max="2373" width="15.140625" style="10" customWidth="1"/>
    <col min="2374" max="2374" width="13.85546875" style="10" customWidth="1"/>
    <col min="2375" max="2376" width="14.7109375" style="10" customWidth="1"/>
    <col min="2377" max="2377" width="12.85546875" style="10" customWidth="1"/>
    <col min="2378" max="2378" width="13.5703125" style="10" customWidth="1"/>
    <col min="2379" max="2379" width="12.7109375" style="10" customWidth="1"/>
    <col min="2380" max="2380" width="13.42578125" style="10" customWidth="1"/>
    <col min="2381" max="2381" width="13.140625" style="10" customWidth="1"/>
    <col min="2382" max="2382" width="14.7109375" style="10" customWidth="1"/>
    <col min="2383" max="2383" width="14.5703125" style="10" customWidth="1"/>
    <col min="2384" max="2384" width="13" style="10" customWidth="1"/>
    <col min="2385" max="2385" width="15" style="10" customWidth="1"/>
    <col min="2386" max="2387" width="12.140625" style="10" customWidth="1"/>
    <col min="2388" max="2388" width="12" style="10" customWidth="1"/>
    <col min="2389" max="2389" width="13.5703125" style="10" customWidth="1"/>
    <col min="2390" max="2390" width="14" style="10" customWidth="1"/>
    <col min="2391" max="2391" width="12.28515625" style="10" customWidth="1"/>
    <col min="2392" max="2392" width="14.140625" style="10" customWidth="1"/>
    <col min="2393" max="2393" width="13" style="10" customWidth="1"/>
    <col min="2394" max="2394" width="13.5703125" style="10" customWidth="1"/>
    <col min="2395" max="2395" width="12.42578125" style="10" customWidth="1"/>
    <col min="2396" max="2396" width="12.5703125" style="10" customWidth="1"/>
    <col min="2397" max="2397" width="11.7109375" style="10" customWidth="1"/>
    <col min="2398" max="2398" width="13.7109375" style="10" customWidth="1"/>
    <col min="2399" max="2399" width="13.28515625" style="10" customWidth="1"/>
    <col min="2400" max="2400" width="13.140625" style="10" customWidth="1"/>
    <col min="2401" max="2401" width="12" style="10" customWidth="1"/>
    <col min="2402" max="2402" width="12.140625" style="10" customWidth="1"/>
    <col min="2403" max="2403" width="12.28515625" style="10" customWidth="1"/>
    <col min="2404" max="2404" width="12.140625" style="10" customWidth="1"/>
    <col min="2405" max="2405" width="12.5703125" style="10" customWidth="1"/>
    <col min="2406" max="2622" width="9.140625" style="10"/>
    <col min="2623" max="2623" width="25.42578125" style="10" customWidth="1"/>
    <col min="2624" max="2624" width="56.28515625" style="10" customWidth="1"/>
    <col min="2625" max="2625" width="14" style="10" customWidth="1"/>
    <col min="2626" max="2627" width="14.5703125" style="10" customWidth="1"/>
    <col min="2628" max="2628" width="14.140625" style="10" customWidth="1"/>
    <col min="2629" max="2629" width="15.140625" style="10" customWidth="1"/>
    <col min="2630" max="2630" width="13.85546875" style="10" customWidth="1"/>
    <col min="2631" max="2632" width="14.7109375" style="10" customWidth="1"/>
    <col min="2633" max="2633" width="12.85546875" style="10" customWidth="1"/>
    <col min="2634" max="2634" width="13.5703125" style="10" customWidth="1"/>
    <col min="2635" max="2635" width="12.7109375" style="10" customWidth="1"/>
    <col min="2636" max="2636" width="13.42578125" style="10" customWidth="1"/>
    <col min="2637" max="2637" width="13.140625" style="10" customWidth="1"/>
    <col min="2638" max="2638" width="14.7109375" style="10" customWidth="1"/>
    <col min="2639" max="2639" width="14.5703125" style="10" customWidth="1"/>
    <col min="2640" max="2640" width="13" style="10" customWidth="1"/>
    <col min="2641" max="2641" width="15" style="10" customWidth="1"/>
    <col min="2642" max="2643" width="12.140625" style="10" customWidth="1"/>
    <col min="2644" max="2644" width="12" style="10" customWidth="1"/>
    <col min="2645" max="2645" width="13.5703125" style="10" customWidth="1"/>
    <col min="2646" max="2646" width="14" style="10" customWidth="1"/>
    <col min="2647" max="2647" width="12.28515625" style="10" customWidth="1"/>
    <col min="2648" max="2648" width="14.140625" style="10" customWidth="1"/>
    <col min="2649" max="2649" width="13" style="10" customWidth="1"/>
    <col min="2650" max="2650" width="13.5703125" style="10" customWidth="1"/>
    <col min="2651" max="2651" width="12.42578125" style="10" customWidth="1"/>
    <col min="2652" max="2652" width="12.5703125" style="10" customWidth="1"/>
    <col min="2653" max="2653" width="11.7109375" style="10" customWidth="1"/>
    <col min="2654" max="2654" width="13.7109375" style="10" customWidth="1"/>
    <col min="2655" max="2655" width="13.28515625" style="10" customWidth="1"/>
    <col min="2656" max="2656" width="13.140625" style="10" customWidth="1"/>
    <col min="2657" max="2657" width="12" style="10" customWidth="1"/>
    <col min="2658" max="2658" width="12.140625" style="10" customWidth="1"/>
    <col min="2659" max="2659" width="12.28515625" style="10" customWidth="1"/>
    <col min="2660" max="2660" width="12.140625" style="10" customWidth="1"/>
    <col min="2661" max="2661" width="12.5703125" style="10" customWidth="1"/>
    <col min="2662" max="2878" width="9.140625" style="10"/>
    <col min="2879" max="2879" width="25.42578125" style="10" customWidth="1"/>
    <col min="2880" max="2880" width="56.28515625" style="10" customWidth="1"/>
    <col min="2881" max="2881" width="14" style="10" customWidth="1"/>
    <col min="2882" max="2883" width="14.5703125" style="10" customWidth="1"/>
    <col min="2884" max="2884" width="14.140625" style="10" customWidth="1"/>
    <col min="2885" max="2885" width="15.140625" style="10" customWidth="1"/>
    <col min="2886" max="2886" width="13.85546875" style="10" customWidth="1"/>
    <col min="2887" max="2888" width="14.7109375" style="10" customWidth="1"/>
    <col min="2889" max="2889" width="12.85546875" style="10" customWidth="1"/>
    <col min="2890" max="2890" width="13.5703125" style="10" customWidth="1"/>
    <col min="2891" max="2891" width="12.7109375" style="10" customWidth="1"/>
    <col min="2892" max="2892" width="13.42578125" style="10" customWidth="1"/>
    <col min="2893" max="2893" width="13.140625" style="10" customWidth="1"/>
    <col min="2894" max="2894" width="14.7109375" style="10" customWidth="1"/>
    <col min="2895" max="2895" width="14.5703125" style="10" customWidth="1"/>
    <col min="2896" max="2896" width="13" style="10" customWidth="1"/>
    <col min="2897" max="2897" width="15" style="10" customWidth="1"/>
    <col min="2898" max="2899" width="12.140625" style="10" customWidth="1"/>
    <col min="2900" max="2900" width="12" style="10" customWidth="1"/>
    <col min="2901" max="2901" width="13.5703125" style="10" customWidth="1"/>
    <col min="2902" max="2902" width="14" style="10" customWidth="1"/>
    <col min="2903" max="2903" width="12.28515625" style="10" customWidth="1"/>
    <col min="2904" max="2904" width="14.140625" style="10" customWidth="1"/>
    <col min="2905" max="2905" width="13" style="10" customWidth="1"/>
    <col min="2906" max="2906" width="13.5703125" style="10" customWidth="1"/>
    <col min="2907" max="2907" width="12.42578125" style="10" customWidth="1"/>
    <col min="2908" max="2908" width="12.5703125" style="10" customWidth="1"/>
    <col min="2909" max="2909" width="11.7109375" style="10" customWidth="1"/>
    <col min="2910" max="2910" width="13.7109375" style="10" customWidth="1"/>
    <col min="2911" max="2911" width="13.28515625" style="10" customWidth="1"/>
    <col min="2912" max="2912" width="13.140625" style="10" customWidth="1"/>
    <col min="2913" max="2913" width="12" style="10" customWidth="1"/>
    <col min="2914" max="2914" width="12.140625" style="10" customWidth="1"/>
    <col min="2915" max="2915" width="12.28515625" style="10" customWidth="1"/>
    <col min="2916" max="2916" width="12.140625" style="10" customWidth="1"/>
    <col min="2917" max="2917" width="12.5703125" style="10" customWidth="1"/>
    <col min="2918" max="3134" width="9.140625" style="10"/>
    <col min="3135" max="3135" width="25.42578125" style="10" customWidth="1"/>
    <col min="3136" max="3136" width="56.28515625" style="10" customWidth="1"/>
    <col min="3137" max="3137" width="14" style="10" customWidth="1"/>
    <col min="3138" max="3139" width="14.5703125" style="10" customWidth="1"/>
    <col min="3140" max="3140" width="14.140625" style="10" customWidth="1"/>
    <col min="3141" max="3141" width="15.140625" style="10" customWidth="1"/>
    <col min="3142" max="3142" width="13.85546875" style="10" customWidth="1"/>
    <col min="3143" max="3144" width="14.7109375" style="10" customWidth="1"/>
    <col min="3145" max="3145" width="12.85546875" style="10" customWidth="1"/>
    <col min="3146" max="3146" width="13.5703125" style="10" customWidth="1"/>
    <col min="3147" max="3147" width="12.7109375" style="10" customWidth="1"/>
    <col min="3148" max="3148" width="13.42578125" style="10" customWidth="1"/>
    <col min="3149" max="3149" width="13.140625" style="10" customWidth="1"/>
    <col min="3150" max="3150" width="14.7109375" style="10" customWidth="1"/>
    <col min="3151" max="3151" width="14.5703125" style="10" customWidth="1"/>
    <col min="3152" max="3152" width="13" style="10" customWidth="1"/>
    <col min="3153" max="3153" width="15" style="10" customWidth="1"/>
    <col min="3154" max="3155" width="12.140625" style="10" customWidth="1"/>
    <col min="3156" max="3156" width="12" style="10" customWidth="1"/>
    <col min="3157" max="3157" width="13.5703125" style="10" customWidth="1"/>
    <col min="3158" max="3158" width="14" style="10" customWidth="1"/>
    <col min="3159" max="3159" width="12.28515625" style="10" customWidth="1"/>
    <col min="3160" max="3160" width="14.140625" style="10" customWidth="1"/>
    <col min="3161" max="3161" width="13" style="10" customWidth="1"/>
    <col min="3162" max="3162" width="13.5703125" style="10" customWidth="1"/>
    <col min="3163" max="3163" width="12.42578125" style="10" customWidth="1"/>
    <col min="3164" max="3164" width="12.5703125" style="10" customWidth="1"/>
    <col min="3165" max="3165" width="11.7109375" style="10" customWidth="1"/>
    <col min="3166" max="3166" width="13.7109375" style="10" customWidth="1"/>
    <col min="3167" max="3167" width="13.28515625" style="10" customWidth="1"/>
    <col min="3168" max="3168" width="13.140625" style="10" customWidth="1"/>
    <col min="3169" max="3169" width="12" style="10" customWidth="1"/>
    <col min="3170" max="3170" width="12.140625" style="10" customWidth="1"/>
    <col min="3171" max="3171" width="12.28515625" style="10" customWidth="1"/>
    <col min="3172" max="3172" width="12.140625" style="10" customWidth="1"/>
    <col min="3173" max="3173" width="12.5703125" style="10" customWidth="1"/>
    <col min="3174" max="3390" width="9.140625" style="10"/>
    <col min="3391" max="3391" width="25.42578125" style="10" customWidth="1"/>
    <col min="3392" max="3392" width="56.28515625" style="10" customWidth="1"/>
    <col min="3393" max="3393" width="14" style="10" customWidth="1"/>
    <col min="3394" max="3395" width="14.5703125" style="10" customWidth="1"/>
    <col min="3396" max="3396" width="14.140625" style="10" customWidth="1"/>
    <col min="3397" max="3397" width="15.140625" style="10" customWidth="1"/>
    <col min="3398" max="3398" width="13.85546875" style="10" customWidth="1"/>
    <col min="3399" max="3400" width="14.7109375" style="10" customWidth="1"/>
    <col min="3401" max="3401" width="12.85546875" style="10" customWidth="1"/>
    <col min="3402" max="3402" width="13.5703125" style="10" customWidth="1"/>
    <col min="3403" max="3403" width="12.7109375" style="10" customWidth="1"/>
    <col min="3404" max="3404" width="13.42578125" style="10" customWidth="1"/>
    <col min="3405" max="3405" width="13.140625" style="10" customWidth="1"/>
    <col min="3406" max="3406" width="14.7109375" style="10" customWidth="1"/>
    <col min="3407" max="3407" width="14.5703125" style="10" customWidth="1"/>
    <col min="3408" max="3408" width="13" style="10" customWidth="1"/>
    <col min="3409" max="3409" width="15" style="10" customWidth="1"/>
    <col min="3410" max="3411" width="12.140625" style="10" customWidth="1"/>
    <col min="3412" max="3412" width="12" style="10" customWidth="1"/>
    <col min="3413" max="3413" width="13.5703125" style="10" customWidth="1"/>
    <col min="3414" max="3414" width="14" style="10" customWidth="1"/>
    <col min="3415" max="3415" width="12.28515625" style="10" customWidth="1"/>
    <col min="3416" max="3416" width="14.140625" style="10" customWidth="1"/>
    <col min="3417" max="3417" width="13" style="10" customWidth="1"/>
    <col min="3418" max="3418" width="13.5703125" style="10" customWidth="1"/>
    <col min="3419" max="3419" width="12.42578125" style="10" customWidth="1"/>
    <col min="3420" max="3420" width="12.5703125" style="10" customWidth="1"/>
    <col min="3421" max="3421" width="11.7109375" style="10" customWidth="1"/>
    <col min="3422" max="3422" width="13.7109375" style="10" customWidth="1"/>
    <col min="3423" max="3423" width="13.28515625" style="10" customWidth="1"/>
    <col min="3424" max="3424" width="13.140625" style="10" customWidth="1"/>
    <col min="3425" max="3425" width="12" style="10" customWidth="1"/>
    <col min="3426" max="3426" width="12.140625" style="10" customWidth="1"/>
    <col min="3427" max="3427" width="12.28515625" style="10" customWidth="1"/>
    <col min="3428" max="3428" width="12.140625" style="10" customWidth="1"/>
    <col min="3429" max="3429" width="12.5703125" style="10" customWidth="1"/>
    <col min="3430" max="3646" width="9.140625" style="10"/>
    <col min="3647" max="3647" width="25.42578125" style="10" customWidth="1"/>
    <col min="3648" max="3648" width="56.28515625" style="10" customWidth="1"/>
    <col min="3649" max="3649" width="14" style="10" customWidth="1"/>
    <col min="3650" max="3651" width="14.5703125" style="10" customWidth="1"/>
    <col min="3652" max="3652" width="14.140625" style="10" customWidth="1"/>
    <col min="3653" max="3653" width="15.140625" style="10" customWidth="1"/>
    <col min="3654" max="3654" width="13.85546875" style="10" customWidth="1"/>
    <col min="3655" max="3656" width="14.7109375" style="10" customWidth="1"/>
    <col min="3657" max="3657" width="12.85546875" style="10" customWidth="1"/>
    <col min="3658" max="3658" width="13.5703125" style="10" customWidth="1"/>
    <col min="3659" max="3659" width="12.7109375" style="10" customWidth="1"/>
    <col min="3660" max="3660" width="13.42578125" style="10" customWidth="1"/>
    <col min="3661" max="3661" width="13.140625" style="10" customWidth="1"/>
    <col min="3662" max="3662" width="14.7109375" style="10" customWidth="1"/>
    <col min="3663" max="3663" width="14.5703125" style="10" customWidth="1"/>
    <col min="3664" max="3664" width="13" style="10" customWidth="1"/>
    <col min="3665" max="3665" width="15" style="10" customWidth="1"/>
    <col min="3666" max="3667" width="12.140625" style="10" customWidth="1"/>
    <col min="3668" max="3668" width="12" style="10" customWidth="1"/>
    <col min="3669" max="3669" width="13.5703125" style="10" customWidth="1"/>
    <col min="3670" max="3670" width="14" style="10" customWidth="1"/>
    <col min="3671" max="3671" width="12.28515625" style="10" customWidth="1"/>
    <col min="3672" max="3672" width="14.140625" style="10" customWidth="1"/>
    <col min="3673" max="3673" width="13" style="10" customWidth="1"/>
    <col min="3674" max="3674" width="13.5703125" style="10" customWidth="1"/>
    <col min="3675" max="3675" width="12.42578125" style="10" customWidth="1"/>
    <col min="3676" max="3676" width="12.5703125" style="10" customWidth="1"/>
    <col min="3677" max="3677" width="11.7109375" style="10" customWidth="1"/>
    <col min="3678" max="3678" width="13.7109375" style="10" customWidth="1"/>
    <col min="3679" max="3679" width="13.28515625" style="10" customWidth="1"/>
    <col min="3680" max="3680" width="13.140625" style="10" customWidth="1"/>
    <col min="3681" max="3681" width="12" style="10" customWidth="1"/>
    <col min="3682" max="3682" width="12.140625" style="10" customWidth="1"/>
    <col min="3683" max="3683" width="12.28515625" style="10" customWidth="1"/>
    <col min="3684" max="3684" width="12.140625" style="10" customWidth="1"/>
    <col min="3685" max="3685" width="12.5703125" style="10" customWidth="1"/>
    <col min="3686" max="3902" width="9.140625" style="10"/>
    <col min="3903" max="3903" width="25.42578125" style="10" customWidth="1"/>
    <col min="3904" max="3904" width="56.28515625" style="10" customWidth="1"/>
    <col min="3905" max="3905" width="14" style="10" customWidth="1"/>
    <col min="3906" max="3907" width="14.5703125" style="10" customWidth="1"/>
    <col min="3908" max="3908" width="14.140625" style="10" customWidth="1"/>
    <col min="3909" max="3909" width="15.140625" style="10" customWidth="1"/>
    <col min="3910" max="3910" width="13.85546875" style="10" customWidth="1"/>
    <col min="3911" max="3912" width="14.7109375" style="10" customWidth="1"/>
    <col min="3913" max="3913" width="12.85546875" style="10" customWidth="1"/>
    <col min="3914" max="3914" width="13.5703125" style="10" customWidth="1"/>
    <col min="3915" max="3915" width="12.7109375" style="10" customWidth="1"/>
    <col min="3916" max="3916" width="13.42578125" style="10" customWidth="1"/>
    <col min="3917" max="3917" width="13.140625" style="10" customWidth="1"/>
    <col min="3918" max="3918" width="14.7109375" style="10" customWidth="1"/>
    <col min="3919" max="3919" width="14.5703125" style="10" customWidth="1"/>
    <col min="3920" max="3920" width="13" style="10" customWidth="1"/>
    <col min="3921" max="3921" width="15" style="10" customWidth="1"/>
    <col min="3922" max="3923" width="12.140625" style="10" customWidth="1"/>
    <col min="3924" max="3924" width="12" style="10" customWidth="1"/>
    <col min="3925" max="3925" width="13.5703125" style="10" customWidth="1"/>
    <col min="3926" max="3926" width="14" style="10" customWidth="1"/>
    <col min="3927" max="3927" width="12.28515625" style="10" customWidth="1"/>
    <col min="3928" max="3928" width="14.140625" style="10" customWidth="1"/>
    <col min="3929" max="3929" width="13" style="10" customWidth="1"/>
    <col min="3930" max="3930" width="13.5703125" style="10" customWidth="1"/>
    <col min="3931" max="3931" width="12.42578125" style="10" customWidth="1"/>
    <col min="3932" max="3932" width="12.5703125" style="10" customWidth="1"/>
    <col min="3933" max="3933" width="11.7109375" style="10" customWidth="1"/>
    <col min="3934" max="3934" width="13.7109375" style="10" customWidth="1"/>
    <col min="3935" max="3935" width="13.28515625" style="10" customWidth="1"/>
    <col min="3936" max="3936" width="13.140625" style="10" customWidth="1"/>
    <col min="3937" max="3937" width="12" style="10" customWidth="1"/>
    <col min="3938" max="3938" width="12.140625" style="10" customWidth="1"/>
    <col min="3939" max="3939" width="12.28515625" style="10" customWidth="1"/>
    <col min="3940" max="3940" width="12.140625" style="10" customWidth="1"/>
    <col min="3941" max="3941" width="12.5703125" style="10" customWidth="1"/>
    <col min="3942" max="4158" width="9.140625" style="10"/>
    <col min="4159" max="4159" width="25.42578125" style="10" customWidth="1"/>
    <col min="4160" max="4160" width="56.28515625" style="10" customWidth="1"/>
    <col min="4161" max="4161" width="14" style="10" customWidth="1"/>
    <col min="4162" max="4163" width="14.5703125" style="10" customWidth="1"/>
    <col min="4164" max="4164" width="14.140625" style="10" customWidth="1"/>
    <col min="4165" max="4165" width="15.140625" style="10" customWidth="1"/>
    <col min="4166" max="4166" width="13.85546875" style="10" customWidth="1"/>
    <col min="4167" max="4168" width="14.7109375" style="10" customWidth="1"/>
    <col min="4169" max="4169" width="12.85546875" style="10" customWidth="1"/>
    <col min="4170" max="4170" width="13.5703125" style="10" customWidth="1"/>
    <col min="4171" max="4171" width="12.7109375" style="10" customWidth="1"/>
    <col min="4172" max="4172" width="13.42578125" style="10" customWidth="1"/>
    <col min="4173" max="4173" width="13.140625" style="10" customWidth="1"/>
    <col min="4174" max="4174" width="14.7109375" style="10" customWidth="1"/>
    <col min="4175" max="4175" width="14.5703125" style="10" customWidth="1"/>
    <col min="4176" max="4176" width="13" style="10" customWidth="1"/>
    <col min="4177" max="4177" width="15" style="10" customWidth="1"/>
    <col min="4178" max="4179" width="12.140625" style="10" customWidth="1"/>
    <col min="4180" max="4180" width="12" style="10" customWidth="1"/>
    <col min="4181" max="4181" width="13.5703125" style="10" customWidth="1"/>
    <col min="4182" max="4182" width="14" style="10" customWidth="1"/>
    <col min="4183" max="4183" width="12.28515625" style="10" customWidth="1"/>
    <col min="4184" max="4184" width="14.140625" style="10" customWidth="1"/>
    <col min="4185" max="4185" width="13" style="10" customWidth="1"/>
    <col min="4186" max="4186" width="13.5703125" style="10" customWidth="1"/>
    <col min="4187" max="4187" width="12.42578125" style="10" customWidth="1"/>
    <col min="4188" max="4188" width="12.5703125" style="10" customWidth="1"/>
    <col min="4189" max="4189" width="11.7109375" style="10" customWidth="1"/>
    <col min="4190" max="4190" width="13.7109375" style="10" customWidth="1"/>
    <col min="4191" max="4191" width="13.28515625" style="10" customWidth="1"/>
    <col min="4192" max="4192" width="13.140625" style="10" customWidth="1"/>
    <col min="4193" max="4193" width="12" style="10" customWidth="1"/>
    <col min="4194" max="4194" width="12.140625" style="10" customWidth="1"/>
    <col min="4195" max="4195" width="12.28515625" style="10" customWidth="1"/>
    <col min="4196" max="4196" width="12.140625" style="10" customWidth="1"/>
    <col min="4197" max="4197" width="12.5703125" style="10" customWidth="1"/>
    <col min="4198" max="4414" width="9.140625" style="10"/>
    <col min="4415" max="4415" width="25.42578125" style="10" customWidth="1"/>
    <col min="4416" max="4416" width="56.28515625" style="10" customWidth="1"/>
    <col min="4417" max="4417" width="14" style="10" customWidth="1"/>
    <col min="4418" max="4419" width="14.5703125" style="10" customWidth="1"/>
    <col min="4420" max="4420" width="14.140625" style="10" customWidth="1"/>
    <col min="4421" max="4421" width="15.140625" style="10" customWidth="1"/>
    <col min="4422" max="4422" width="13.85546875" style="10" customWidth="1"/>
    <col min="4423" max="4424" width="14.7109375" style="10" customWidth="1"/>
    <col min="4425" max="4425" width="12.85546875" style="10" customWidth="1"/>
    <col min="4426" max="4426" width="13.5703125" style="10" customWidth="1"/>
    <col min="4427" max="4427" width="12.7109375" style="10" customWidth="1"/>
    <col min="4428" max="4428" width="13.42578125" style="10" customWidth="1"/>
    <col min="4429" max="4429" width="13.140625" style="10" customWidth="1"/>
    <col min="4430" max="4430" width="14.7109375" style="10" customWidth="1"/>
    <col min="4431" max="4431" width="14.5703125" style="10" customWidth="1"/>
    <col min="4432" max="4432" width="13" style="10" customWidth="1"/>
    <col min="4433" max="4433" width="15" style="10" customWidth="1"/>
    <col min="4434" max="4435" width="12.140625" style="10" customWidth="1"/>
    <col min="4436" max="4436" width="12" style="10" customWidth="1"/>
    <col min="4437" max="4437" width="13.5703125" style="10" customWidth="1"/>
    <col min="4438" max="4438" width="14" style="10" customWidth="1"/>
    <col min="4439" max="4439" width="12.28515625" style="10" customWidth="1"/>
    <col min="4440" max="4440" width="14.140625" style="10" customWidth="1"/>
    <col min="4441" max="4441" width="13" style="10" customWidth="1"/>
    <col min="4442" max="4442" width="13.5703125" style="10" customWidth="1"/>
    <col min="4443" max="4443" width="12.42578125" style="10" customWidth="1"/>
    <col min="4444" max="4444" width="12.5703125" style="10" customWidth="1"/>
    <col min="4445" max="4445" width="11.7109375" style="10" customWidth="1"/>
    <col min="4446" max="4446" width="13.7109375" style="10" customWidth="1"/>
    <col min="4447" max="4447" width="13.28515625" style="10" customWidth="1"/>
    <col min="4448" max="4448" width="13.140625" style="10" customWidth="1"/>
    <col min="4449" max="4449" width="12" style="10" customWidth="1"/>
    <col min="4450" max="4450" width="12.140625" style="10" customWidth="1"/>
    <col min="4451" max="4451" width="12.28515625" style="10" customWidth="1"/>
    <col min="4452" max="4452" width="12.140625" style="10" customWidth="1"/>
    <col min="4453" max="4453" width="12.5703125" style="10" customWidth="1"/>
    <col min="4454" max="4670" width="9.140625" style="10"/>
    <col min="4671" max="4671" width="25.42578125" style="10" customWidth="1"/>
    <col min="4672" max="4672" width="56.28515625" style="10" customWidth="1"/>
    <col min="4673" max="4673" width="14" style="10" customWidth="1"/>
    <col min="4674" max="4675" width="14.5703125" style="10" customWidth="1"/>
    <col min="4676" max="4676" width="14.140625" style="10" customWidth="1"/>
    <col min="4677" max="4677" width="15.140625" style="10" customWidth="1"/>
    <col min="4678" max="4678" width="13.85546875" style="10" customWidth="1"/>
    <col min="4679" max="4680" width="14.7109375" style="10" customWidth="1"/>
    <col min="4681" max="4681" width="12.85546875" style="10" customWidth="1"/>
    <col min="4682" max="4682" width="13.5703125" style="10" customWidth="1"/>
    <col min="4683" max="4683" width="12.7109375" style="10" customWidth="1"/>
    <col min="4684" max="4684" width="13.42578125" style="10" customWidth="1"/>
    <col min="4685" max="4685" width="13.140625" style="10" customWidth="1"/>
    <col min="4686" max="4686" width="14.7109375" style="10" customWidth="1"/>
    <col min="4687" max="4687" width="14.5703125" style="10" customWidth="1"/>
    <col min="4688" max="4688" width="13" style="10" customWidth="1"/>
    <col min="4689" max="4689" width="15" style="10" customWidth="1"/>
    <col min="4690" max="4691" width="12.140625" style="10" customWidth="1"/>
    <col min="4692" max="4692" width="12" style="10" customWidth="1"/>
    <col min="4693" max="4693" width="13.5703125" style="10" customWidth="1"/>
    <col min="4694" max="4694" width="14" style="10" customWidth="1"/>
    <col min="4695" max="4695" width="12.28515625" style="10" customWidth="1"/>
    <col min="4696" max="4696" width="14.140625" style="10" customWidth="1"/>
    <col min="4697" max="4697" width="13" style="10" customWidth="1"/>
    <col min="4698" max="4698" width="13.5703125" style="10" customWidth="1"/>
    <col min="4699" max="4699" width="12.42578125" style="10" customWidth="1"/>
    <col min="4700" max="4700" width="12.5703125" style="10" customWidth="1"/>
    <col min="4701" max="4701" width="11.7109375" style="10" customWidth="1"/>
    <col min="4702" max="4702" width="13.7109375" style="10" customWidth="1"/>
    <col min="4703" max="4703" width="13.28515625" style="10" customWidth="1"/>
    <col min="4704" max="4704" width="13.140625" style="10" customWidth="1"/>
    <col min="4705" max="4705" width="12" style="10" customWidth="1"/>
    <col min="4706" max="4706" width="12.140625" style="10" customWidth="1"/>
    <col min="4707" max="4707" width="12.28515625" style="10" customWidth="1"/>
    <col min="4708" max="4708" width="12.140625" style="10" customWidth="1"/>
    <col min="4709" max="4709" width="12.5703125" style="10" customWidth="1"/>
    <col min="4710" max="4926" width="9.140625" style="10"/>
    <col min="4927" max="4927" width="25.42578125" style="10" customWidth="1"/>
    <col min="4928" max="4928" width="56.28515625" style="10" customWidth="1"/>
    <col min="4929" max="4929" width="14" style="10" customWidth="1"/>
    <col min="4930" max="4931" width="14.5703125" style="10" customWidth="1"/>
    <col min="4932" max="4932" width="14.140625" style="10" customWidth="1"/>
    <col min="4933" max="4933" width="15.140625" style="10" customWidth="1"/>
    <col min="4934" max="4934" width="13.85546875" style="10" customWidth="1"/>
    <col min="4935" max="4936" width="14.7109375" style="10" customWidth="1"/>
    <col min="4937" max="4937" width="12.85546875" style="10" customWidth="1"/>
    <col min="4938" max="4938" width="13.5703125" style="10" customWidth="1"/>
    <col min="4939" max="4939" width="12.7109375" style="10" customWidth="1"/>
    <col min="4940" max="4940" width="13.42578125" style="10" customWidth="1"/>
    <col min="4941" max="4941" width="13.140625" style="10" customWidth="1"/>
    <col min="4942" max="4942" width="14.7109375" style="10" customWidth="1"/>
    <col min="4943" max="4943" width="14.5703125" style="10" customWidth="1"/>
    <col min="4944" max="4944" width="13" style="10" customWidth="1"/>
    <col min="4945" max="4945" width="15" style="10" customWidth="1"/>
    <col min="4946" max="4947" width="12.140625" style="10" customWidth="1"/>
    <col min="4948" max="4948" width="12" style="10" customWidth="1"/>
    <col min="4949" max="4949" width="13.5703125" style="10" customWidth="1"/>
    <col min="4950" max="4950" width="14" style="10" customWidth="1"/>
    <col min="4951" max="4951" width="12.28515625" style="10" customWidth="1"/>
    <col min="4952" max="4952" width="14.140625" style="10" customWidth="1"/>
    <col min="4953" max="4953" width="13" style="10" customWidth="1"/>
    <col min="4954" max="4954" width="13.5703125" style="10" customWidth="1"/>
    <col min="4955" max="4955" width="12.42578125" style="10" customWidth="1"/>
    <col min="4956" max="4956" width="12.5703125" style="10" customWidth="1"/>
    <col min="4957" max="4957" width="11.7109375" style="10" customWidth="1"/>
    <col min="4958" max="4958" width="13.7109375" style="10" customWidth="1"/>
    <col min="4959" max="4959" width="13.28515625" style="10" customWidth="1"/>
    <col min="4960" max="4960" width="13.140625" style="10" customWidth="1"/>
    <col min="4961" max="4961" width="12" style="10" customWidth="1"/>
    <col min="4962" max="4962" width="12.140625" style="10" customWidth="1"/>
    <col min="4963" max="4963" width="12.28515625" style="10" customWidth="1"/>
    <col min="4964" max="4964" width="12.140625" style="10" customWidth="1"/>
    <col min="4965" max="4965" width="12.5703125" style="10" customWidth="1"/>
    <col min="4966" max="5182" width="9.140625" style="10"/>
    <col min="5183" max="5183" width="25.42578125" style="10" customWidth="1"/>
    <col min="5184" max="5184" width="56.28515625" style="10" customWidth="1"/>
    <col min="5185" max="5185" width="14" style="10" customWidth="1"/>
    <col min="5186" max="5187" width="14.5703125" style="10" customWidth="1"/>
    <col min="5188" max="5188" width="14.140625" style="10" customWidth="1"/>
    <col min="5189" max="5189" width="15.140625" style="10" customWidth="1"/>
    <col min="5190" max="5190" width="13.85546875" style="10" customWidth="1"/>
    <col min="5191" max="5192" width="14.7109375" style="10" customWidth="1"/>
    <col min="5193" max="5193" width="12.85546875" style="10" customWidth="1"/>
    <col min="5194" max="5194" width="13.5703125" style="10" customWidth="1"/>
    <col min="5195" max="5195" width="12.7109375" style="10" customWidth="1"/>
    <col min="5196" max="5196" width="13.42578125" style="10" customWidth="1"/>
    <col min="5197" max="5197" width="13.140625" style="10" customWidth="1"/>
    <col min="5198" max="5198" width="14.7109375" style="10" customWidth="1"/>
    <col min="5199" max="5199" width="14.5703125" style="10" customWidth="1"/>
    <col min="5200" max="5200" width="13" style="10" customWidth="1"/>
    <col min="5201" max="5201" width="15" style="10" customWidth="1"/>
    <col min="5202" max="5203" width="12.140625" style="10" customWidth="1"/>
    <col min="5204" max="5204" width="12" style="10" customWidth="1"/>
    <col min="5205" max="5205" width="13.5703125" style="10" customWidth="1"/>
    <col min="5206" max="5206" width="14" style="10" customWidth="1"/>
    <col min="5207" max="5207" width="12.28515625" style="10" customWidth="1"/>
    <col min="5208" max="5208" width="14.140625" style="10" customWidth="1"/>
    <col min="5209" max="5209" width="13" style="10" customWidth="1"/>
    <col min="5210" max="5210" width="13.5703125" style="10" customWidth="1"/>
    <col min="5211" max="5211" width="12.42578125" style="10" customWidth="1"/>
    <col min="5212" max="5212" width="12.5703125" style="10" customWidth="1"/>
    <col min="5213" max="5213" width="11.7109375" style="10" customWidth="1"/>
    <col min="5214" max="5214" width="13.7109375" style="10" customWidth="1"/>
    <col min="5215" max="5215" width="13.28515625" style="10" customWidth="1"/>
    <col min="5216" max="5216" width="13.140625" style="10" customWidth="1"/>
    <col min="5217" max="5217" width="12" style="10" customWidth="1"/>
    <col min="5218" max="5218" width="12.140625" style="10" customWidth="1"/>
    <col min="5219" max="5219" width="12.28515625" style="10" customWidth="1"/>
    <col min="5220" max="5220" width="12.140625" style="10" customWidth="1"/>
    <col min="5221" max="5221" width="12.5703125" style="10" customWidth="1"/>
    <col min="5222" max="5438" width="9.140625" style="10"/>
    <col min="5439" max="5439" width="25.42578125" style="10" customWidth="1"/>
    <col min="5440" max="5440" width="56.28515625" style="10" customWidth="1"/>
    <col min="5441" max="5441" width="14" style="10" customWidth="1"/>
    <col min="5442" max="5443" width="14.5703125" style="10" customWidth="1"/>
    <col min="5444" max="5444" width="14.140625" style="10" customWidth="1"/>
    <col min="5445" max="5445" width="15.140625" style="10" customWidth="1"/>
    <col min="5446" max="5446" width="13.85546875" style="10" customWidth="1"/>
    <col min="5447" max="5448" width="14.7109375" style="10" customWidth="1"/>
    <col min="5449" max="5449" width="12.85546875" style="10" customWidth="1"/>
    <col min="5450" max="5450" width="13.5703125" style="10" customWidth="1"/>
    <col min="5451" max="5451" width="12.7109375" style="10" customWidth="1"/>
    <col min="5452" max="5452" width="13.42578125" style="10" customWidth="1"/>
    <col min="5453" max="5453" width="13.140625" style="10" customWidth="1"/>
    <col min="5454" max="5454" width="14.7109375" style="10" customWidth="1"/>
    <col min="5455" max="5455" width="14.5703125" style="10" customWidth="1"/>
    <col min="5456" max="5456" width="13" style="10" customWidth="1"/>
    <col min="5457" max="5457" width="15" style="10" customWidth="1"/>
    <col min="5458" max="5459" width="12.140625" style="10" customWidth="1"/>
    <col min="5460" max="5460" width="12" style="10" customWidth="1"/>
    <col min="5461" max="5461" width="13.5703125" style="10" customWidth="1"/>
    <col min="5462" max="5462" width="14" style="10" customWidth="1"/>
    <col min="5463" max="5463" width="12.28515625" style="10" customWidth="1"/>
    <col min="5464" max="5464" width="14.140625" style="10" customWidth="1"/>
    <col min="5465" max="5465" width="13" style="10" customWidth="1"/>
    <col min="5466" max="5466" width="13.5703125" style="10" customWidth="1"/>
    <col min="5467" max="5467" width="12.42578125" style="10" customWidth="1"/>
    <col min="5468" max="5468" width="12.5703125" style="10" customWidth="1"/>
    <col min="5469" max="5469" width="11.7109375" style="10" customWidth="1"/>
    <col min="5470" max="5470" width="13.7109375" style="10" customWidth="1"/>
    <col min="5471" max="5471" width="13.28515625" style="10" customWidth="1"/>
    <col min="5472" max="5472" width="13.140625" style="10" customWidth="1"/>
    <col min="5473" max="5473" width="12" style="10" customWidth="1"/>
    <col min="5474" max="5474" width="12.140625" style="10" customWidth="1"/>
    <col min="5475" max="5475" width="12.28515625" style="10" customWidth="1"/>
    <col min="5476" max="5476" width="12.140625" style="10" customWidth="1"/>
    <col min="5477" max="5477" width="12.5703125" style="10" customWidth="1"/>
    <col min="5478" max="5694" width="9.140625" style="10"/>
    <col min="5695" max="5695" width="25.42578125" style="10" customWidth="1"/>
    <col min="5696" max="5696" width="56.28515625" style="10" customWidth="1"/>
    <col min="5697" max="5697" width="14" style="10" customWidth="1"/>
    <col min="5698" max="5699" width="14.5703125" style="10" customWidth="1"/>
    <col min="5700" max="5700" width="14.140625" style="10" customWidth="1"/>
    <col min="5701" max="5701" width="15.140625" style="10" customWidth="1"/>
    <col min="5702" max="5702" width="13.85546875" style="10" customWidth="1"/>
    <col min="5703" max="5704" width="14.7109375" style="10" customWidth="1"/>
    <col min="5705" max="5705" width="12.85546875" style="10" customWidth="1"/>
    <col min="5706" max="5706" width="13.5703125" style="10" customWidth="1"/>
    <col min="5707" max="5707" width="12.7109375" style="10" customWidth="1"/>
    <col min="5708" max="5708" width="13.42578125" style="10" customWidth="1"/>
    <col min="5709" max="5709" width="13.140625" style="10" customWidth="1"/>
    <col min="5710" max="5710" width="14.7109375" style="10" customWidth="1"/>
    <col min="5711" max="5711" width="14.5703125" style="10" customWidth="1"/>
    <col min="5712" max="5712" width="13" style="10" customWidth="1"/>
    <col min="5713" max="5713" width="15" style="10" customWidth="1"/>
    <col min="5714" max="5715" width="12.140625" style="10" customWidth="1"/>
    <col min="5716" max="5716" width="12" style="10" customWidth="1"/>
    <col min="5717" max="5717" width="13.5703125" style="10" customWidth="1"/>
    <col min="5718" max="5718" width="14" style="10" customWidth="1"/>
    <col min="5719" max="5719" width="12.28515625" style="10" customWidth="1"/>
    <col min="5720" max="5720" width="14.140625" style="10" customWidth="1"/>
    <col min="5721" max="5721" width="13" style="10" customWidth="1"/>
    <col min="5722" max="5722" width="13.5703125" style="10" customWidth="1"/>
    <col min="5723" max="5723" width="12.42578125" style="10" customWidth="1"/>
    <col min="5724" max="5724" width="12.5703125" style="10" customWidth="1"/>
    <col min="5725" max="5725" width="11.7109375" style="10" customWidth="1"/>
    <col min="5726" max="5726" width="13.7109375" style="10" customWidth="1"/>
    <col min="5727" max="5727" width="13.28515625" style="10" customWidth="1"/>
    <col min="5728" max="5728" width="13.140625" style="10" customWidth="1"/>
    <col min="5729" max="5729" width="12" style="10" customWidth="1"/>
    <col min="5730" max="5730" width="12.140625" style="10" customWidth="1"/>
    <col min="5731" max="5731" width="12.28515625" style="10" customWidth="1"/>
    <col min="5732" max="5732" width="12.140625" style="10" customWidth="1"/>
    <col min="5733" max="5733" width="12.5703125" style="10" customWidth="1"/>
    <col min="5734" max="5950" width="9.140625" style="10"/>
    <col min="5951" max="5951" width="25.42578125" style="10" customWidth="1"/>
    <col min="5952" max="5952" width="56.28515625" style="10" customWidth="1"/>
    <col min="5953" max="5953" width="14" style="10" customWidth="1"/>
    <col min="5954" max="5955" width="14.5703125" style="10" customWidth="1"/>
    <col min="5956" max="5956" width="14.140625" style="10" customWidth="1"/>
    <col min="5957" max="5957" width="15.140625" style="10" customWidth="1"/>
    <col min="5958" max="5958" width="13.85546875" style="10" customWidth="1"/>
    <col min="5959" max="5960" width="14.7109375" style="10" customWidth="1"/>
    <col min="5961" max="5961" width="12.85546875" style="10" customWidth="1"/>
    <col min="5962" max="5962" width="13.5703125" style="10" customWidth="1"/>
    <col min="5963" max="5963" width="12.7109375" style="10" customWidth="1"/>
    <col min="5964" max="5964" width="13.42578125" style="10" customWidth="1"/>
    <col min="5965" max="5965" width="13.140625" style="10" customWidth="1"/>
    <col min="5966" max="5966" width="14.7109375" style="10" customWidth="1"/>
    <col min="5967" max="5967" width="14.5703125" style="10" customWidth="1"/>
    <col min="5968" max="5968" width="13" style="10" customWidth="1"/>
    <col min="5969" max="5969" width="15" style="10" customWidth="1"/>
    <col min="5970" max="5971" width="12.140625" style="10" customWidth="1"/>
    <col min="5972" max="5972" width="12" style="10" customWidth="1"/>
    <col min="5973" max="5973" width="13.5703125" style="10" customWidth="1"/>
    <col min="5974" max="5974" width="14" style="10" customWidth="1"/>
    <col min="5975" max="5975" width="12.28515625" style="10" customWidth="1"/>
    <col min="5976" max="5976" width="14.140625" style="10" customWidth="1"/>
    <col min="5977" max="5977" width="13" style="10" customWidth="1"/>
    <col min="5978" max="5978" width="13.5703125" style="10" customWidth="1"/>
    <col min="5979" max="5979" width="12.42578125" style="10" customWidth="1"/>
    <col min="5980" max="5980" width="12.5703125" style="10" customWidth="1"/>
    <col min="5981" max="5981" width="11.7109375" style="10" customWidth="1"/>
    <col min="5982" max="5982" width="13.7109375" style="10" customWidth="1"/>
    <col min="5983" max="5983" width="13.28515625" style="10" customWidth="1"/>
    <col min="5984" max="5984" width="13.140625" style="10" customWidth="1"/>
    <col min="5985" max="5985" width="12" style="10" customWidth="1"/>
    <col min="5986" max="5986" width="12.140625" style="10" customWidth="1"/>
    <col min="5987" max="5987" width="12.28515625" style="10" customWidth="1"/>
    <col min="5988" max="5988" width="12.140625" style="10" customWidth="1"/>
    <col min="5989" max="5989" width="12.5703125" style="10" customWidth="1"/>
    <col min="5990" max="6206" width="9.140625" style="10"/>
    <col min="6207" max="6207" width="25.42578125" style="10" customWidth="1"/>
    <col min="6208" max="6208" width="56.28515625" style="10" customWidth="1"/>
    <col min="6209" max="6209" width="14" style="10" customWidth="1"/>
    <col min="6210" max="6211" width="14.5703125" style="10" customWidth="1"/>
    <col min="6212" max="6212" width="14.140625" style="10" customWidth="1"/>
    <col min="6213" max="6213" width="15.140625" style="10" customWidth="1"/>
    <col min="6214" max="6214" width="13.85546875" style="10" customWidth="1"/>
    <col min="6215" max="6216" width="14.7109375" style="10" customWidth="1"/>
    <col min="6217" max="6217" width="12.85546875" style="10" customWidth="1"/>
    <col min="6218" max="6218" width="13.5703125" style="10" customWidth="1"/>
    <col min="6219" max="6219" width="12.7109375" style="10" customWidth="1"/>
    <col min="6220" max="6220" width="13.42578125" style="10" customWidth="1"/>
    <col min="6221" max="6221" width="13.140625" style="10" customWidth="1"/>
    <col min="6222" max="6222" width="14.7109375" style="10" customWidth="1"/>
    <col min="6223" max="6223" width="14.5703125" style="10" customWidth="1"/>
    <col min="6224" max="6224" width="13" style="10" customWidth="1"/>
    <col min="6225" max="6225" width="15" style="10" customWidth="1"/>
    <col min="6226" max="6227" width="12.140625" style="10" customWidth="1"/>
    <col min="6228" max="6228" width="12" style="10" customWidth="1"/>
    <col min="6229" max="6229" width="13.5703125" style="10" customWidth="1"/>
    <col min="6230" max="6230" width="14" style="10" customWidth="1"/>
    <col min="6231" max="6231" width="12.28515625" style="10" customWidth="1"/>
    <col min="6232" max="6232" width="14.140625" style="10" customWidth="1"/>
    <col min="6233" max="6233" width="13" style="10" customWidth="1"/>
    <col min="6234" max="6234" width="13.5703125" style="10" customWidth="1"/>
    <col min="6235" max="6235" width="12.42578125" style="10" customWidth="1"/>
    <col min="6236" max="6236" width="12.5703125" style="10" customWidth="1"/>
    <col min="6237" max="6237" width="11.7109375" style="10" customWidth="1"/>
    <col min="6238" max="6238" width="13.7109375" style="10" customWidth="1"/>
    <col min="6239" max="6239" width="13.28515625" style="10" customWidth="1"/>
    <col min="6240" max="6240" width="13.140625" style="10" customWidth="1"/>
    <col min="6241" max="6241" width="12" style="10" customWidth="1"/>
    <col min="6242" max="6242" width="12.140625" style="10" customWidth="1"/>
    <col min="6243" max="6243" width="12.28515625" style="10" customWidth="1"/>
    <col min="6244" max="6244" width="12.140625" style="10" customWidth="1"/>
    <col min="6245" max="6245" width="12.5703125" style="10" customWidth="1"/>
    <col min="6246" max="6462" width="9.140625" style="10"/>
    <col min="6463" max="6463" width="25.42578125" style="10" customWidth="1"/>
    <col min="6464" max="6464" width="56.28515625" style="10" customWidth="1"/>
    <col min="6465" max="6465" width="14" style="10" customWidth="1"/>
    <col min="6466" max="6467" width="14.5703125" style="10" customWidth="1"/>
    <col min="6468" max="6468" width="14.140625" style="10" customWidth="1"/>
    <col min="6469" max="6469" width="15.140625" style="10" customWidth="1"/>
    <col min="6470" max="6470" width="13.85546875" style="10" customWidth="1"/>
    <col min="6471" max="6472" width="14.7109375" style="10" customWidth="1"/>
    <col min="6473" max="6473" width="12.85546875" style="10" customWidth="1"/>
    <col min="6474" max="6474" width="13.5703125" style="10" customWidth="1"/>
    <col min="6475" max="6475" width="12.7109375" style="10" customWidth="1"/>
    <col min="6476" max="6476" width="13.42578125" style="10" customWidth="1"/>
    <col min="6477" max="6477" width="13.140625" style="10" customWidth="1"/>
    <col min="6478" max="6478" width="14.7109375" style="10" customWidth="1"/>
    <col min="6479" max="6479" width="14.5703125" style="10" customWidth="1"/>
    <col min="6480" max="6480" width="13" style="10" customWidth="1"/>
    <col min="6481" max="6481" width="15" style="10" customWidth="1"/>
    <col min="6482" max="6483" width="12.140625" style="10" customWidth="1"/>
    <col min="6484" max="6484" width="12" style="10" customWidth="1"/>
    <col min="6485" max="6485" width="13.5703125" style="10" customWidth="1"/>
    <col min="6486" max="6486" width="14" style="10" customWidth="1"/>
    <col min="6487" max="6487" width="12.28515625" style="10" customWidth="1"/>
    <col min="6488" max="6488" width="14.140625" style="10" customWidth="1"/>
    <col min="6489" max="6489" width="13" style="10" customWidth="1"/>
    <col min="6490" max="6490" width="13.5703125" style="10" customWidth="1"/>
    <col min="6491" max="6491" width="12.42578125" style="10" customWidth="1"/>
    <col min="6492" max="6492" width="12.5703125" style="10" customWidth="1"/>
    <col min="6493" max="6493" width="11.7109375" style="10" customWidth="1"/>
    <col min="6494" max="6494" width="13.7109375" style="10" customWidth="1"/>
    <col min="6495" max="6495" width="13.28515625" style="10" customWidth="1"/>
    <col min="6496" max="6496" width="13.140625" style="10" customWidth="1"/>
    <col min="6497" max="6497" width="12" style="10" customWidth="1"/>
    <col min="6498" max="6498" width="12.140625" style="10" customWidth="1"/>
    <col min="6499" max="6499" width="12.28515625" style="10" customWidth="1"/>
    <col min="6500" max="6500" width="12.140625" style="10" customWidth="1"/>
    <col min="6501" max="6501" width="12.5703125" style="10" customWidth="1"/>
    <col min="6502" max="6718" width="9.140625" style="10"/>
    <col min="6719" max="6719" width="25.42578125" style="10" customWidth="1"/>
    <col min="6720" max="6720" width="56.28515625" style="10" customWidth="1"/>
    <col min="6721" max="6721" width="14" style="10" customWidth="1"/>
    <col min="6722" max="6723" width="14.5703125" style="10" customWidth="1"/>
    <col min="6724" max="6724" width="14.140625" style="10" customWidth="1"/>
    <col min="6725" max="6725" width="15.140625" style="10" customWidth="1"/>
    <col min="6726" max="6726" width="13.85546875" style="10" customWidth="1"/>
    <col min="6727" max="6728" width="14.7109375" style="10" customWidth="1"/>
    <col min="6729" max="6729" width="12.85546875" style="10" customWidth="1"/>
    <col min="6730" max="6730" width="13.5703125" style="10" customWidth="1"/>
    <col min="6731" max="6731" width="12.7109375" style="10" customWidth="1"/>
    <col min="6732" max="6732" width="13.42578125" style="10" customWidth="1"/>
    <col min="6733" max="6733" width="13.140625" style="10" customWidth="1"/>
    <col min="6734" max="6734" width="14.7109375" style="10" customWidth="1"/>
    <col min="6735" max="6735" width="14.5703125" style="10" customWidth="1"/>
    <col min="6736" max="6736" width="13" style="10" customWidth="1"/>
    <col min="6737" max="6737" width="15" style="10" customWidth="1"/>
    <col min="6738" max="6739" width="12.140625" style="10" customWidth="1"/>
    <col min="6740" max="6740" width="12" style="10" customWidth="1"/>
    <col min="6741" max="6741" width="13.5703125" style="10" customWidth="1"/>
    <col min="6742" max="6742" width="14" style="10" customWidth="1"/>
    <col min="6743" max="6743" width="12.28515625" style="10" customWidth="1"/>
    <col min="6744" max="6744" width="14.140625" style="10" customWidth="1"/>
    <col min="6745" max="6745" width="13" style="10" customWidth="1"/>
    <col min="6746" max="6746" width="13.5703125" style="10" customWidth="1"/>
    <col min="6747" max="6747" width="12.42578125" style="10" customWidth="1"/>
    <col min="6748" max="6748" width="12.5703125" style="10" customWidth="1"/>
    <col min="6749" max="6749" width="11.7109375" style="10" customWidth="1"/>
    <col min="6750" max="6750" width="13.7109375" style="10" customWidth="1"/>
    <col min="6751" max="6751" width="13.28515625" style="10" customWidth="1"/>
    <col min="6752" max="6752" width="13.140625" style="10" customWidth="1"/>
    <col min="6753" max="6753" width="12" style="10" customWidth="1"/>
    <col min="6754" max="6754" width="12.140625" style="10" customWidth="1"/>
    <col min="6755" max="6755" width="12.28515625" style="10" customWidth="1"/>
    <col min="6756" max="6756" width="12.140625" style="10" customWidth="1"/>
    <col min="6757" max="6757" width="12.5703125" style="10" customWidth="1"/>
    <col min="6758" max="6974" width="9.140625" style="10"/>
    <col min="6975" max="6975" width="25.42578125" style="10" customWidth="1"/>
    <col min="6976" max="6976" width="56.28515625" style="10" customWidth="1"/>
    <col min="6977" max="6977" width="14" style="10" customWidth="1"/>
    <col min="6978" max="6979" width="14.5703125" style="10" customWidth="1"/>
    <col min="6980" max="6980" width="14.140625" style="10" customWidth="1"/>
    <col min="6981" max="6981" width="15.140625" style="10" customWidth="1"/>
    <col min="6982" max="6982" width="13.85546875" style="10" customWidth="1"/>
    <col min="6983" max="6984" width="14.7109375" style="10" customWidth="1"/>
    <col min="6985" max="6985" width="12.85546875" style="10" customWidth="1"/>
    <col min="6986" max="6986" width="13.5703125" style="10" customWidth="1"/>
    <col min="6987" max="6987" width="12.7109375" style="10" customWidth="1"/>
    <col min="6988" max="6988" width="13.42578125" style="10" customWidth="1"/>
    <col min="6989" max="6989" width="13.140625" style="10" customWidth="1"/>
    <col min="6990" max="6990" width="14.7109375" style="10" customWidth="1"/>
    <col min="6991" max="6991" width="14.5703125" style="10" customWidth="1"/>
    <col min="6992" max="6992" width="13" style="10" customWidth="1"/>
    <col min="6993" max="6993" width="15" style="10" customWidth="1"/>
    <col min="6994" max="6995" width="12.140625" style="10" customWidth="1"/>
    <col min="6996" max="6996" width="12" style="10" customWidth="1"/>
    <col min="6997" max="6997" width="13.5703125" style="10" customWidth="1"/>
    <col min="6998" max="6998" width="14" style="10" customWidth="1"/>
    <col min="6999" max="6999" width="12.28515625" style="10" customWidth="1"/>
    <col min="7000" max="7000" width="14.140625" style="10" customWidth="1"/>
    <col min="7001" max="7001" width="13" style="10" customWidth="1"/>
    <col min="7002" max="7002" width="13.5703125" style="10" customWidth="1"/>
    <col min="7003" max="7003" width="12.42578125" style="10" customWidth="1"/>
    <col min="7004" max="7004" width="12.5703125" style="10" customWidth="1"/>
    <col min="7005" max="7005" width="11.7109375" style="10" customWidth="1"/>
    <col min="7006" max="7006" width="13.7109375" style="10" customWidth="1"/>
    <col min="7007" max="7007" width="13.28515625" style="10" customWidth="1"/>
    <col min="7008" max="7008" width="13.140625" style="10" customWidth="1"/>
    <col min="7009" max="7009" width="12" style="10" customWidth="1"/>
    <col min="7010" max="7010" width="12.140625" style="10" customWidth="1"/>
    <col min="7011" max="7011" width="12.28515625" style="10" customWidth="1"/>
    <col min="7012" max="7012" width="12.140625" style="10" customWidth="1"/>
    <col min="7013" max="7013" width="12.5703125" style="10" customWidth="1"/>
    <col min="7014" max="7230" width="9.140625" style="10"/>
    <col min="7231" max="7231" width="25.42578125" style="10" customWidth="1"/>
    <col min="7232" max="7232" width="56.28515625" style="10" customWidth="1"/>
    <col min="7233" max="7233" width="14" style="10" customWidth="1"/>
    <col min="7234" max="7235" width="14.5703125" style="10" customWidth="1"/>
    <col min="7236" max="7236" width="14.140625" style="10" customWidth="1"/>
    <col min="7237" max="7237" width="15.140625" style="10" customWidth="1"/>
    <col min="7238" max="7238" width="13.85546875" style="10" customWidth="1"/>
    <col min="7239" max="7240" width="14.7109375" style="10" customWidth="1"/>
    <col min="7241" max="7241" width="12.85546875" style="10" customWidth="1"/>
    <col min="7242" max="7242" width="13.5703125" style="10" customWidth="1"/>
    <col min="7243" max="7243" width="12.7109375" style="10" customWidth="1"/>
    <col min="7244" max="7244" width="13.42578125" style="10" customWidth="1"/>
    <col min="7245" max="7245" width="13.140625" style="10" customWidth="1"/>
    <col min="7246" max="7246" width="14.7109375" style="10" customWidth="1"/>
    <col min="7247" max="7247" width="14.5703125" style="10" customWidth="1"/>
    <col min="7248" max="7248" width="13" style="10" customWidth="1"/>
    <col min="7249" max="7249" width="15" style="10" customWidth="1"/>
    <col min="7250" max="7251" width="12.140625" style="10" customWidth="1"/>
    <col min="7252" max="7252" width="12" style="10" customWidth="1"/>
    <col min="7253" max="7253" width="13.5703125" style="10" customWidth="1"/>
    <col min="7254" max="7254" width="14" style="10" customWidth="1"/>
    <col min="7255" max="7255" width="12.28515625" style="10" customWidth="1"/>
    <col min="7256" max="7256" width="14.140625" style="10" customWidth="1"/>
    <col min="7257" max="7257" width="13" style="10" customWidth="1"/>
    <col min="7258" max="7258" width="13.5703125" style="10" customWidth="1"/>
    <col min="7259" max="7259" width="12.42578125" style="10" customWidth="1"/>
    <col min="7260" max="7260" width="12.5703125" style="10" customWidth="1"/>
    <col min="7261" max="7261" width="11.7109375" style="10" customWidth="1"/>
    <col min="7262" max="7262" width="13.7109375" style="10" customWidth="1"/>
    <col min="7263" max="7263" width="13.28515625" style="10" customWidth="1"/>
    <col min="7264" max="7264" width="13.140625" style="10" customWidth="1"/>
    <col min="7265" max="7265" width="12" style="10" customWidth="1"/>
    <col min="7266" max="7266" width="12.140625" style="10" customWidth="1"/>
    <col min="7267" max="7267" width="12.28515625" style="10" customWidth="1"/>
    <col min="7268" max="7268" width="12.140625" style="10" customWidth="1"/>
    <col min="7269" max="7269" width="12.5703125" style="10" customWidth="1"/>
    <col min="7270" max="7486" width="9.140625" style="10"/>
    <col min="7487" max="7487" width="25.42578125" style="10" customWidth="1"/>
    <col min="7488" max="7488" width="56.28515625" style="10" customWidth="1"/>
    <col min="7489" max="7489" width="14" style="10" customWidth="1"/>
    <col min="7490" max="7491" width="14.5703125" style="10" customWidth="1"/>
    <col min="7492" max="7492" width="14.140625" style="10" customWidth="1"/>
    <col min="7493" max="7493" width="15.140625" style="10" customWidth="1"/>
    <col min="7494" max="7494" width="13.85546875" style="10" customWidth="1"/>
    <col min="7495" max="7496" width="14.7109375" style="10" customWidth="1"/>
    <col min="7497" max="7497" width="12.85546875" style="10" customWidth="1"/>
    <col min="7498" max="7498" width="13.5703125" style="10" customWidth="1"/>
    <col min="7499" max="7499" width="12.7109375" style="10" customWidth="1"/>
    <col min="7500" max="7500" width="13.42578125" style="10" customWidth="1"/>
    <col min="7501" max="7501" width="13.140625" style="10" customWidth="1"/>
    <col min="7502" max="7502" width="14.7109375" style="10" customWidth="1"/>
    <col min="7503" max="7503" width="14.5703125" style="10" customWidth="1"/>
    <col min="7504" max="7504" width="13" style="10" customWidth="1"/>
    <col min="7505" max="7505" width="15" style="10" customWidth="1"/>
    <col min="7506" max="7507" width="12.140625" style="10" customWidth="1"/>
    <col min="7508" max="7508" width="12" style="10" customWidth="1"/>
    <col min="7509" max="7509" width="13.5703125" style="10" customWidth="1"/>
    <col min="7510" max="7510" width="14" style="10" customWidth="1"/>
    <col min="7511" max="7511" width="12.28515625" style="10" customWidth="1"/>
    <col min="7512" max="7512" width="14.140625" style="10" customWidth="1"/>
    <col min="7513" max="7513" width="13" style="10" customWidth="1"/>
    <col min="7514" max="7514" width="13.5703125" style="10" customWidth="1"/>
    <col min="7515" max="7515" width="12.42578125" style="10" customWidth="1"/>
    <col min="7516" max="7516" width="12.5703125" style="10" customWidth="1"/>
    <col min="7517" max="7517" width="11.7109375" style="10" customWidth="1"/>
    <col min="7518" max="7518" width="13.7109375" style="10" customWidth="1"/>
    <col min="7519" max="7519" width="13.28515625" style="10" customWidth="1"/>
    <col min="7520" max="7520" width="13.140625" style="10" customWidth="1"/>
    <col min="7521" max="7521" width="12" style="10" customWidth="1"/>
    <col min="7522" max="7522" width="12.140625" style="10" customWidth="1"/>
    <col min="7523" max="7523" width="12.28515625" style="10" customWidth="1"/>
    <col min="7524" max="7524" width="12.140625" style="10" customWidth="1"/>
    <col min="7525" max="7525" width="12.5703125" style="10" customWidth="1"/>
    <col min="7526" max="7742" width="9.140625" style="10"/>
    <col min="7743" max="7743" width="25.42578125" style="10" customWidth="1"/>
    <col min="7744" max="7744" width="56.28515625" style="10" customWidth="1"/>
    <col min="7745" max="7745" width="14" style="10" customWidth="1"/>
    <col min="7746" max="7747" width="14.5703125" style="10" customWidth="1"/>
    <col min="7748" max="7748" width="14.140625" style="10" customWidth="1"/>
    <col min="7749" max="7749" width="15.140625" style="10" customWidth="1"/>
    <col min="7750" max="7750" width="13.85546875" style="10" customWidth="1"/>
    <col min="7751" max="7752" width="14.7109375" style="10" customWidth="1"/>
    <col min="7753" max="7753" width="12.85546875" style="10" customWidth="1"/>
    <col min="7754" max="7754" width="13.5703125" style="10" customWidth="1"/>
    <col min="7755" max="7755" width="12.7109375" style="10" customWidth="1"/>
    <col min="7756" max="7756" width="13.42578125" style="10" customWidth="1"/>
    <col min="7757" max="7757" width="13.140625" style="10" customWidth="1"/>
    <col min="7758" max="7758" width="14.7109375" style="10" customWidth="1"/>
    <col min="7759" max="7759" width="14.5703125" style="10" customWidth="1"/>
    <col min="7760" max="7760" width="13" style="10" customWidth="1"/>
    <col min="7761" max="7761" width="15" style="10" customWidth="1"/>
    <col min="7762" max="7763" width="12.140625" style="10" customWidth="1"/>
    <col min="7764" max="7764" width="12" style="10" customWidth="1"/>
    <col min="7765" max="7765" width="13.5703125" style="10" customWidth="1"/>
    <col min="7766" max="7766" width="14" style="10" customWidth="1"/>
    <col min="7767" max="7767" width="12.28515625" style="10" customWidth="1"/>
    <col min="7768" max="7768" width="14.140625" style="10" customWidth="1"/>
    <col min="7769" max="7769" width="13" style="10" customWidth="1"/>
    <col min="7770" max="7770" width="13.5703125" style="10" customWidth="1"/>
    <col min="7771" max="7771" width="12.42578125" style="10" customWidth="1"/>
    <col min="7772" max="7772" width="12.5703125" style="10" customWidth="1"/>
    <col min="7773" max="7773" width="11.7109375" style="10" customWidth="1"/>
    <col min="7774" max="7774" width="13.7109375" style="10" customWidth="1"/>
    <col min="7775" max="7775" width="13.28515625" style="10" customWidth="1"/>
    <col min="7776" max="7776" width="13.140625" style="10" customWidth="1"/>
    <col min="7777" max="7777" width="12" style="10" customWidth="1"/>
    <col min="7778" max="7778" width="12.140625" style="10" customWidth="1"/>
    <col min="7779" max="7779" width="12.28515625" style="10" customWidth="1"/>
    <col min="7780" max="7780" width="12.140625" style="10" customWidth="1"/>
    <col min="7781" max="7781" width="12.5703125" style="10" customWidth="1"/>
    <col min="7782" max="7998" width="9.140625" style="10"/>
    <col min="7999" max="7999" width="25.42578125" style="10" customWidth="1"/>
    <col min="8000" max="8000" width="56.28515625" style="10" customWidth="1"/>
    <col min="8001" max="8001" width="14" style="10" customWidth="1"/>
    <col min="8002" max="8003" width="14.5703125" style="10" customWidth="1"/>
    <col min="8004" max="8004" width="14.140625" style="10" customWidth="1"/>
    <col min="8005" max="8005" width="15.140625" style="10" customWidth="1"/>
    <col min="8006" max="8006" width="13.85546875" style="10" customWidth="1"/>
    <col min="8007" max="8008" width="14.7109375" style="10" customWidth="1"/>
    <col min="8009" max="8009" width="12.85546875" style="10" customWidth="1"/>
    <col min="8010" max="8010" width="13.5703125" style="10" customWidth="1"/>
    <col min="8011" max="8011" width="12.7109375" style="10" customWidth="1"/>
    <col min="8012" max="8012" width="13.42578125" style="10" customWidth="1"/>
    <col min="8013" max="8013" width="13.140625" style="10" customWidth="1"/>
    <col min="8014" max="8014" width="14.7109375" style="10" customWidth="1"/>
    <col min="8015" max="8015" width="14.5703125" style="10" customWidth="1"/>
    <col min="8016" max="8016" width="13" style="10" customWidth="1"/>
    <col min="8017" max="8017" width="15" style="10" customWidth="1"/>
    <col min="8018" max="8019" width="12.140625" style="10" customWidth="1"/>
    <col min="8020" max="8020" width="12" style="10" customWidth="1"/>
    <col min="8021" max="8021" width="13.5703125" style="10" customWidth="1"/>
    <col min="8022" max="8022" width="14" style="10" customWidth="1"/>
    <col min="8023" max="8023" width="12.28515625" style="10" customWidth="1"/>
    <col min="8024" max="8024" width="14.140625" style="10" customWidth="1"/>
    <col min="8025" max="8025" width="13" style="10" customWidth="1"/>
    <col min="8026" max="8026" width="13.5703125" style="10" customWidth="1"/>
    <col min="8027" max="8027" width="12.42578125" style="10" customWidth="1"/>
    <col min="8028" max="8028" width="12.5703125" style="10" customWidth="1"/>
    <col min="8029" max="8029" width="11.7109375" style="10" customWidth="1"/>
    <col min="8030" max="8030" width="13.7109375" style="10" customWidth="1"/>
    <col min="8031" max="8031" width="13.28515625" style="10" customWidth="1"/>
    <col min="8032" max="8032" width="13.140625" style="10" customWidth="1"/>
    <col min="8033" max="8033" width="12" style="10" customWidth="1"/>
    <col min="8034" max="8034" width="12.140625" style="10" customWidth="1"/>
    <col min="8035" max="8035" width="12.28515625" style="10" customWidth="1"/>
    <col min="8036" max="8036" width="12.140625" style="10" customWidth="1"/>
    <col min="8037" max="8037" width="12.5703125" style="10" customWidth="1"/>
    <col min="8038" max="8254" width="9.140625" style="10"/>
    <col min="8255" max="8255" width="25.42578125" style="10" customWidth="1"/>
    <col min="8256" max="8256" width="56.28515625" style="10" customWidth="1"/>
    <col min="8257" max="8257" width="14" style="10" customWidth="1"/>
    <col min="8258" max="8259" width="14.5703125" style="10" customWidth="1"/>
    <col min="8260" max="8260" width="14.140625" style="10" customWidth="1"/>
    <col min="8261" max="8261" width="15.140625" style="10" customWidth="1"/>
    <col min="8262" max="8262" width="13.85546875" style="10" customWidth="1"/>
    <col min="8263" max="8264" width="14.7109375" style="10" customWidth="1"/>
    <col min="8265" max="8265" width="12.85546875" style="10" customWidth="1"/>
    <col min="8266" max="8266" width="13.5703125" style="10" customWidth="1"/>
    <col min="8267" max="8267" width="12.7109375" style="10" customWidth="1"/>
    <col min="8268" max="8268" width="13.42578125" style="10" customWidth="1"/>
    <col min="8269" max="8269" width="13.140625" style="10" customWidth="1"/>
    <col min="8270" max="8270" width="14.7109375" style="10" customWidth="1"/>
    <col min="8271" max="8271" width="14.5703125" style="10" customWidth="1"/>
    <col min="8272" max="8272" width="13" style="10" customWidth="1"/>
    <col min="8273" max="8273" width="15" style="10" customWidth="1"/>
    <col min="8274" max="8275" width="12.140625" style="10" customWidth="1"/>
    <col min="8276" max="8276" width="12" style="10" customWidth="1"/>
    <col min="8277" max="8277" width="13.5703125" style="10" customWidth="1"/>
    <col min="8278" max="8278" width="14" style="10" customWidth="1"/>
    <col min="8279" max="8279" width="12.28515625" style="10" customWidth="1"/>
    <col min="8280" max="8280" width="14.140625" style="10" customWidth="1"/>
    <col min="8281" max="8281" width="13" style="10" customWidth="1"/>
    <col min="8282" max="8282" width="13.5703125" style="10" customWidth="1"/>
    <col min="8283" max="8283" width="12.42578125" style="10" customWidth="1"/>
    <col min="8284" max="8284" width="12.5703125" style="10" customWidth="1"/>
    <col min="8285" max="8285" width="11.7109375" style="10" customWidth="1"/>
    <col min="8286" max="8286" width="13.7109375" style="10" customWidth="1"/>
    <col min="8287" max="8287" width="13.28515625" style="10" customWidth="1"/>
    <col min="8288" max="8288" width="13.140625" style="10" customWidth="1"/>
    <col min="8289" max="8289" width="12" style="10" customWidth="1"/>
    <col min="8290" max="8290" width="12.140625" style="10" customWidth="1"/>
    <col min="8291" max="8291" width="12.28515625" style="10" customWidth="1"/>
    <col min="8292" max="8292" width="12.140625" style="10" customWidth="1"/>
    <col min="8293" max="8293" width="12.5703125" style="10" customWidth="1"/>
    <col min="8294" max="8510" width="9.140625" style="10"/>
    <col min="8511" max="8511" width="25.42578125" style="10" customWidth="1"/>
    <col min="8512" max="8512" width="56.28515625" style="10" customWidth="1"/>
    <col min="8513" max="8513" width="14" style="10" customWidth="1"/>
    <col min="8514" max="8515" width="14.5703125" style="10" customWidth="1"/>
    <col min="8516" max="8516" width="14.140625" style="10" customWidth="1"/>
    <col min="8517" max="8517" width="15.140625" style="10" customWidth="1"/>
    <col min="8518" max="8518" width="13.85546875" style="10" customWidth="1"/>
    <col min="8519" max="8520" width="14.7109375" style="10" customWidth="1"/>
    <col min="8521" max="8521" width="12.85546875" style="10" customWidth="1"/>
    <col min="8522" max="8522" width="13.5703125" style="10" customWidth="1"/>
    <col min="8523" max="8523" width="12.7109375" style="10" customWidth="1"/>
    <col min="8524" max="8524" width="13.42578125" style="10" customWidth="1"/>
    <col min="8525" max="8525" width="13.140625" style="10" customWidth="1"/>
    <col min="8526" max="8526" width="14.7109375" style="10" customWidth="1"/>
    <col min="8527" max="8527" width="14.5703125" style="10" customWidth="1"/>
    <col min="8528" max="8528" width="13" style="10" customWidth="1"/>
    <col min="8529" max="8529" width="15" style="10" customWidth="1"/>
    <col min="8530" max="8531" width="12.140625" style="10" customWidth="1"/>
    <col min="8532" max="8532" width="12" style="10" customWidth="1"/>
    <col min="8533" max="8533" width="13.5703125" style="10" customWidth="1"/>
    <col min="8534" max="8534" width="14" style="10" customWidth="1"/>
    <col min="8535" max="8535" width="12.28515625" style="10" customWidth="1"/>
    <col min="8536" max="8536" width="14.140625" style="10" customWidth="1"/>
    <col min="8537" max="8537" width="13" style="10" customWidth="1"/>
    <col min="8538" max="8538" width="13.5703125" style="10" customWidth="1"/>
    <col min="8539" max="8539" width="12.42578125" style="10" customWidth="1"/>
    <col min="8540" max="8540" width="12.5703125" style="10" customWidth="1"/>
    <col min="8541" max="8541" width="11.7109375" style="10" customWidth="1"/>
    <col min="8542" max="8542" width="13.7109375" style="10" customWidth="1"/>
    <col min="8543" max="8543" width="13.28515625" style="10" customWidth="1"/>
    <col min="8544" max="8544" width="13.140625" style="10" customWidth="1"/>
    <col min="8545" max="8545" width="12" style="10" customWidth="1"/>
    <col min="8546" max="8546" width="12.140625" style="10" customWidth="1"/>
    <col min="8547" max="8547" width="12.28515625" style="10" customWidth="1"/>
    <col min="8548" max="8548" width="12.140625" style="10" customWidth="1"/>
    <col min="8549" max="8549" width="12.5703125" style="10" customWidth="1"/>
    <col min="8550" max="8766" width="9.140625" style="10"/>
    <col min="8767" max="8767" width="25.42578125" style="10" customWidth="1"/>
    <col min="8768" max="8768" width="56.28515625" style="10" customWidth="1"/>
    <col min="8769" max="8769" width="14" style="10" customWidth="1"/>
    <col min="8770" max="8771" width="14.5703125" style="10" customWidth="1"/>
    <col min="8772" max="8772" width="14.140625" style="10" customWidth="1"/>
    <col min="8773" max="8773" width="15.140625" style="10" customWidth="1"/>
    <col min="8774" max="8774" width="13.85546875" style="10" customWidth="1"/>
    <col min="8775" max="8776" width="14.7109375" style="10" customWidth="1"/>
    <col min="8777" max="8777" width="12.85546875" style="10" customWidth="1"/>
    <col min="8778" max="8778" width="13.5703125" style="10" customWidth="1"/>
    <col min="8779" max="8779" width="12.7109375" style="10" customWidth="1"/>
    <col min="8780" max="8780" width="13.42578125" style="10" customWidth="1"/>
    <col min="8781" max="8781" width="13.140625" style="10" customWidth="1"/>
    <col min="8782" max="8782" width="14.7109375" style="10" customWidth="1"/>
    <col min="8783" max="8783" width="14.5703125" style="10" customWidth="1"/>
    <col min="8784" max="8784" width="13" style="10" customWidth="1"/>
    <col min="8785" max="8785" width="15" style="10" customWidth="1"/>
    <col min="8786" max="8787" width="12.140625" style="10" customWidth="1"/>
    <col min="8788" max="8788" width="12" style="10" customWidth="1"/>
    <col min="8789" max="8789" width="13.5703125" style="10" customWidth="1"/>
    <col min="8790" max="8790" width="14" style="10" customWidth="1"/>
    <col min="8791" max="8791" width="12.28515625" style="10" customWidth="1"/>
    <col min="8792" max="8792" width="14.140625" style="10" customWidth="1"/>
    <col min="8793" max="8793" width="13" style="10" customWidth="1"/>
    <col min="8794" max="8794" width="13.5703125" style="10" customWidth="1"/>
    <col min="8795" max="8795" width="12.42578125" style="10" customWidth="1"/>
    <col min="8796" max="8796" width="12.5703125" style="10" customWidth="1"/>
    <col min="8797" max="8797" width="11.7109375" style="10" customWidth="1"/>
    <col min="8798" max="8798" width="13.7109375" style="10" customWidth="1"/>
    <col min="8799" max="8799" width="13.28515625" style="10" customWidth="1"/>
    <col min="8800" max="8800" width="13.140625" style="10" customWidth="1"/>
    <col min="8801" max="8801" width="12" style="10" customWidth="1"/>
    <col min="8802" max="8802" width="12.140625" style="10" customWidth="1"/>
    <col min="8803" max="8803" width="12.28515625" style="10" customWidth="1"/>
    <col min="8804" max="8804" width="12.140625" style="10" customWidth="1"/>
    <col min="8805" max="8805" width="12.5703125" style="10" customWidth="1"/>
    <col min="8806" max="9022" width="9.140625" style="10"/>
    <col min="9023" max="9023" width="25.42578125" style="10" customWidth="1"/>
    <col min="9024" max="9024" width="56.28515625" style="10" customWidth="1"/>
    <col min="9025" max="9025" width="14" style="10" customWidth="1"/>
    <col min="9026" max="9027" width="14.5703125" style="10" customWidth="1"/>
    <col min="9028" max="9028" width="14.140625" style="10" customWidth="1"/>
    <col min="9029" max="9029" width="15.140625" style="10" customWidth="1"/>
    <col min="9030" max="9030" width="13.85546875" style="10" customWidth="1"/>
    <col min="9031" max="9032" width="14.7109375" style="10" customWidth="1"/>
    <col min="9033" max="9033" width="12.85546875" style="10" customWidth="1"/>
    <col min="9034" max="9034" width="13.5703125" style="10" customWidth="1"/>
    <col min="9035" max="9035" width="12.7109375" style="10" customWidth="1"/>
    <col min="9036" max="9036" width="13.42578125" style="10" customWidth="1"/>
    <col min="9037" max="9037" width="13.140625" style="10" customWidth="1"/>
    <col min="9038" max="9038" width="14.7109375" style="10" customWidth="1"/>
    <col min="9039" max="9039" width="14.5703125" style="10" customWidth="1"/>
    <col min="9040" max="9040" width="13" style="10" customWidth="1"/>
    <col min="9041" max="9041" width="15" style="10" customWidth="1"/>
    <col min="9042" max="9043" width="12.140625" style="10" customWidth="1"/>
    <col min="9044" max="9044" width="12" style="10" customWidth="1"/>
    <col min="9045" max="9045" width="13.5703125" style="10" customWidth="1"/>
    <col min="9046" max="9046" width="14" style="10" customWidth="1"/>
    <col min="9047" max="9047" width="12.28515625" style="10" customWidth="1"/>
    <col min="9048" max="9048" width="14.140625" style="10" customWidth="1"/>
    <col min="9049" max="9049" width="13" style="10" customWidth="1"/>
    <col min="9050" max="9050" width="13.5703125" style="10" customWidth="1"/>
    <col min="9051" max="9051" width="12.42578125" style="10" customWidth="1"/>
    <col min="9052" max="9052" width="12.5703125" style="10" customWidth="1"/>
    <col min="9053" max="9053" width="11.7109375" style="10" customWidth="1"/>
    <col min="9054" max="9054" width="13.7109375" style="10" customWidth="1"/>
    <col min="9055" max="9055" width="13.28515625" style="10" customWidth="1"/>
    <col min="9056" max="9056" width="13.140625" style="10" customWidth="1"/>
    <col min="9057" max="9057" width="12" style="10" customWidth="1"/>
    <col min="9058" max="9058" width="12.140625" style="10" customWidth="1"/>
    <col min="9059" max="9059" width="12.28515625" style="10" customWidth="1"/>
    <col min="9060" max="9060" width="12.140625" style="10" customWidth="1"/>
    <col min="9061" max="9061" width="12.5703125" style="10" customWidth="1"/>
    <col min="9062" max="9278" width="9.140625" style="10"/>
    <col min="9279" max="9279" width="25.42578125" style="10" customWidth="1"/>
    <col min="9280" max="9280" width="56.28515625" style="10" customWidth="1"/>
    <col min="9281" max="9281" width="14" style="10" customWidth="1"/>
    <col min="9282" max="9283" width="14.5703125" style="10" customWidth="1"/>
    <col min="9284" max="9284" width="14.140625" style="10" customWidth="1"/>
    <col min="9285" max="9285" width="15.140625" style="10" customWidth="1"/>
    <col min="9286" max="9286" width="13.85546875" style="10" customWidth="1"/>
    <col min="9287" max="9288" width="14.7109375" style="10" customWidth="1"/>
    <col min="9289" max="9289" width="12.85546875" style="10" customWidth="1"/>
    <col min="9290" max="9290" width="13.5703125" style="10" customWidth="1"/>
    <col min="9291" max="9291" width="12.7109375" style="10" customWidth="1"/>
    <col min="9292" max="9292" width="13.42578125" style="10" customWidth="1"/>
    <col min="9293" max="9293" width="13.140625" style="10" customWidth="1"/>
    <col min="9294" max="9294" width="14.7109375" style="10" customWidth="1"/>
    <col min="9295" max="9295" width="14.5703125" style="10" customWidth="1"/>
    <col min="9296" max="9296" width="13" style="10" customWidth="1"/>
    <col min="9297" max="9297" width="15" style="10" customWidth="1"/>
    <col min="9298" max="9299" width="12.140625" style="10" customWidth="1"/>
    <col min="9300" max="9300" width="12" style="10" customWidth="1"/>
    <col min="9301" max="9301" width="13.5703125" style="10" customWidth="1"/>
    <col min="9302" max="9302" width="14" style="10" customWidth="1"/>
    <col min="9303" max="9303" width="12.28515625" style="10" customWidth="1"/>
    <col min="9304" max="9304" width="14.140625" style="10" customWidth="1"/>
    <col min="9305" max="9305" width="13" style="10" customWidth="1"/>
    <col min="9306" max="9306" width="13.5703125" style="10" customWidth="1"/>
    <col min="9307" max="9307" width="12.42578125" style="10" customWidth="1"/>
    <col min="9308" max="9308" width="12.5703125" style="10" customWidth="1"/>
    <col min="9309" max="9309" width="11.7109375" style="10" customWidth="1"/>
    <col min="9310" max="9310" width="13.7109375" style="10" customWidth="1"/>
    <col min="9311" max="9311" width="13.28515625" style="10" customWidth="1"/>
    <col min="9312" max="9312" width="13.140625" style="10" customWidth="1"/>
    <col min="9313" max="9313" width="12" style="10" customWidth="1"/>
    <col min="9314" max="9314" width="12.140625" style="10" customWidth="1"/>
    <col min="9315" max="9315" width="12.28515625" style="10" customWidth="1"/>
    <col min="9316" max="9316" width="12.140625" style="10" customWidth="1"/>
    <col min="9317" max="9317" width="12.5703125" style="10" customWidth="1"/>
    <col min="9318" max="9534" width="9.140625" style="10"/>
    <col min="9535" max="9535" width="25.42578125" style="10" customWidth="1"/>
    <col min="9536" max="9536" width="56.28515625" style="10" customWidth="1"/>
    <col min="9537" max="9537" width="14" style="10" customWidth="1"/>
    <col min="9538" max="9539" width="14.5703125" style="10" customWidth="1"/>
    <col min="9540" max="9540" width="14.140625" style="10" customWidth="1"/>
    <col min="9541" max="9541" width="15.140625" style="10" customWidth="1"/>
    <col min="9542" max="9542" width="13.85546875" style="10" customWidth="1"/>
    <col min="9543" max="9544" width="14.7109375" style="10" customWidth="1"/>
    <col min="9545" max="9545" width="12.85546875" style="10" customWidth="1"/>
    <col min="9546" max="9546" width="13.5703125" style="10" customWidth="1"/>
    <col min="9547" max="9547" width="12.7109375" style="10" customWidth="1"/>
    <col min="9548" max="9548" width="13.42578125" style="10" customWidth="1"/>
    <col min="9549" max="9549" width="13.140625" style="10" customWidth="1"/>
    <col min="9550" max="9550" width="14.7109375" style="10" customWidth="1"/>
    <col min="9551" max="9551" width="14.5703125" style="10" customWidth="1"/>
    <col min="9552" max="9552" width="13" style="10" customWidth="1"/>
    <col min="9553" max="9553" width="15" style="10" customWidth="1"/>
    <col min="9554" max="9555" width="12.140625" style="10" customWidth="1"/>
    <col min="9556" max="9556" width="12" style="10" customWidth="1"/>
    <col min="9557" max="9557" width="13.5703125" style="10" customWidth="1"/>
    <col min="9558" max="9558" width="14" style="10" customWidth="1"/>
    <col min="9559" max="9559" width="12.28515625" style="10" customWidth="1"/>
    <col min="9560" max="9560" width="14.140625" style="10" customWidth="1"/>
    <col min="9561" max="9561" width="13" style="10" customWidth="1"/>
    <col min="9562" max="9562" width="13.5703125" style="10" customWidth="1"/>
    <col min="9563" max="9563" width="12.42578125" style="10" customWidth="1"/>
    <col min="9564" max="9564" width="12.5703125" style="10" customWidth="1"/>
    <col min="9565" max="9565" width="11.7109375" style="10" customWidth="1"/>
    <col min="9566" max="9566" width="13.7109375" style="10" customWidth="1"/>
    <col min="9567" max="9567" width="13.28515625" style="10" customWidth="1"/>
    <col min="9568" max="9568" width="13.140625" style="10" customWidth="1"/>
    <col min="9569" max="9569" width="12" style="10" customWidth="1"/>
    <col min="9570" max="9570" width="12.140625" style="10" customWidth="1"/>
    <col min="9571" max="9571" width="12.28515625" style="10" customWidth="1"/>
    <col min="9572" max="9572" width="12.140625" style="10" customWidth="1"/>
    <col min="9573" max="9573" width="12.5703125" style="10" customWidth="1"/>
    <col min="9574" max="9790" width="9.140625" style="10"/>
    <col min="9791" max="9791" width="25.42578125" style="10" customWidth="1"/>
    <col min="9792" max="9792" width="56.28515625" style="10" customWidth="1"/>
    <col min="9793" max="9793" width="14" style="10" customWidth="1"/>
    <col min="9794" max="9795" width="14.5703125" style="10" customWidth="1"/>
    <col min="9796" max="9796" width="14.140625" style="10" customWidth="1"/>
    <col min="9797" max="9797" width="15.140625" style="10" customWidth="1"/>
    <col min="9798" max="9798" width="13.85546875" style="10" customWidth="1"/>
    <col min="9799" max="9800" width="14.7109375" style="10" customWidth="1"/>
    <col min="9801" max="9801" width="12.85546875" style="10" customWidth="1"/>
    <col min="9802" max="9802" width="13.5703125" style="10" customWidth="1"/>
    <col min="9803" max="9803" width="12.7109375" style="10" customWidth="1"/>
    <col min="9804" max="9804" width="13.42578125" style="10" customWidth="1"/>
    <col min="9805" max="9805" width="13.140625" style="10" customWidth="1"/>
    <col min="9806" max="9806" width="14.7109375" style="10" customWidth="1"/>
    <col min="9807" max="9807" width="14.5703125" style="10" customWidth="1"/>
    <col min="9808" max="9808" width="13" style="10" customWidth="1"/>
    <col min="9809" max="9809" width="15" style="10" customWidth="1"/>
    <col min="9810" max="9811" width="12.140625" style="10" customWidth="1"/>
    <col min="9812" max="9812" width="12" style="10" customWidth="1"/>
    <col min="9813" max="9813" width="13.5703125" style="10" customWidth="1"/>
    <col min="9814" max="9814" width="14" style="10" customWidth="1"/>
    <col min="9815" max="9815" width="12.28515625" style="10" customWidth="1"/>
    <col min="9816" max="9816" width="14.140625" style="10" customWidth="1"/>
    <col min="9817" max="9817" width="13" style="10" customWidth="1"/>
    <col min="9818" max="9818" width="13.5703125" style="10" customWidth="1"/>
    <col min="9819" max="9819" width="12.42578125" style="10" customWidth="1"/>
    <col min="9820" max="9820" width="12.5703125" style="10" customWidth="1"/>
    <col min="9821" max="9821" width="11.7109375" style="10" customWidth="1"/>
    <col min="9822" max="9822" width="13.7109375" style="10" customWidth="1"/>
    <col min="9823" max="9823" width="13.28515625" style="10" customWidth="1"/>
    <col min="9824" max="9824" width="13.140625" style="10" customWidth="1"/>
    <col min="9825" max="9825" width="12" style="10" customWidth="1"/>
    <col min="9826" max="9826" width="12.140625" style="10" customWidth="1"/>
    <col min="9827" max="9827" width="12.28515625" style="10" customWidth="1"/>
    <col min="9828" max="9828" width="12.140625" style="10" customWidth="1"/>
    <col min="9829" max="9829" width="12.5703125" style="10" customWidth="1"/>
    <col min="9830" max="10046" width="9.140625" style="10"/>
    <col min="10047" max="10047" width="25.42578125" style="10" customWidth="1"/>
    <col min="10048" max="10048" width="56.28515625" style="10" customWidth="1"/>
    <col min="10049" max="10049" width="14" style="10" customWidth="1"/>
    <col min="10050" max="10051" width="14.5703125" style="10" customWidth="1"/>
    <col min="10052" max="10052" width="14.140625" style="10" customWidth="1"/>
    <col min="10053" max="10053" width="15.140625" style="10" customWidth="1"/>
    <col min="10054" max="10054" width="13.85546875" style="10" customWidth="1"/>
    <col min="10055" max="10056" width="14.7109375" style="10" customWidth="1"/>
    <col min="10057" max="10057" width="12.85546875" style="10" customWidth="1"/>
    <col min="10058" max="10058" width="13.5703125" style="10" customWidth="1"/>
    <col min="10059" max="10059" width="12.7109375" style="10" customWidth="1"/>
    <col min="10060" max="10060" width="13.42578125" style="10" customWidth="1"/>
    <col min="10061" max="10061" width="13.140625" style="10" customWidth="1"/>
    <col min="10062" max="10062" width="14.7109375" style="10" customWidth="1"/>
    <col min="10063" max="10063" width="14.5703125" style="10" customWidth="1"/>
    <col min="10064" max="10064" width="13" style="10" customWidth="1"/>
    <col min="10065" max="10065" width="15" style="10" customWidth="1"/>
    <col min="10066" max="10067" width="12.140625" style="10" customWidth="1"/>
    <col min="10068" max="10068" width="12" style="10" customWidth="1"/>
    <col min="10069" max="10069" width="13.5703125" style="10" customWidth="1"/>
    <col min="10070" max="10070" width="14" style="10" customWidth="1"/>
    <col min="10071" max="10071" width="12.28515625" style="10" customWidth="1"/>
    <col min="10072" max="10072" width="14.140625" style="10" customWidth="1"/>
    <col min="10073" max="10073" width="13" style="10" customWidth="1"/>
    <col min="10074" max="10074" width="13.5703125" style="10" customWidth="1"/>
    <col min="10075" max="10075" width="12.42578125" style="10" customWidth="1"/>
    <col min="10076" max="10076" width="12.5703125" style="10" customWidth="1"/>
    <col min="10077" max="10077" width="11.7109375" style="10" customWidth="1"/>
    <col min="10078" max="10078" width="13.7109375" style="10" customWidth="1"/>
    <col min="10079" max="10079" width="13.28515625" style="10" customWidth="1"/>
    <col min="10080" max="10080" width="13.140625" style="10" customWidth="1"/>
    <col min="10081" max="10081" width="12" style="10" customWidth="1"/>
    <col min="10082" max="10082" width="12.140625" style="10" customWidth="1"/>
    <col min="10083" max="10083" width="12.28515625" style="10" customWidth="1"/>
    <col min="10084" max="10084" width="12.140625" style="10" customWidth="1"/>
    <col min="10085" max="10085" width="12.5703125" style="10" customWidth="1"/>
    <col min="10086" max="10302" width="9.140625" style="10"/>
    <col min="10303" max="10303" width="25.42578125" style="10" customWidth="1"/>
    <col min="10304" max="10304" width="56.28515625" style="10" customWidth="1"/>
    <col min="10305" max="10305" width="14" style="10" customWidth="1"/>
    <col min="10306" max="10307" width="14.5703125" style="10" customWidth="1"/>
    <col min="10308" max="10308" width="14.140625" style="10" customWidth="1"/>
    <col min="10309" max="10309" width="15.140625" style="10" customWidth="1"/>
    <col min="10310" max="10310" width="13.85546875" style="10" customWidth="1"/>
    <col min="10311" max="10312" width="14.7109375" style="10" customWidth="1"/>
    <col min="10313" max="10313" width="12.85546875" style="10" customWidth="1"/>
    <col min="10314" max="10314" width="13.5703125" style="10" customWidth="1"/>
    <col min="10315" max="10315" width="12.7109375" style="10" customWidth="1"/>
    <col min="10316" max="10316" width="13.42578125" style="10" customWidth="1"/>
    <col min="10317" max="10317" width="13.140625" style="10" customWidth="1"/>
    <col min="10318" max="10318" width="14.7109375" style="10" customWidth="1"/>
    <col min="10319" max="10319" width="14.5703125" style="10" customWidth="1"/>
    <col min="10320" max="10320" width="13" style="10" customWidth="1"/>
    <col min="10321" max="10321" width="15" style="10" customWidth="1"/>
    <col min="10322" max="10323" width="12.140625" style="10" customWidth="1"/>
    <col min="10324" max="10324" width="12" style="10" customWidth="1"/>
    <col min="10325" max="10325" width="13.5703125" style="10" customWidth="1"/>
    <col min="10326" max="10326" width="14" style="10" customWidth="1"/>
    <col min="10327" max="10327" width="12.28515625" style="10" customWidth="1"/>
    <col min="10328" max="10328" width="14.140625" style="10" customWidth="1"/>
    <col min="10329" max="10329" width="13" style="10" customWidth="1"/>
    <col min="10330" max="10330" width="13.5703125" style="10" customWidth="1"/>
    <col min="10331" max="10331" width="12.42578125" style="10" customWidth="1"/>
    <col min="10332" max="10332" width="12.5703125" style="10" customWidth="1"/>
    <col min="10333" max="10333" width="11.7109375" style="10" customWidth="1"/>
    <col min="10334" max="10334" width="13.7109375" style="10" customWidth="1"/>
    <col min="10335" max="10335" width="13.28515625" style="10" customWidth="1"/>
    <col min="10336" max="10336" width="13.140625" style="10" customWidth="1"/>
    <col min="10337" max="10337" width="12" style="10" customWidth="1"/>
    <col min="10338" max="10338" width="12.140625" style="10" customWidth="1"/>
    <col min="10339" max="10339" width="12.28515625" style="10" customWidth="1"/>
    <col min="10340" max="10340" width="12.140625" style="10" customWidth="1"/>
    <col min="10341" max="10341" width="12.5703125" style="10" customWidth="1"/>
    <col min="10342" max="10558" width="9.140625" style="10"/>
    <col min="10559" max="10559" width="25.42578125" style="10" customWidth="1"/>
    <col min="10560" max="10560" width="56.28515625" style="10" customWidth="1"/>
    <col min="10561" max="10561" width="14" style="10" customWidth="1"/>
    <col min="10562" max="10563" width="14.5703125" style="10" customWidth="1"/>
    <col min="10564" max="10564" width="14.140625" style="10" customWidth="1"/>
    <col min="10565" max="10565" width="15.140625" style="10" customWidth="1"/>
    <col min="10566" max="10566" width="13.85546875" style="10" customWidth="1"/>
    <col min="10567" max="10568" width="14.7109375" style="10" customWidth="1"/>
    <col min="10569" max="10569" width="12.85546875" style="10" customWidth="1"/>
    <col min="10570" max="10570" width="13.5703125" style="10" customWidth="1"/>
    <col min="10571" max="10571" width="12.7109375" style="10" customWidth="1"/>
    <col min="10572" max="10572" width="13.42578125" style="10" customWidth="1"/>
    <col min="10573" max="10573" width="13.140625" style="10" customWidth="1"/>
    <col min="10574" max="10574" width="14.7109375" style="10" customWidth="1"/>
    <col min="10575" max="10575" width="14.5703125" style="10" customWidth="1"/>
    <col min="10576" max="10576" width="13" style="10" customWidth="1"/>
    <col min="10577" max="10577" width="15" style="10" customWidth="1"/>
    <col min="10578" max="10579" width="12.140625" style="10" customWidth="1"/>
    <col min="10580" max="10580" width="12" style="10" customWidth="1"/>
    <col min="10581" max="10581" width="13.5703125" style="10" customWidth="1"/>
    <col min="10582" max="10582" width="14" style="10" customWidth="1"/>
    <col min="10583" max="10583" width="12.28515625" style="10" customWidth="1"/>
    <col min="10584" max="10584" width="14.140625" style="10" customWidth="1"/>
    <col min="10585" max="10585" width="13" style="10" customWidth="1"/>
    <col min="10586" max="10586" width="13.5703125" style="10" customWidth="1"/>
    <col min="10587" max="10587" width="12.42578125" style="10" customWidth="1"/>
    <col min="10588" max="10588" width="12.5703125" style="10" customWidth="1"/>
    <col min="10589" max="10589" width="11.7109375" style="10" customWidth="1"/>
    <col min="10590" max="10590" width="13.7109375" style="10" customWidth="1"/>
    <col min="10591" max="10591" width="13.28515625" style="10" customWidth="1"/>
    <col min="10592" max="10592" width="13.140625" style="10" customWidth="1"/>
    <col min="10593" max="10593" width="12" style="10" customWidth="1"/>
    <col min="10594" max="10594" width="12.140625" style="10" customWidth="1"/>
    <col min="10595" max="10595" width="12.28515625" style="10" customWidth="1"/>
    <col min="10596" max="10596" width="12.140625" style="10" customWidth="1"/>
    <col min="10597" max="10597" width="12.5703125" style="10" customWidth="1"/>
    <col min="10598" max="10814" width="9.140625" style="10"/>
    <col min="10815" max="10815" width="25.42578125" style="10" customWidth="1"/>
    <col min="10816" max="10816" width="56.28515625" style="10" customWidth="1"/>
    <col min="10817" max="10817" width="14" style="10" customWidth="1"/>
    <col min="10818" max="10819" width="14.5703125" style="10" customWidth="1"/>
    <col min="10820" max="10820" width="14.140625" style="10" customWidth="1"/>
    <col min="10821" max="10821" width="15.140625" style="10" customWidth="1"/>
    <col min="10822" max="10822" width="13.85546875" style="10" customWidth="1"/>
    <col min="10823" max="10824" width="14.7109375" style="10" customWidth="1"/>
    <col min="10825" max="10825" width="12.85546875" style="10" customWidth="1"/>
    <col min="10826" max="10826" width="13.5703125" style="10" customWidth="1"/>
    <col min="10827" max="10827" width="12.7109375" style="10" customWidth="1"/>
    <col min="10828" max="10828" width="13.42578125" style="10" customWidth="1"/>
    <col min="10829" max="10829" width="13.140625" style="10" customWidth="1"/>
    <col min="10830" max="10830" width="14.7109375" style="10" customWidth="1"/>
    <col min="10831" max="10831" width="14.5703125" style="10" customWidth="1"/>
    <col min="10832" max="10832" width="13" style="10" customWidth="1"/>
    <col min="10833" max="10833" width="15" style="10" customWidth="1"/>
    <col min="10834" max="10835" width="12.140625" style="10" customWidth="1"/>
    <col min="10836" max="10836" width="12" style="10" customWidth="1"/>
    <col min="10837" max="10837" width="13.5703125" style="10" customWidth="1"/>
    <col min="10838" max="10838" width="14" style="10" customWidth="1"/>
    <col min="10839" max="10839" width="12.28515625" style="10" customWidth="1"/>
    <col min="10840" max="10840" width="14.140625" style="10" customWidth="1"/>
    <col min="10841" max="10841" width="13" style="10" customWidth="1"/>
    <col min="10842" max="10842" width="13.5703125" style="10" customWidth="1"/>
    <col min="10843" max="10843" width="12.42578125" style="10" customWidth="1"/>
    <col min="10844" max="10844" width="12.5703125" style="10" customWidth="1"/>
    <col min="10845" max="10845" width="11.7109375" style="10" customWidth="1"/>
    <col min="10846" max="10846" width="13.7109375" style="10" customWidth="1"/>
    <col min="10847" max="10847" width="13.28515625" style="10" customWidth="1"/>
    <col min="10848" max="10848" width="13.140625" style="10" customWidth="1"/>
    <col min="10849" max="10849" width="12" style="10" customWidth="1"/>
    <col min="10850" max="10850" width="12.140625" style="10" customWidth="1"/>
    <col min="10851" max="10851" width="12.28515625" style="10" customWidth="1"/>
    <col min="10852" max="10852" width="12.140625" style="10" customWidth="1"/>
    <col min="10853" max="10853" width="12.5703125" style="10" customWidth="1"/>
    <col min="10854" max="11070" width="9.140625" style="10"/>
    <col min="11071" max="11071" width="25.42578125" style="10" customWidth="1"/>
    <col min="11072" max="11072" width="56.28515625" style="10" customWidth="1"/>
    <col min="11073" max="11073" width="14" style="10" customWidth="1"/>
    <col min="11074" max="11075" width="14.5703125" style="10" customWidth="1"/>
    <col min="11076" max="11076" width="14.140625" style="10" customWidth="1"/>
    <col min="11077" max="11077" width="15.140625" style="10" customWidth="1"/>
    <col min="11078" max="11078" width="13.85546875" style="10" customWidth="1"/>
    <col min="11079" max="11080" width="14.7109375" style="10" customWidth="1"/>
    <col min="11081" max="11081" width="12.85546875" style="10" customWidth="1"/>
    <col min="11082" max="11082" width="13.5703125" style="10" customWidth="1"/>
    <col min="11083" max="11083" width="12.7109375" style="10" customWidth="1"/>
    <col min="11084" max="11084" width="13.42578125" style="10" customWidth="1"/>
    <col min="11085" max="11085" width="13.140625" style="10" customWidth="1"/>
    <col min="11086" max="11086" width="14.7109375" style="10" customWidth="1"/>
    <col min="11087" max="11087" width="14.5703125" style="10" customWidth="1"/>
    <col min="11088" max="11088" width="13" style="10" customWidth="1"/>
    <col min="11089" max="11089" width="15" style="10" customWidth="1"/>
    <col min="11090" max="11091" width="12.140625" style="10" customWidth="1"/>
    <col min="11092" max="11092" width="12" style="10" customWidth="1"/>
    <col min="11093" max="11093" width="13.5703125" style="10" customWidth="1"/>
    <col min="11094" max="11094" width="14" style="10" customWidth="1"/>
    <col min="11095" max="11095" width="12.28515625" style="10" customWidth="1"/>
    <col min="11096" max="11096" width="14.140625" style="10" customWidth="1"/>
    <col min="11097" max="11097" width="13" style="10" customWidth="1"/>
    <col min="11098" max="11098" width="13.5703125" style="10" customWidth="1"/>
    <col min="11099" max="11099" width="12.42578125" style="10" customWidth="1"/>
    <col min="11100" max="11100" width="12.5703125" style="10" customWidth="1"/>
    <col min="11101" max="11101" width="11.7109375" style="10" customWidth="1"/>
    <col min="11102" max="11102" width="13.7109375" style="10" customWidth="1"/>
    <col min="11103" max="11103" width="13.28515625" style="10" customWidth="1"/>
    <col min="11104" max="11104" width="13.140625" style="10" customWidth="1"/>
    <col min="11105" max="11105" width="12" style="10" customWidth="1"/>
    <col min="11106" max="11106" width="12.140625" style="10" customWidth="1"/>
    <col min="11107" max="11107" width="12.28515625" style="10" customWidth="1"/>
    <col min="11108" max="11108" width="12.140625" style="10" customWidth="1"/>
    <col min="11109" max="11109" width="12.5703125" style="10" customWidth="1"/>
    <col min="11110" max="11326" width="9.140625" style="10"/>
    <col min="11327" max="11327" width="25.42578125" style="10" customWidth="1"/>
    <col min="11328" max="11328" width="56.28515625" style="10" customWidth="1"/>
    <col min="11329" max="11329" width="14" style="10" customWidth="1"/>
    <col min="11330" max="11331" width="14.5703125" style="10" customWidth="1"/>
    <col min="11332" max="11332" width="14.140625" style="10" customWidth="1"/>
    <col min="11333" max="11333" width="15.140625" style="10" customWidth="1"/>
    <col min="11334" max="11334" width="13.85546875" style="10" customWidth="1"/>
    <col min="11335" max="11336" width="14.7109375" style="10" customWidth="1"/>
    <col min="11337" max="11337" width="12.85546875" style="10" customWidth="1"/>
    <col min="11338" max="11338" width="13.5703125" style="10" customWidth="1"/>
    <col min="11339" max="11339" width="12.7109375" style="10" customWidth="1"/>
    <col min="11340" max="11340" width="13.42578125" style="10" customWidth="1"/>
    <col min="11341" max="11341" width="13.140625" style="10" customWidth="1"/>
    <col min="11342" max="11342" width="14.7109375" style="10" customWidth="1"/>
    <col min="11343" max="11343" width="14.5703125" style="10" customWidth="1"/>
    <col min="11344" max="11344" width="13" style="10" customWidth="1"/>
    <col min="11345" max="11345" width="15" style="10" customWidth="1"/>
    <col min="11346" max="11347" width="12.140625" style="10" customWidth="1"/>
    <col min="11348" max="11348" width="12" style="10" customWidth="1"/>
    <col min="11349" max="11349" width="13.5703125" style="10" customWidth="1"/>
    <col min="11350" max="11350" width="14" style="10" customWidth="1"/>
    <col min="11351" max="11351" width="12.28515625" style="10" customWidth="1"/>
    <col min="11352" max="11352" width="14.140625" style="10" customWidth="1"/>
    <col min="11353" max="11353" width="13" style="10" customWidth="1"/>
    <col min="11354" max="11354" width="13.5703125" style="10" customWidth="1"/>
    <col min="11355" max="11355" width="12.42578125" style="10" customWidth="1"/>
    <col min="11356" max="11356" width="12.5703125" style="10" customWidth="1"/>
    <col min="11357" max="11357" width="11.7109375" style="10" customWidth="1"/>
    <col min="11358" max="11358" width="13.7109375" style="10" customWidth="1"/>
    <col min="11359" max="11359" width="13.28515625" style="10" customWidth="1"/>
    <col min="11360" max="11360" width="13.140625" style="10" customWidth="1"/>
    <col min="11361" max="11361" width="12" style="10" customWidth="1"/>
    <col min="11362" max="11362" width="12.140625" style="10" customWidth="1"/>
    <col min="11363" max="11363" width="12.28515625" style="10" customWidth="1"/>
    <col min="11364" max="11364" width="12.140625" style="10" customWidth="1"/>
    <col min="11365" max="11365" width="12.5703125" style="10" customWidth="1"/>
    <col min="11366" max="11582" width="9.140625" style="10"/>
    <col min="11583" max="11583" width="25.42578125" style="10" customWidth="1"/>
    <col min="11584" max="11584" width="56.28515625" style="10" customWidth="1"/>
    <col min="11585" max="11585" width="14" style="10" customWidth="1"/>
    <col min="11586" max="11587" width="14.5703125" style="10" customWidth="1"/>
    <col min="11588" max="11588" width="14.140625" style="10" customWidth="1"/>
    <col min="11589" max="11589" width="15.140625" style="10" customWidth="1"/>
    <col min="11590" max="11590" width="13.85546875" style="10" customWidth="1"/>
    <col min="11591" max="11592" width="14.7109375" style="10" customWidth="1"/>
    <col min="11593" max="11593" width="12.85546875" style="10" customWidth="1"/>
    <col min="11594" max="11594" width="13.5703125" style="10" customWidth="1"/>
    <col min="11595" max="11595" width="12.7109375" style="10" customWidth="1"/>
    <col min="11596" max="11596" width="13.42578125" style="10" customWidth="1"/>
    <col min="11597" max="11597" width="13.140625" style="10" customWidth="1"/>
    <col min="11598" max="11598" width="14.7109375" style="10" customWidth="1"/>
    <col min="11599" max="11599" width="14.5703125" style="10" customWidth="1"/>
    <col min="11600" max="11600" width="13" style="10" customWidth="1"/>
    <col min="11601" max="11601" width="15" style="10" customWidth="1"/>
    <col min="11602" max="11603" width="12.140625" style="10" customWidth="1"/>
    <col min="11604" max="11604" width="12" style="10" customWidth="1"/>
    <col min="11605" max="11605" width="13.5703125" style="10" customWidth="1"/>
    <col min="11606" max="11606" width="14" style="10" customWidth="1"/>
    <col min="11607" max="11607" width="12.28515625" style="10" customWidth="1"/>
    <col min="11608" max="11608" width="14.140625" style="10" customWidth="1"/>
    <col min="11609" max="11609" width="13" style="10" customWidth="1"/>
    <col min="11610" max="11610" width="13.5703125" style="10" customWidth="1"/>
    <col min="11611" max="11611" width="12.42578125" style="10" customWidth="1"/>
    <col min="11612" max="11612" width="12.5703125" style="10" customWidth="1"/>
    <col min="11613" max="11613" width="11.7109375" style="10" customWidth="1"/>
    <col min="11614" max="11614" width="13.7109375" style="10" customWidth="1"/>
    <col min="11615" max="11615" width="13.28515625" style="10" customWidth="1"/>
    <col min="11616" max="11616" width="13.140625" style="10" customWidth="1"/>
    <col min="11617" max="11617" width="12" style="10" customWidth="1"/>
    <col min="11618" max="11618" width="12.140625" style="10" customWidth="1"/>
    <col min="11619" max="11619" width="12.28515625" style="10" customWidth="1"/>
    <col min="11620" max="11620" width="12.140625" style="10" customWidth="1"/>
    <col min="11621" max="11621" width="12.5703125" style="10" customWidth="1"/>
    <col min="11622" max="11838" width="9.140625" style="10"/>
    <col min="11839" max="11839" width="25.42578125" style="10" customWidth="1"/>
    <col min="11840" max="11840" width="56.28515625" style="10" customWidth="1"/>
    <col min="11841" max="11841" width="14" style="10" customWidth="1"/>
    <col min="11842" max="11843" width="14.5703125" style="10" customWidth="1"/>
    <col min="11844" max="11844" width="14.140625" style="10" customWidth="1"/>
    <col min="11845" max="11845" width="15.140625" style="10" customWidth="1"/>
    <col min="11846" max="11846" width="13.85546875" style="10" customWidth="1"/>
    <col min="11847" max="11848" width="14.7109375" style="10" customWidth="1"/>
    <col min="11849" max="11849" width="12.85546875" style="10" customWidth="1"/>
    <col min="11850" max="11850" width="13.5703125" style="10" customWidth="1"/>
    <col min="11851" max="11851" width="12.7109375" style="10" customWidth="1"/>
    <col min="11852" max="11852" width="13.42578125" style="10" customWidth="1"/>
    <col min="11853" max="11853" width="13.140625" style="10" customWidth="1"/>
    <col min="11854" max="11854" width="14.7109375" style="10" customWidth="1"/>
    <col min="11855" max="11855" width="14.5703125" style="10" customWidth="1"/>
    <col min="11856" max="11856" width="13" style="10" customWidth="1"/>
    <col min="11857" max="11857" width="15" style="10" customWidth="1"/>
    <col min="11858" max="11859" width="12.140625" style="10" customWidth="1"/>
    <col min="11860" max="11860" width="12" style="10" customWidth="1"/>
    <col min="11861" max="11861" width="13.5703125" style="10" customWidth="1"/>
    <col min="11862" max="11862" width="14" style="10" customWidth="1"/>
    <col min="11863" max="11863" width="12.28515625" style="10" customWidth="1"/>
    <col min="11864" max="11864" width="14.140625" style="10" customWidth="1"/>
    <col min="11865" max="11865" width="13" style="10" customWidth="1"/>
    <col min="11866" max="11866" width="13.5703125" style="10" customWidth="1"/>
    <col min="11867" max="11867" width="12.42578125" style="10" customWidth="1"/>
    <col min="11868" max="11868" width="12.5703125" style="10" customWidth="1"/>
    <col min="11869" max="11869" width="11.7109375" style="10" customWidth="1"/>
    <col min="11870" max="11870" width="13.7109375" style="10" customWidth="1"/>
    <col min="11871" max="11871" width="13.28515625" style="10" customWidth="1"/>
    <col min="11872" max="11872" width="13.140625" style="10" customWidth="1"/>
    <col min="11873" max="11873" width="12" style="10" customWidth="1"/>
    <col min="11874" max="11874" width="12.140625" style="10" customWidth="1"/>
    <col min="11875" max="11875" width="12.28515625" style="10" customWidth="1"/>
    <col min="11876" max="11876" width="12.140625" style="10" customWidth="1"/>
    <col min="11877" max="11877" width="12.5703125" style="10" customWidth="1"/>
    <col min="11878" max="12094" width="9.140625" style="10"/>
    <col min="12095" max="12095" width="25.42578125" style="10" customWidth="1"/>
    <col min="12096" max="12096" width="56.28515625" style="10" customWidth="1"/>
    <col min="12097" max="12097" width="14" style="10" customWidth="1"/>
    <col min="12098" max="12099" width="14.5703125" style="10" customWidth="1"/>
    <col min="12100" max="12100" width="14.140625" style="10" customWidth="1"/>
    <col min="12101" max="12101" width="15.140625" style="10" customWidth="1"/>
    <col min="12102" max="12102" width="13.85546875" style="10" customWidth="1"/>
    <col min="12103" max="12104" width="14.7109375" style="10" customWidth="1"/>
    <col min="12105" max="12105" width="12.85546875" style="10" customWidth="1"/>
    <col min="12106" max="12106" width="13.5703125" style="10" customWidth="1"/>
    <col min="12107" max="12107" width="12.7109375" style="10" customWidth="1"/>
    <col min="12108" max="12108" width="13.42578125" style="10" customWidth="1"/>
    <col min="12109" max="12109" width="13.140625" style="10" customWidth="1"/>
    <col min="12110" max="12110" width="14.7109375" style="10" customWidth="1"/>
    <col min="12111" max="12111" width="14.5703125" style="10" customWidth="1"/>
    <col min="12112" max="12112" width="13" style="10" customWidth="1"/>
    <col min="12113" max="12113" width="15" style="10" customWidth="1"/>
    <col min="12114" max="12115" width="12.140625" style="10" customWidth="1"/>
    <col min="12116" max="12116" width="12" style="10" customWidth="1"/>
    <col min="12117" max="12117" width="13.5703125" style="10" customWidth="1"/>
    <col min="12118" max="12118" width="14" style="10" customWidth="1"/>
    <col min="12119" max="12119" width="12.28515625" style="10" customWidth="1"/>
    <col min="12120" max="12120" width="14.140625" style="10" customWidth="1"/>
    <col min="12121" max="12121" width="13" style="10" customWidth="1"/>
    <col min="12122" max="12122" width="13.5703125" style="10" customWidth="1"/>
    <col min="12123" max="12123" width="12.42578125" style="10" customWidth="1"/>
    <col min="12124" max="12124" width="12.5703125" style="10" customWidth="1"/>
    <col min="12125" max="12125" width="11.7109375" style="10" customWidth="1"/>
    <col min="12126" max="12126" width="13.7109375" style="10" customWidth="1"/>
    <col min="12127" max="12127" width="13.28515625" style="10" customWidth="1"/>
    <col min="12128" max="12128" width="13.140625" style="10" customWidth="1"/>
    <col min="12129" max="12129" width="12" style="10" customWidth="1"/>
    <col min="12130" max="12130" width="12.140625" style="10" customWidth="1"/>
    <col min="12131" max="12131" width="12.28515625" style="10" customWidth="1"/>
    <col min="12132" max="12132" width="12.140625" style="10" customWidth="1"/>
    <col min="12133" max="12133" width="12.5703125" style="10" customWidth="1"/>
    <col min="12134" max="12350" width="9.140625" style="10"/>
    <col min="12351" max="12351" width="25.42578125" style="10" customWidth="1"/>
    <col min="12352" max="12352" width="56.28515625" style="10" customWidth="1"/>
    <col min="12353" max="12353" width="14" style="10" customWidth="1"/>
    <col min="12354" max="12355" width="14.5703125" style="10" customWidth="1"/>
    <col min="12356" max="12356" width="14.140625" style="10" customWidth="1"/>
    <col min="12357" max="12357" width="15.140625" style="10" customWidth="1"/>
    <col min="12358" max="12358" width="13.85546875" style="10" customWidth="1"/>
    <col min="12359" max="12360" width="14.7109375" style="10" customWidth="1"/>
    <col min="12361" max="12361" width="12.85546875" style="10" customWidth="1"/>
    <col min="12362" max="12362" width="13.5703125" style="10" customWidth="1"/>
    <col min="12363" max="12363" width="12.7109375" style="10" customWidth="1"/>
    <col min="12364" max="12364" width="13.42578125" style="10" customWidth="1"/>
    <col min="12365" max="12365" width="13.140625" style="10" customWidth="1"/>
    <col min="12366" max="12366" width="14.7109375" style="10" customWidth="1"/>
    <col min="12367" max="12367" width="14.5703125" style="10" customWidth="1"/>
    <col min="12368" max="12368" width="13" style="10" customWidth="1"/>
    <col min="12369" max="12369" width="15" style="10" customWidth="1"/>
    <col min="12370" max="12371" width="12.140625" style="10" customWidth="1"/>
    <col min="12372" max="12372" width="12" style="10" customWidth="1"/>
    <col min="12373" max="12373" width="13.5703125" style="10" customWidth="1"/>
    <col min="12374" max="12374" width="14" style="10" customWidth="1"/>
    <col min="12375" max="12375" width="12.28515625" style="10" customWidth="1"/>
    <col min="12376" max="12376" width="14.140625" style="10" customWidth="1"/>
    <col min="12377" max="12377" width="13" style="10" customWidth="1"/>
    <col min="12378" max="12378" width="13.5703125" style="10" customWidth="1"/>
    <col min="12379" max="12379" width="12.42578125" style="10" customWidth="1"/>
    <col min="12380" max="12380" width="12.5703125" style="10" customWidth="1"/>
    <col min="12381" max="12381" width="11.7109375" style="10" customWidth="1"/>
    <col min="12382" max="12382" width="13.7109375" style="10" customWidth="1"/>
    <col min="12383" max="12383" width="13.28515625" style="10" customWidth="1"/>
    <col min="12384" max="12384" width="13.140625" style="10" customWidth="1"/>
    <col min="12385" max="12385" width="12" style="10" customWidth="1"/>
    <col min="12386" max="12386" width="12.140625" style="10" customWidth="1"/>
    <col min="12387" max="12387" width="12.28515625" style="10" customWidth="1"/>
    <col min="12388" max="12388" width="12.140625" style="10" customWidth="1"/>
    <col min="12389" max="12389" width="12.5703125" style="10" customWidth="1"/>
    <col min="12390" max="12606" width="9.140625" style="10"/>
    <col min="12607" max="12607" width="25.42578125" style="10" customWidth="1"/>
    <col min="12608" max="12608" width="56.28515625" style="10" customWidth="1"/>
    <col min="12609" max="12609" width="14" style="10" customWidth="1"/>
    <col min="12610" max="12611" width="14.5703125" style="10" customWidth="1"/>
    <col min="12612" max="12612" width="14.140625" style="10" customWidth="1"/>
    <col min="12613" max="12613" width="15.140625" style="10" customWidth="1"/>
    <col min="12614" max="12614" width="13.85546875" style="10" customWidth="1"/>
    <col min="12615" max="12616" width="14.7109375" style="10" customWidth="1"/>
    <col min="12617" max="12617" width="12.85546875" style="10" customWidth="1"/>
    <col min="12618" max="12618" width="13.5703125" style="10" customWidth="1"/>
    <col min="12619" max="12619" width="12.7109375" style="10" customWidth="1"/>
    <col min="12620" max="12620" width="13.42578125" style="10" customWidth="1"/>
    <col min="12621" max="12621" width="13.140625" style="10" customWidth="1"/>
    <col min="12622" max="12622" width="14.7109375" style="10" customWidth="1"/>
    <col min="12623" max="12623" width="14.5703125" style="10" customWidth="1"/>
    <col min="12624" max="12624" width="13" style="10" customWidth="1"/>
    <col min="12625" max="12625" width="15" style="10" customWidth="1"/>
    <col min="12626" max="12627" width="12.140625" style="10" customWidth="1"/>
    <col min="12628" max="12628" width="12" style="10" customWidth="1"/>
    <col min="12629" max="12629" width="13.5703125" style="10" customWidth="1"/>
    <col min="12630" max="12630" width="14" style="10" customWidth="1"/>
    <col min="12631" max="12631" width="12.28515625" style="10" customWidth="1"/>
    <col min="12632" max="12632" width="14.140625" style="10" customWidth="1"/>
    <col min="12633" max="12633" width="13" style="10" customWidth="1"/>
    <col min="12634" max="12634" width="13.5703125" style="10" customWidth="1"/>
    <col min="12635" max="12635" width="12.42578125" style="10" customWidth="1"/>
    <col min="12636" max="12636" width="12.5703125" style="10" customWidth="1"/>
    <col min="12637" max="12637" width="11.7109375" style="10" customWidth="1"/>
    <col min="12638" max="12638" width="13.7109375" style="10" customWidth="1"/>
    <col min="12639" max="12639" width="13.28515625" style="10" customWidth="1"/>
    <col min="12640" max="12640" width="13.140625" style="10" customWidth="1"/>
    <col min="12641" max="12641" width="12" style="10" customWidth="1"/>
    <col min="12642" max="12642" width="12.140625" style="10" customWidth="1"/>
    <col min="12643" max="12643" width="12.28515625" style="10" customWidth="1"/>
    <col min="12644" max="12644" width="12.140625" style="10" customWidth="1"/>
    <col min="12645" max="12645" width="12.5703125" style="10" customWidth="1"/>
    <col min="12646" max="12862" width="9.140625" style="10"/>
    <col min="12863" max="12863" width="25.42578125" style="10" customWidth="1"/>
    <col min="12864" max="12864" width="56.28515625" style="10" customWidth="1"/>
    <col min="12865" max="12865" width="14" style="10" customWidth="1"/>
    <col min="12866" max="12867" width="14.5703125" style="10" customWidth="1"/>
    <col min="12868" max="12868" width="14.140625" style="10" customWidth="1"/>
    <col min="12869" max="12869" width="15.140625" style="10" customWidth="1"/>
    <col min="12870" max="12870" width="13.85546875" style="10" customWidth="1"/>
    <col min="12871" max="12872" width="14.7109375" style="10" customWidth="1"/>
    <col min="12873" max="12873" width="12.85546875" style="10" customWidth="1"/>
    <col min="12874" max="12874" width="13.5703125" style="10" customWidth="1"/>
    <col min="12875" max="12875" width="12.7109375" style="10" customWidth="1"/>
    <col min="12876" max="12876" width="13.42578125" style="10" customWidth="1"/>
    <col min="12877" max="12877" width="13.140625" style="10" customWidth="1"/>
    <col min="12878" max="12878" width="14.7109375" style="10" customWidth="1"/>
    <col min="12879" max="12879" width="14.5703125" style="10" customWidth="1"/>
    <col min="12880" max="12880" width="13" style="10" customWidth="1"/>
    <col min="12881" max="12881" width="15" style="10" customWidth="1"/>
    <col min="12882" max="12883" width="12.140625" style="10" customWidth="1"/>
    <col min="12884" max="12884" width="12" style="10" customWidth="1"/>
    <col min="12885" max="12885" width="13.5703125" style="10" customWidth="1"/>
    <col min="12886" max="12886" width="14" style="10" customWidth="1"/>
    <col min="12887" max="12887" width="12.28515625" style="10" customWidth="1"/>
    <col min="12888" max="12888" width="14.140625" style="10" customWidth="1"/>
    <col min="12889" max="12889" width="13" style="10" customWidth="1"/>
    <col min="12890" max="12890" width="13.5703125" style="10" customWidth="1"/>
    <col min="12891" max="12891" width="12.42578125" style="10" customWidth="1"/>
    <col min="12892" max="12892" width="12.5703125" style="10" customWidth="1"/>
    <col min="12893" max="12893" width="11.7109375" style="10" customWidth="1"/>
    <col min="12894" max="12894" width="13.7109375" style="10" customWidth="1"/>
    <col min="12895" max="12895" width="13.28515625" style="10" customWidth="1"/>
    <col min="12896" max="12896" width="13.140625" style="10" customWidth="1"/>
    <col min="12897" max="12897" width="12" style="10" customWidth="1"/>
    <col min="12898" max="12898" width="12.140625" style="10" customWidth="1"/>
    <col min="12899" max="12899" width="12.28515625" style="10" customWidth="1"/>
    <col min="12900" max="12900" width="12.140625" style="10" customWidth="1"/>
    <col min="12901" max="12901" width="12.5703125" style="10" customWidth="1"/>
    <col min="12902" max="13118" width="9.140625" style="10"/>
    <col min="13119" max="13119" width="25.42578125" style="10" customWidth="1"/>
    <col min="13120" max="13120" width="56.28515625" style="10" customWidth="1"/>
    <col min="13121" max="13121" width="14" style="10" customWidth="1"/>
    <col min="13122" max="13123" width="14.5703125" style="10" customWidth="1"/>
    <col min="13124" max="13124" width="14.140625" style="10" customWidth="1"/>
    <col min="13125" max="13125" width="15.140625" style="10" customWidth="1"/>
    <col min="13126" max="13126" width="13.85546875" style="10" customWidth="1"/>
    <col min="13127" max="13128" width="14.7109375" style="10" customWidth="1"/>
    <col min="13129" max="13129" width="12.85546875" style="10" customWidth="1"/>
    <col min="13130" max="13130" width="13.5703125" style="10" customWidth="1"/>
    <col min="13131" max="13131" width="12.7109375" style="10" customWidth="1"/>
    <col min="13132" max="13132" width="13.42578125" style="10" customWidth="1"/>
    <col min="13133" max="13133" width="13.140625" style="10" customWidth="1"/>
    <col min="13134" max="13134" width="14.7109375" style="10" customWidth="1"/>
    <col min="13135" max="13135" width="14.5703125" style="10" customWidth="1"/>
    <col min="13136" max="13136" width="13" style="10" customWidth="1"/>
    <col min="13137" max="13137" width="15" style="10" customWidth="1"/>
    <col min="13138" max="13139" width="12.140625" style="10" customWidth="1"/>
    <col min="13140" max="13140" width="12" style="10" customWidth="1"/>
    <col min="13141" max="13141" width="13.5703125" style="10" customWidth="1"/>
    <col min="13142" max="13142" width="14" style="10" customWidth="1"/>
    <col min="13143" max="13143" width="12.28515625" style="10" customWidth="1"/>
    <col min="13144" max="13144" width="14.140625" style="10" customWidth="1"/>
    <col min="13145" max="13145" width="13" style="10" customWidth="1"/>
    <col min="13146" max="13146" width="13.5703125" style="10" customWidth="1"/>
    <col min="13147" max="13147" width="12.42578125" style="10" customWidth="1"/>
    <col min="13148" max="13148" width="12.5703125" style="10" customWidth="1"/>
    <col min="13149" max="13149" width="11.7109375" style="10" customWidth="1"/>
    <col min="13150" max="13150" width="13.7109375" style="10" customWidth="1"/>
    <col min="13151" max="13151" width="13.28515625" style="10" customWidth="1"/>
    <col min="13152" max="13152" width="13.140625" style="10" customWidth="1"/>
    <col min="13153" max="13153" width="12" style="10" customWidth="1"/>
    <col min="13154" max="13154" width="12.140625" style="10" customWidth="1"/>
    <col min="13155" max="13155" width="12.28515625" style="10" customWidth="1"/>
    <col min="13156" max="13156" width="12.140625" style="10" customWidth="1"/>
    <col min="13157" max="13157" width="12.5703125" style="10" customWidth="1"/>
    <col min="13158" max="13374" width="9.140625" style="10"/>
    <col min="13375" max="13375" width="25.42578125" style="10" customWidth="1"/>
    <col min="13376" max="13376" width="56.28515625" style="10" customWidth="1"/>
    <col min="13377" max="13377" width="14" style="10" customWidth="1"/>
    <col min="13378" max="13379" width="14.5703125" style="10" customWidth="1"/>
    <col min="13380" max="13380" width="14.140625" style="10" customWidth="1"/>
    <col min="13381" max="13381" width="15.140625" style="10" customWidth="1"/>
    <col min="13382" max="13382" width="13.85546875" style="10" customWidth="1"/>
    <col min="13383" max="13384" width="14.7109375" style="10" customWidth="1"/>
    <col min="13385" max="13385" width="12.85546875" style="10" customWidth="1"/>
    <col min="13386" max="13386" width="13.5703125" style="10" customWidth="1"/>
    <col min="13387" max="13387" width="12.7109375" style="10" customWidth="1"/>
    <col min="13388" max="13388" width="13.42578125" style="10" customWidth="1"/>
    <col min="13389" max="13389" width="13.140625" style="10" customWidth="1"/>
    <col min="13390" max="13390" width="14.7109375" style="10" customWidth="1"/>
    <col min="13391" max="13391" width="14.5703125" style="10" customWidth="1"/>
    <col min="13392" max="13392" width="13" style="10" customWidth="1"/>
    <col min="13393" max="13393" width="15" style="10" customWidth="1"/>
    <col min="13394" max="13395" width="12.140625" style="10" customWidth="1"/>
    <col min="13396" max="13396" width="12" style="10" customWidth="1"/>
    <col min="13397" max="13397" width="13.5703125" style="10" customWidth="1"/>
    <col min="13398" max="13398" width="14" style="10" customWidth="1"/>
    <col min="13399" max="13399" width="12.28515625" style="10" customWidth="1"/>
    <col min="13400" max="13400" width="14.140625" style="10" customWidth="1"/>
    <col min="13401" max="13401" width="13" style="10" customWidth="1"/>
    <col min="13402" max="13402" width="13.5703125" style="10" customWidth="1"/>
    <col min="13403" max="13403" width="12.42578125" style="10" customWidth="1"/>
    <col min="13404" max="13404" width="12.5703125" style="10" customWidth="1"/>
    <col min="13405" max="13405" width="11.7109375" style="10" customWidth="1"/>
    <col min="13406" max="13406" width="13.7109375" style="10" customWidth="1"/>
    <col min="13407" max="13407" width="13.28515625" style="10" customWidth="1"/>
    <col min="13408" max="13408" width="13.140625" style="10" customWidth="1"/>
    <col min="13409" max="13409" width="12" style="10" customWidth="1"/>
    <col min="13410" max="13410" width="12.140625" style="10" customWidth="1"/>
    <col min="13411" max="13411" width="12.28515625" style="10" customWidth="1"/>
    <col min="13412" max="13412" width="12.140625" style="10" customWidth="1"/>
    <col min="13413" max="13413" width="12.5703125" style="10" customWidth="1"/>
    <col min="13414" max="13630" width="9.140625" style="10"/>
    <col min="13631" max="13631" width="25.42578125" style="10" customWidth="1"/>
    <col min="13632" max="13632" width="56.28515625" style="10" customWidth="1"/>
    <col min="13633" max="13633" width="14" style="10" customWidth="1"/>
    <col min="13634" max="13635" width="14.5703125" style="10" customWidth="1"/>
    <col min="13636" max="13636" width="14.140625" style="10" customWidth="1"/>
    <col min="13637" max="13637" width="15.140625" style="10" customWidth="1"/>
    <col min="13638" max="13638" width="13.85546875" style="10" customWidth="1"/>
    <col min="13639" max="13640" width="14.7109375" style="10" customWidth="1"/>
    <col min="13641" max="13641" width="12.85546875" style="10" customWidth="1"/>
    <col min="13642" max="13642" width="13.5703125" style="10" customWidth="1"/>
    <col min="13643" max="13643" width="12.7109375" style="10" customWidth="1"/>
    <col min="13644" max="13644" width="13.42578125" style="10" customWidth="1"/>
    <col min="13645" max="13645" width="13.140625" style="10" customWidth="1"/>
    <col min="13646" max="13646" width="14.7109375" style="10" customWidth="1"/>
    <col min="13647" max="13647" width="14.5703125" style="10" customWidth="1"/>
    <col min="13648" max="13648" width="13" style="10" customWidth="1"/>
    <col min="13649" max="13649" width="15" style="10" customWidth="1"/>
    <col min="13650" max="13651" width="12.140625" style="10" customWidth="1"/>
    <col min="13652" max="13652" width="12" style="10" customWidth="1"/>
    <col min="13653" max="13653" width="13.5703125" style="10" customWidth="1"/>
    <col min="13654" max="13654" width="14" style="10" customWidth="1"/>
    <col min="13655" max="13655" width="12.28515625" style="10" customWidth="1"/>
    <col min="13656" max="13656" width="14.140625" style="10" customWidth="1"/>
    <col min="13657" max="13657" width="13" style="10" customWidth="1"/>
    <col min="13658" max="13658" width="13.5703125" style="10" customWidth="1"/>
    <col min="13659" max="13659" width="12.42578125" style="10" customWidth="1"/>
    <col min="13660" max="13660" width="12.5703125" style="10" customWidth="1"/>
    <col min="13661" max="13661" width="11.7109375" style="10" customWidth="1"/>
    <col min="13662" max="13662" width="13.7109375" style="10" customWidth="1"/>
    <col min="13663" max="13663" width="13.28515625" style="10" customWidth="1"/>
    <col min="13664" max="13664" width="13.140625" style="10" customWidth="1"/>
    <col min="13665" max="13665" width="12" style="10" customWidth="1"/>
    <col min="13666" max="13666" width="12.140625" style="10" customWidth="1"/>
    <col min="13667" max="13667" width="12.28515625" style="10" customWidth="1"/>
    <col min="13668" max="13668" width="12.140625" style="10" customWidth="1"/>
    <col min="13669" max="13669" width="12.5703125" style="10" customWidth="1"/>
    <col min="13670" max="13886" width="9.140625" style="10"/>
    <col min="13887" max="13887" width="25.42578125" style="10" customWidth="1"/>
    <col min="13888" max="13888" width="56.28515625" style="10" customWidth="1"/>
    <col min="13889" max="13889" width="14" style="10" customWidth="1"/>
    <col min="13890" max="13891" width="14.5703125" style="10" customWidth="1"/>
    <col min="13892" max="13892" width="14.140625" style="10" customWidth="1"/>
    <col min="13893" max="13893" width="15.140625" style="10" customWidth="1"/>
    <col min="13894" max="13894" width="13.85546875" style="10" customWidth="1"/>
    <col min="13895" max="13896" width="14.7109375" style="10" customWidth="1"/>
    <col min="13897" max="13897" width="12.85546875" style="10" customWidth="1"/>
    <col min="13898" max="13898" width="13.5703125" style="10" customWidth="1"/>
    <col min="13899" max="13899" width="12.7109375" style="10" customWidth="1"/>
    <col min="13900" max="13900" width="13.42578125" style="10" customWidth="1"/>
    <col min="13901" max="13901" width="13.140625" style="10" customWidth="1"/>
    <col min="13902" max="13902" width="14.7109375" style="10" customWidth="1"/>
    <col min="13903" max="13903" width="14.5703125" style="10" customWidth="1"/>
    <col min="13904" max="13904" width="13" style="10" customWidth="1"/>
    <col min="13905" max="13905" width="15" style="10" customWidth="1"/>
    <col min="13906" max="13907" width="12.140625" style="10" customWidth="1"/>
    <col min="13908" max="13908" width="12" style="10" customWidth="1"/>
    <col min="13909" max="13909" width="13.5703125" style="10" customWidth="1"/>
    <col min="13910" max="13910" width="14" style="10" customWidth="1"/>
    <col min="13911" max="13911" width="12.28515625" style="10" customWidth="1"/>
    <col min="13912" max="13912" width="14.140625" style="10" customWidth="1"/>
    <col min="13913" max="13913" width="13" style="10" customWidth="1"/>
    <col min="13914" max="13914" width="13.5703125" style="10" customWidth="1"/>
    <col min="13915" max="13915" width="12.42578125" style="10" customWidth="1"/>
    <col min="13916" max="13916" width="12.5703125" style="10" customWidth="1"/>
    <col min="13917" max="13917" width="11.7109375" style="10" customWidth="1"/>
    <col min="13918" max="13918" width="13.7109375" style="10" customWidth="1"/>
    <col min="13919" max="13919" width="13.28515625" style="10" customWidth="1"/>
    <col min="13920" max="13920" width="13.140625" style="10" customWidth="1"/>
    <col min="13921" max="13921" width="12" style="10" customWidth="1"/>
    <col min="13922" max="13922" width="12.140625" style="10" customWidth="1"/>
    <col min="13923" max="13923" width="12.28515625" style="10" customWidth="1"/>
    <col min="13924" max="13924" width="12.140625" style="10" customWidth="1"/>
    <col min="13925" max="13925" width="12.5703125" style="10" customWidth="1"/>
    <col min="13926" max="14142" width="9.140625" style="10"/>
    <col min="14143" max="14143" width="25.42578125" style="10" customWidth="1"/>
    <col min="14144" max="14144" width="56.28515625" style="10" customWidth="1"/>
    <col min="14145" max="14145" width="14" style="10" customWidth="1"/>
    <col min="14146" max="14147" width="14.5703125" style="10" customWidth="1"/>
    <col min="14148" max="14148" width="14.140625" style="10" customWidth="1"/>
    <col min="14149" max="14149" width="15.140625" style="10" customWidth="1"/>
    <col min="14150" max="14150" width="13.85546875" style="10" customWidth="1"/>
    <col min="14151" max="14152" width="14.7109375" style="10" customWidth="1"/>
    <col min="14153" max="14153" width="12.85546875" style="10" customWidth="1"/>
    <col min="14154" max="14154" width="13.5703125" style="10" customWidth="1"/>
    <col min="14155" max="14155" width="12.7109375" style="10" customWidth="1"/>
    <col min="14156" max="14156" width="13.42578125" style="10" customWidth="1"/>
    <col min="14157" max="14157" width="13.140625" style="10" customWidth="1"/>
    <col min="14158" max="14158" width="14.7109375" style="10" customWidth="1"/>
    <col min="14159" max="14159" width="14.5703125" style="10" customWidth="1"/>
    <col min="14160" max="14160" width="13" style="10" customWidth="1"/>
    <col min="14161" max="14161" width="15" style="10" customWidth="1"/>
    <col min="14162" max="14163" width="12.140625" style="10" customWidth="1"/>
    <col min="14164" max="14164" width="12" style="10" customWidth="1"/>
    <col min="14165" max="14165" width="13.5703125" style="10" customWidth="1"/>
    <col min="14166" max="14166" width="14" style="10" customWidth="1"/>
    <col min="14167" max="14167" width="12.28515625" style="10" customWidth="1"/>
    <col min="14168" max="14168" width="14.140625" style="10" customWidth="1"/>
    <col min="14169" max="14169" width="13" style="10" customWidth="1"/>
    <col min="14170" max="14170" width="13.5703125" style="10" customWidth="1"/>
    <col min="14171" max="14171" width="12.42578125" style="10" customWidth="1"/>
    <col min="14172" max="14172" width="12.5703125" style="10" customWidth="1"/>
    <col min="14173" max="14173" width="11.7109375" style="10" customWidth="1"/>
    <col min="14174" max="14174" width="13.7109375" style="10" customWidth="1"/>
    <col min="14175" max="14175" width="13.28515625" style="10" customWidth="1"/>
    <col min="14176" max="14176" width="13.140625" style="10" customWidth="1"/>
    <col min="14177" max="14177" width="12" style="10" customWidth="1"/>
    <col min="14178" max="14178" width="12.140625" style="10" customWidth="1"/>
    <col min="14179" max="14179" width="12.28515625" style="10" customWidth="1"/>
    <col min="14180" max="14180" width="12.140625" style="10" customWidth="1"/>
    <col min="14181" max="14181" width="12.5703125" style="10" customWidth="1"/>
    <col min="14182" max="14398" width="9.140625" style="10"/>
    <col min="14399" max="14399" width="25.42578125" style="10" customWidth="1"/>
    <col min="14400" max="14400" width="56.28515625" style="10" customWidth="1"/>
    <col min="14401" max="14401" width="14" style="10" customWidth="1"/>
    <col min="14402" max="14403" width="14.5703125" style="10" customWidth="1"/>
    <col min="14404" max="14404" width="14.140625" style="10" customWidth="1"/>
    <col min="14405" max="14405" width="15.140625" style="10" customWidth="1"/>
    <col min="14406" max="14406" width="13.85546875" style="10" customWidth="1"/>
    <col min="14407" max="14408" width="14.7109375" style="10" customWidth="1"/>
    <col min="14409" max="14409" width="12.85546875" style="10" customWidth="1"/>
    <col min="14410" max="14410" width="13.5703125" style="10" customWidth="1"/>
    <col min="14411" max="14411" width="12.7109375" style="10" customWidth="1"/>
    <col min="14412" max="14412" width="13.42578125" style="10" customWidth="1"/>
    <col min="14413" max="14413" width="13.140625" style="10" customWidth="1"/>
    <col min="14414" max="14414" width="14.7109375" style="10" customWidth="1"/>
    <col min="14415" max="14415" width="14.5703125" style="10" customWidth="1"/>
    <col min="14416" max="14416" width="13" style="10" customWidth="1"/>
    <col min="14417" max="14417" width="15" style="10" customWidth="1"/>
    <col min="14418" max="14419" width="12.140625" style="10" customWidth="1"/>
    <col min="14420" max="14420" width="12" style="10" customWidth="1"/>
    <col min="14421" max="14421" width="13.5703125" style="10" customWidth="1"/>
    <col min="14422" max="14422" width="14" style="10" customWidth="1"/>
    <col min="14423" max="14423" width="12.28515625" style="10" customWidth="1"/>
    <col min="14424" max="14424" width="14.140625" style="10" customWidth="1"/>
    <col min="14425" max="14425" width="13" style="10" customWidth="1"/>
    <col min="14426" max="14426" width="13.5703125" style="10" customWidth="1"/>
    <col min="14427" max="14427" width="12.42578125" style="10" customWidth="1"/>
    <col min="14428" max="14428" width="12.5703125" style="10" customWidth="1"/>
    <col min="14429" max="14429" width="11.7109375" style="10" customWidth="1"/>
    <col min="14430" max="14430" width="13.7109375" style="10" customWidth="1"/>
    <col min="14431" max="14431" width="13.28515625" style="10" customWidth="1"/>
    <col min="14432" max="14432" width="13.140625" style="10" customWidth="1"/>
    <col min="14433" max="14433" width="12" style="10" customWidth="1"/>
    <col min="14434" max="14434" width="12.140625" style="10" customWidth="1"/>
    <col min="14435" max="14435" width="12.28515625" style="10" customWidth="1"/>
    <col min="14436" max="14436" width="12.140625" style="10" customWidth="1"/>
    <col min="14437" max="14437" width="12.5703125" style="10" customWidth="1"/>
    <col min="14438" max="14654" width="9.140625" style="10"/>
    <col min="14655" max="14655" width="25.42578125" style="10" customWidth="1"/>
    <col min="14656" max="14656" width="56.28515625" style="10" customWidth="1"/>
    <col min="14657" max="14657" width="14" style="10" customWidth="1"/>
    <col min="14658" max="14659" width="14.5703125" style="10" customWidth="1"/>
    <col min="14660" max="14660" width="14.140625" style="10" customWidth="1"/>
    <col min="14661" max="14661" width="15.140625" style="10" customWidth="1"/>
    <col min="14662" max="14662" width="13.85546875" style="10" customWidth="1"/>
    <col min="14663" max="14664" width="14.7109375" style="10" customWidth="1"/>
    <col min="14665" max="14665" width="12.85546875" style="10" customWidth="1"/>
    <col min="14666" max="14666" width="13.5703125" style="10" customWidth="1"/>
    <col min="14667" max="14667" width="12.7109375" style="10" customWidth="1"/>
    <col min="14668" max="14668" width="13.42578125" style="10" customWidth="1"/>
    <col min="14669" max="14669" width="13.140625" style="10" customWidth="1"/>
    <col min="14670" max="14670" width="14.7109375" style="10" customWidth="1"/>
    <col min="14671" max="14671" width="14.5703125" style="10" customWidth="1"/>
    <col min="14672" max="14672" width="13" style="10" customWidth="1"/>
    <col min="14673" max="14673" width="15" style="10" customWidth="1"/>
    <col min="14674" max="14675" width="12.140625" style="10" customWidth="1"/>
    <col min="14676" max="14676" width="12" style="10" customWidth="1"/>
    <col min="14677" max="14677" width="13.5703125" style="10" customWidth="1"/>
    <col min="14678" max="14678" width="14" style="10" customWidth="1"/>
    <col min="14679" max="14679" width="12.28515625" style="10" customWidth="1"/>
    <col min="14680" max="14680" width="14.140625" style="10" customWidth="1"/>
    <col min="14681" max="14681" width="13" style="10" customWidth="1"/>
    <col min="14682" max="14682" width="13.5703125" style="10" customWidth="1"/>
    <col min="14683" max="14683" width="12.42578125" style="10" customWidth="1"/>
    <col min="14684" max="14684" width="12.5703125" style="10" customWidth="1"/>
    <col min="14685" max="14685" width="11.7109375" style="10" customWidth="1"/>
    <col min="14686" max="14686" width="13.7109375" style="10" customWidth="1"/>
    <col min="14687" max="14687" width="13.28515625" style="10" customWidth="1"/>
    <col min="14688" max="14688" width="13.140625" style="10" customWidth="1"/>
    <col min="14689" max="14689" width="12" style="10" customWidth="1"/>
    <col min="14690" max="14690" width="12.140625" style="10" customWidth="1"/>
    <col min="14691" max="14691" width="12.28515625" style="10" customWidth="1"/>
    <col min="14692" max="14692" width="12.140625" style="10" customWidth="1"/>
    <col min="14693" max="14693" width="12.5703125" style="10" customWidth="1"/>
    <col min="14694" max="14910" width="9.140625" style="10"/>
    <col min="14911" max="14911" width="25.42578125" style="10" customWidth="1"/>
    <col min="14912" max="14912" width="56.28515625" style="10" customWidth="1"/>
    <col min="14913" max="14913" width="14" style="10" customWidth="1"/>
    <col min="14914" max="14915" width="14.5703125" style="10" customWidth="1"/>
    <col min="14916" max="14916" width="14.140625" style="10" customWidth="1"/>
    <col min="14917" max="14917" width="15.140625" style="10" customWidth="1"/>
    <col min="14918" max="14918" width="13.85546875" style="10" customWidth="1"/>
    <col min="14919" max="14920" width="14.7109375" style="10" customWidth="1"/>
    <col min="14921" max="14921" width="12.85546875" style="10" customWidth="1"/>
    <col min="14922" max="14922" width="13.5703125" style="10" customWidth="1"/>
    <col min="14923" max="14923" width="12.7109375" style="10" customWidth="1"/>
    <col min="14924" max="14924" width="13.42578125" style="10" customWidth="1"/>
    <col min="14925" max="14925" width="13.140625" style="10" customWidth="1"/>
    <col min="14926" max="14926" width="14.7109375" style="10" customWidth="1"/>
    <col min="14927" max="14927" width="14.5703125" style="10" customWidth="1"/>
    <col min="14928" max="14928" width="13" style="10" customWidth="1"/>
    <col min="14929" max="14929" width="15" style="10" customWidth="1"/>
    <col min="14930" max="14931" width="12.140625" style="10" customWidth="1"/>
    <col min="14932" max="14932" width="12" style="10" customWidth="1"/>
    <col min="14933" max="14933" width="13.5703125" style="10" customWidth="1"/>
    <col min="14934" max="14934" width="14" style="10" customWidth="1"/>
    <col min="14935" max="14935" width="12.28515625" style="10" customWidth="1"/>
    <col min="14936" max="14936" width="14.140625" style="10" customWidth="1"/>
    <col min="14937" max="14937" width="13" style="10" customWidth="1"/>
    <col min="14938" max="14938" width="13.5703125" style="10" customWidth="1"/>
    <col min="14939" max="14939" width="12.42578125" style="10" customWidth="1"/>
    <col min="14940" max="14940" width="12.5703125" style="10" customWidth="1"/>
    <col min="14941" max="14941" width="11.7109375" style="10" customWidth="1"/>
    <col min="14942" max="14942" width="13.7109375" style="10" customWidth="1"/>
    <col min="14943" max="14943" width="13.28515625" style="10" customWidth="1"/>
    <col min="14944" max="14944" width="13.140625" style="10" customWidth="1"/>
    <col min="14945" max="14945" width="12" style="10" customWidth="1"/>
    <col min="14946" max="14946" width="12.140625" style="10" customWidth="1"/>
    <col min="14947" max="14947" width="12.28515625" style="10" customWidth="1"/>
    <col min="14948" max="14948" width="12.140625" style="10" customWidth="1"/>
    <col min="14949" max="14949" width="12.5703125" style="10" customWidth="1"/>
    <col min="14950" max="15166" width="9.140625" style="10"/>
    <col min="15167" max="15167" width="25.42578125" style="10" customWidth="1"/>
    <col min="15168" max="15168" width="56.28515625" style="10" customWidth="1"/>
    <col min="15169" max="15169" width="14" style="10" customWidth="1"/>
    <col min="15170" max="15171" width="14.5703125" style="10" customWidth="1"/>
    <col min="15172" max="15172" width="14.140625" style="10" customWidth="1"/>
    <col min="15173" max="15173" width="15.140625" style="10" customWidth="1"/>
    <col min="15174" max="15174" width="13.85546875" style="10" customWidth="1"/>
    <col min="15175" max="15176" width="14.7109375" style="10" customWidth="1"/>
    <col min="15177" max="15177" width="12.85546875" style="10" customWidth="1"/>
    <col min="15178" max="15178" width="13.5703125" style="10" customWidth="1"/>
    <col min="15179" max="15179" width="12.7109375" style="10" customWidth="1"/>
    <col min="15180" max="15180" width="13.42578125" style="10" customWidth="1"/>
    <col min="15181" max="15181" width="13.140625" style="10" customWidth="1"/>
    <col min="15182" max="15182" width="14.7109375" style="10" customWidth="1"/>
    <col min="15183" max="15183" width="14.5703125" style="10" customWidth="1"/>
    <col min="15184" max="15184" width="13" style="10" customWidth="1"/>
    <col min="15185" max="15185" width="15" style="10" customWidth="1"/>
    <col min="15186" max="15187" width="12.140625" style="10" customWidth="1"/>
    <col min="15188" max="15188" width="12" style="10" customWidth="1"/>
    <col min="15189" max="15189" width="13.5703125" style="10" customWidth="1"/>
    <col min="15190" max="15190" width="14" style="10" customWidth="1"/>
    <col min="15191" max="15191" width="12.28515625" style="10" customWidth="1"/>
    <col min="15192" max="15192" width="14.140625" style="10" customWidth="1"/>
    <col min="15193" max="15193" width="13" style="10" customWidth="1"/>
    <col min="15194" max="15194" width="13.5703125" style="10" customWidth="1"/>
    <col min="15195" max="15195" width="12.42578125" style="10" customWidth="1"/>
    <col min="15196" max="15196" width="12.5703125" style="10" customWidth="1"/>
    <col min="15197" max="15197" width="11.7109375" style="10" customWidth="1"/>
    <col min="15198" max="15198" width="13.7109375" style="10" customWidth="1"/>
    <col min="15199" max="15199" width="13.28515625" style="10" customWidth="1"/>
    <col min="15200" max="15200" width="13.140625" style="10" customWidth="1"/>
    <col min="15201" max="15201" width="12" style="10" customWidth="1"/>
    <col min="15202" max="15202" width="12.140625" style="10" customWidth="1"/>
    <col min="15203" max="15203" width="12.28515625" style="10" customWidth="1"/>
    <col min="15204" max="15204" width="12.140625" style="10" customWidth="1"/>
    <col min="15205" max="15205" width="12.5703125" style="10" customWidth="1"/>
    <col min="15206" max="15422" width="9.140625" style="10"/>
    <col min="15423" max="15423" width="25.42578125" style="10" customWidth="1"/>
    <col min="15424" max="15424" width="56.28515625" style="10" customWidth="1"/>
    <col min="15425" max="15425" width="14" style="10" customWidth="1"/>
    <col min="15426" max="15427" width="14.5703125" style="10" customWidth="1"/>
    <col min="15428" max="15428" width="14.140625" style="10" customWidth="1"/>
    <col min="15429" max="15429" width="15.140625" style="10" customWidth="1"/>
    <col min="15430" max="15430" width="13.85546875" style="10" customWidth="1"/>
    <col min="15431" max="15432" width="14.7109375" style="10" customWidth="1"/>
    <col min="15433" max="15433" width="12.85546875" style="10" customWidth="1"/>
    <col min="15434" max="15434" width="13.5703125" style="10" customWidth="1"/>
    <col min="15435" max="15435" width="12.7109375" style="10" customWidth="1"/>
    <col min="15436" max="15436" width="13.42578125" style="10" customWidth="1"/>
    <col min="15437" max="15437" width="13.140625" style="10" customWidth="1"/>
    <col min="15438" max="15438" width="14.7109375" style="10" customWidth="1"/>
    <col min="15439" max="15439" width="14.5703125" style="10" customWidth="1"/>
    <col min="15440" max="15440" width="13" style="10" customWidth="1"/>
    <col min="15441" max="15441" width="15" style="10" customWidth="1"/>
    <col min="15442" max="15443" width="12.140625" style="10" customWidth="1"/>
    <col min="15444" max="15444" width="12" style="10" customWidth="1"/>
    <col min="15445" max="15445" width="13.5703125" style="10" customWidth="1"/>
    <col min="15446" max="15446" width="14" style="10" customWidth="1"/>
    <col min="15447" max="15447" width="12.28515625" style="10" customWidth="1"/>
    <col min="15448" max="15448" width="14.140625" style="10" customWidth="1"/>
    <col min="15449" max="15449" width="13" style="10" customWidth="1"/>
    <col min="15450" max="15450" width="13.5703125" style="10" customWidth="1"/>
    <col min="15451" max="15451" width="12.42578125" style="10" customWidth="1"/>
    <col min="15452" max="15452" width="12.5703125" style="10" customWidth="1"/>
    <col min="15453" max="15453" width="11.7109375" style="10" customWidth="1"/>
    <col min="15454" max="15454" width="13.7109375" style="10" customWidth="1"/>
    <col min="15455" max="15455" width="13.28515625" style="10" customWidth="1"/>
    <col min="15456" max="15456" width="13.140625" style="10" customWidth="1"/>
    <col min="15457" max="15457" width="12" style="10" customWidth="1"/>
    <col min="15458" max="15458" width="12.140625" style="10" customWidth="1"/>
    <col min="15459" max="15459" width="12.28515625" style="10" customWidth="1"/>
    <col min="15460" max="15460" width="12.140625" style="10" customWidth="1"/>
    <col min="15461" max="15461" width="12.5703125" style="10" customWidth="1"/>
    <col min="15462" max="15678" width="9.140625" style="10"/>
    <col min="15679" max="15679" width="25.42578125" style="10" customWidth="1"/>
    <col min="15680" max="15680" width="56.28515625" style="10" customWidth="1"/>
    <col min="15681" max="15681" width="14" style="10" customWidth="1"/>
    <col min="15682" max="15683" width="14.5703125" style="10" customWidth="1"/>
    <col min="15684" max="15684" width="14.140625" style="10" customWidth="1"/>
    <col min="15685" max="15685" width="15.140625" style="10" customWidth="1"/>
    <col min="15686" max="15686" width="13.85546875" style="10" customWidth="1"/>
    <col min="15687" max="15688" width="14.7109375" style="10" customWidth="1"/>
    <col min="15689" max="15689" width="12.85546875" style="10" customWidth="1"/>
    <col min="15690" max="15690" width="13.5703125" style="10" customWidth="1"/>
    <col min="15691" max="15691" width="12.7109375" style="10" customWidth="1"/>
    <col min="15692" max="15692" width="13.42578125" style="10" customWidth="1"/>
    <col min="15693" max="15693" width="13.140625" style="10" customWidth="1"/>
    <col min="15694" max="15694" width="14.7109375" style="10" customWidth="1"/>
    <col min="15695" max="15695" width="14.5703125" style="10" customWidth="1"/>
    <col min="15696" max="15696" width="13" style="10" customWidth="1"/>
    <col min="15697" max="15697" width="15" style="10" customWidth="1"/>
    <col min="15698" max="15699" width="12.140625" style="10" customWidth="1"/>
    <col min="15700" max="15700" width="12" style="10" customWidth="1"/>
    <col min="15701" max="15701" width="13.5703125" style="10" customWidth="1"/>
    <col min="15702" max="15702" width="14" style="10" customWidth="1"/>
    <col min="15703" max="15703" width="12.28515625" style="10" customWidth="1"/>
    <col min="15704" max="15704" width="14.140625" style="10" customWidth="1"/>
    <col min="15705" max="15705" width="13" style="10" customWidth="1"/>
    <col min="15706" max="15706" width="13.5703125" style="10" customWidth="1"/>
    <col min="15707" max="15707" width="12.42578125" style="10" customWidth="1"/>
    <col min="15708" max="15708" width="12.5703125" style="10" customWidth="1"/>
    <col min="15709" max="15709" width="11.7109375" style="10" customWidth="1"/>
    <col min="15710" max="15710" width="13.7109375" style="10" customWidth="1"/>
    <col min="15711" max="15711" width="13.28515625" style="10" customWidth="1"/>
    <col min="15712" max="15712" width="13.140625" style="10" customWidth="1"/>
    <col min="15713" max="15713" width="12" style="10" customWidth="1"/>
    <col min="15714" max="15714" width="12.140625" style="10" customWidth="1"/>
    <col min="15715" max="15715" width="12.28515625" style="10" customWidth="1"/>
    <col min="15716" max="15716" width="12.140625" style="10" customWidth="1"/>
    <col min="15717" max="15717" width="12.5703125" style="10" customWidth="1"/>
    <col min="15718" max="15934" width="9.140625" style="10"/>
    <col min="15935" max="15935" width="25.42578125" style="10" customWidth="1"/>
    <col min="15936" max="15936" width="56.28515625" style="10" customWidth="1"/>
    <col min="15937" max="15937" width="14" style="10" customWidth="1"/>
    <col min="15938" max="15939" width="14.5703125" style="10" customWidth="1"/>
    <col min="15940" max="15940" width="14.140625" style="10" customWidth="1"/>
    <col min="15941" max="15941" width="15.140625" style="10" customWidth="1"/>
    <col min="15942" max="15942" width="13.85546875" style="10" customWidth="1"/>
    <col min="15943" max="15944" width="14.7109375" style="10" customWidth="1"/>
    <col min="15945" max="15945" width="12.85546875" style="10" customWidth="1"/>
    <col min="15946" max="15946" width="13.5703125" style="10" customWidth="1"/>
    <col min="15947" max="15947" width="12.7109375" style="10" customWidth="1"/>
    <col min="15948" max="15948" width="13.42578125" style="10" customWidth="1"/>
    <col min="15949" max="15949" width="13.140625" style="10" customWidth="1"/>
    <col min="15950" max="15950" width="14.7109375" style="10" customWidth="1"/>
    <col min="15951" max="15951" width="14.5703125" style="10" customWidth="1"/>
    <col min="15952" max="15952" width="13" style="10" customWidth="1"/>
    <col min="15953" max="15953" width="15" style="10" customWidth="1"/>
    <col min="15954" max="15955" width="12.140625" style="10" customWidth="1"/>
    <col min="15956" max="15956" width="12" style="10" customWidth="1"/>
    <col min="15957" max="15957" width="13.5703125" style="10" customWidth="1"/>
    <col min="15958" max="15958" width="14" style="10" customWidth="1"/>
    <col min="15959" max="15959" width="12.28515625" style="10" customWidth="1"/>
    <col min="15960" max="15960" width="14.140625" style="10" customWidth="1"/>
    <col min="15961" max="15961" width="13" style="10" customWidth="1"/>
    <col min="15962" max="15962" width="13.5703125" style="10" customWidth="1"/>
    <col min="15963" max="15963" width="12.42578125" style="10" customWidth="1"/>
    <col min="15964" max="15964" width="12.5703125" style="10" customWidth="1"/>
    <col min="15965" max="15965" width="11.7109375" style="10" customWidth="1"/>
    <col min="15966" max="15966" width="13.7109375" style="10" customWidth="1"/>
    <col min="15967" max="15967" width="13.28515625" style="10" customWidth="1"/>
    <col min="15968" max="15968" width="13.140625" style="10" customWidth="1"/>
    <col min="15969" max="15969" width="12" style="10" customWidth="1"/>
    <col min="15970" max="15970" width="12.140625" style="10" customWidth="1"/>
    <col min="15971" max="15971" width="12.28515625" style="10" customWidth="1"/>
    <col min="15972" max="15972" width="12.140625" style="10" customWidth="1"/>
    <col min="15973" max="15973" width="12.5703125" style="10" customWidth="1"/>
    <col min="15974" max="16384" width="9.140625" style="10"/>
  </cols>
  <sheetData>
    <row r="1" spans="1:5" s="4" customFormat="1" ht="16.5" customHeight="1" x14ac:dyDescent="0.25">
      <c r="A1" s="3"/>
      <c r="B1" s="7"/>
      <c r="C1" s="6" t="s">
        <v>2</v>
      </c>
      <c r="D1" s="6"/>
      <c r="E1" s="6"/>
    </row>
    <row r="2" spans="1:5" s="4" customFormat="1" ht="66.75" customHeight="1" x14ac:dyDescent="0.25">
      <c r="A2" s="3"/>
      <c r="C2" s="53" t="s">
        <v>247</v>
      </c>
      <c r="D2" s="54"/>
      <c r="E2" s="54"/>
    </row>
    <row r="3" spans="1:5" s="4" customFormat="1" ht="32.25" customHeight="1" x14ac:dyDescent="0.25">
      <c r="A3" s="55" t="s">
        <v>248</v>
      </c>
      <c r="B3" s="55"/>
      <c r="C3" s="55"/>
      <c r="D3" s="55"/>
      <c r="E3" s="55"/>
    </row>
    <row r="4" spans="1:5" ht="14.25" customHeight="1" x14ac:dyDescent="0.25">
      <c r="A4" s="16" t="s">
        <v>3</v>
      </c>
      <c r="B4" s="18" t="s">
        <v>3</v>
      </c>
      <c r="C4" s="39"/>
      <c r="E4" s="30" t="s">
        <v>1</v>
      </c>
    </row>
    <row r="5" spans="1:5" ht="34.5" customHeight="1" x14ac:dyDescent="0.25">
      <c r="A5" s="40" t="s">
        <v>4</v>
      </c>
      <c r="B5" s="20" t="s">
        <v>5</v>
      </c>
      <c r="C5" s="41" t="s">
        <v>249</v>
      </c>
      <c r="D5" s="41" t="s">
        <v>250</v>
      </c>
      <c r="E5" s="41" t="s">
        <v>251</v>
      </c>
    </row>
    <row r="6" spans="1:5" s="16" customFormat="1" ht="12.75" customHeight="1" x14ac:dyDescent="0.25">
      <c r="A6" s="22">
        <v>1</v>
      </c>
      <c r="B6" s="22">
        <v>2</v>
      </c>
      <c r="C6" s="42">
        <v>3</v>
      </c>
      <c r="D6" s="42">
        <v>4</v>
      </c>
      <c r="E6" s="42">
        <v>5</v>
      </c>
    </row>
    <row r="7" spans="1:5" s="4" customFormat="1" ht="33.75" customHeight="1" x14ac:dyDescent="0.25">
      <c r="A7" s="1" t="s">
        <v>6</v>
      </c>
      <c r="B7" s="2" t="s">
        <v>7</v>
      </c>
      <c r="C7" s="31">
        <f t="shared" ref="C7:E7" si="0">C8+C14+C24+C32+C35+C48+C61+C66+C55</f>
        <v>60387100</v>
      </c>
      <c r="D7" s="31">
        <f t="shared" si="0"/>
        <v>60533500</v>
      </c>
      <c r="E7" s="31">
        <f t="shared" si="0"/>
        <v>63677800</v>
      </c>
    </row>
    <row r="8" spans="1:5" s="4" customFormat="1" ht="17.25" customHeight="1" x14ac:dyDescent="0.25">
      <c r="A8" s="1" t="s">
        <v>8</v>
      </c>
      <c r="B8" s="2" t="s">
        <v>9</v>
      </c>
      <c r="C8" s="31">
        <f t="shared" ref="C8:E8" si="1">C9</f>
        <v>45230000</v>
      </c>
      <c r="D8" s="31">
        <f t="shared" si="1"/>
        <v>45703000</v>
      </c>
      <c r="E8" s="31">
        <f t="shared" si="1"/>
        <v>48627000</v>
      </c>
    </row>
    <row r="9" spans="1:5" s="4" customFormat="1" x14ac:dyDescent="0.25">
      <c r="A9" s="1" t="s">
        <v>10</v>
      </c>
      <c r="B9" s="5" t="s">
        <v>11</v>
      </c>
      <c r="C9" s="32">
        <f t="shared" ref="C9:E9" si="2">C10+C11+C12+C13</f>
        <v>45230000</v>
      </c>
      <c r="D9" s="32">
        <f t="shared" si="2"/>
        <v>45703000</v>
      </c>
      <c r="E9" s="32">
        <f t="shared" si="2"/>
        <v>48627000</v>
      </c>
    </row>
    <row r="10" spans="1:5" s="4" customFormat="1" ht="135" customHeight="1" x14ac:dyDescent="0.25">
      <c r="A10" s="1" t="s">
        <v>12</v>
      </c>
      <c r="B10" s="24" t="s">
        <v>13</v>
      </c>
      <c r="C10" s="32">
        <v>44629000</v>
      </c>
      <c r="D10" s="32">
        <v>45102000</v>
      </c>
      <c r="E10" s="32">
        <v>48026000</v>
      </c>
    </row>
    <row r="11" spans="1:5" s="4" customFormat="1" ht="214.5" customHeight="1" x14ac:dyDescent="0.25">
      <c r="A11" s="1" t="s">
        <v>14</v>
      </c>
      <c r="B11" s="8" t="s">
        <v>15</v>
      </c>
      <c r="C11" s="32">
        <v>200000</v>
      </c>
      <c r="D11" s="32">
        <v>200000</v>
      </c>
      <c r="E11" s="32">
        <v>200000</v>
      </c>
    </row>
    <row r="12" spans="1:5" s="4" customFormat="1" ht="89.25" customHeight="1" x14ac:dyDescent="0.25">
      <c r="A12" s="1" t="s">
        <v>16</v>
      </c>
      <c r="B12" s="24" t="s">
        <v>17</v>
      </c>
      <c r="C12" s="32">
        <v>400000</v>
      </c>
      <c r="D12" s="32">
        <v>400000</v>
      </c>
      <c r="E12" s="32">
        <v>400000</v>
      </c>
    </row>
    <row r="13" spans="1:5" s="4" customFormat="1" ht="158.25" customHeight="1" x14ac:dyDescent="0.25">
      <c r="A13" s="1" t="s">
        <v>212</v>
      </c>
      <c r="B13" s="8" t="s">
        <v>18</v>
      </c>
      <c r="C13" s="32">
        <v>1000</v>
      </c>
      <c r="D13" s="32">
        <v>1000</v>
      </c>
      <c r="E13" s="32">
        <v>1000</v>
      </c>
    </row>
    <row r="14" spans="1:5" s="4" customFormat="1" ht="58.5" customHeight="1" x14ac:dyDescent="0.25">
      <c r="A14" s="1" t="s">
        <v>19</v>
      </c>
      <c r="B14" s="2" t="s">
        <v>20</v>
      </c>
      <c r="C14" s="31">
        <f t="shared" ref="C14:E14" si="3">C15</f>
        <v>7450400</v>
      </c>
      <c r="D14" s="31">
        <f t="shared" si="3"/>
        <v>7850100</v>
      </c>
      <c r="E14" s="31">
        <f t="shared" si="3"/>
        <v>7909100</v>
      </c>
    </row>
    <row r="15" spans="1:5" s="4" customFormat="1" ht="60.75" customHeight="1" x14ac:dyDescent="0.25">
      <c r="A15" s="1" t="s">
        <v>21</v>
      </c>
      <c r="B15" s="8" t="s">
        <v>22</v>
      </c>
      <c r="C15" s="32">
        <f t="shared" ref="C15:E15" si="4">C16+C18+C20+C22</f>
        <v>7450400</v>
      </c>
      <c r="D15" s="32">
        <f t="shared" si="4"/>
        <v>7850100</v>
      </c>
      <c r="E15" s="32">
        <f t="shared" si="4"/>
        <v>7909100</v>
      </c>
    </row>
    <row r="16" spans="1:5" s="4" customFormat="1" ht="120.75" customHeight="1" x14ac:dyDescent="0.25">
      <c r="A16" s="1" t="s">
        <v>23</v>
      </c>
      <c r="B16" s="8" t="s">
        <v>24</v>
      </c>
      <c r="C16" s="32">
        <v>3421000</v>
      </c>
      <c r="D16" s="32">
        <v>3608800</v>
      </c>
      <c r="E16" s="32">
        <v>3661800</v>
      </c>
    </row>
    <row r="17" spans="1:5" s="4" customFormat="1" ht="201" customHeight="1" x14ac:dyDescent="0.25">
      <c r="A17" s="37" t="s">
        <v>213</v>
      </c>
      <c r="B17" s="43" t="s">
        <v>214</v>
      </c>
      <c r="C17" s="32">
        <v>3421000</v>
      </c>
      <c r="D17" s="32">
        <v>3608800</v>
      </c>
      <c r="E17" s="32">
        <v>3661800</v>
      </c>
    </row>
    <row r="18" spans="1:5" s="4" customFormat="1" ht="156.75" customHeight="1" x14ac:dyDescent="0.25">
      <c r="A18" s="1" t="s">
        <v>25</v>
      </c>
      <c r="B18" s="8" t="s">
        <v>26</v>
      </c>
      <c r="C18" s="32">
        <v>19500</v>
      </c>
      <c r="D18" s="32">
        <v>20400</v>
      </c>
      <c r="E18" s="32">
        <v>20500</v>
      </c>
    </row>
    <row r="19" spans="1:5" s="4" customFormat="1" ht="227.25" customHeight="1" x14ac:dyDescent="0.25">
      <c r="A19" s="37" t="s">
        <v>215</v>
      </c>
      <c r="B19" s="43" t="s">
        <v>216</v>
      </c>
      <c r="C19" s="32">
        <v>19500</v>
      </c>
      <c r="D19" s="32">
        <v>20400</v>
      </c>
      <c r="E19" s="32">
        <v>20500</v>
      </c>
    </row>
    <row r="20" spans="1:5" s="4" customFormat="1" ht="149.25" customHeight="1" x14ac:dyDescent="0.25">
      <c r="A20" s="1" t="s">
        <v>27</v>
      </c>
      <c r="B20" s="8" t="s">
        <v>28</v>
      </c>
      <c r="C20" s="32">
        <v>4500000</v>
      </c>
      <c r="D20" s="32">
        <v>4735000</v>
      </c>
      <c r="E20" s="32">
        <v>4789000</v>
      </c>
    </row>
    <row r="21" spans="1:5" s="4" customFormat="1" ht="204" customHeight="1" x14ac:dyDescent="0.25">
      <c r="A21" s="37" t="s">
        <v>217</v>
      </c>
      <c r="B21" s="43" t="s">
        <v>218</v>
      </c>
      <c r="C21" s="32">
        <v>4500100</v>
      </c>
      <c r="D21" s="32">
        <v>4735000</v>
      </c>
      <c r="E21" s="32">
        <v>4789000</v>
      </c>
    </row>
    <row r="22" spans="1:5" s="4" customFormat="1" ht="119.25" customHeight="1" x14ac:dyDescent="0.25">
      <c r="A22" s="1" t="s">
        <v>29</v>
      </c>
      <c r="B22" s="8" t="s">
        <v>30</v>
      </c>
      <c r="C22" s="32">
        <v>-490100</v>
      </c>
      <c r="D22" s="32">
        <v>-514100</v>
      </c>
      <c r="E22" s="32">
        <v>-562200</v>
      </c>
    </row>
    <row r="23" spans="1:5" s="4" customFormat="1" ht="197.25" customHeight="1" x14ac:dyDescent="0.25">
      <c r="A23" s="37" t="s">
        <v>219</v>
      </c>
      <c r="B23" s="19" t="s">
        <v>220</v>
      </c>
      <c r="C23" s="32">
        <v>-490100</v>
      </c>
      <c r="D23" s="32">
        <v>-514100</v>
      </c>
      <c r="E23" s="32">
        <v>-562200</v>
      </c>
    </row>
    <row r="24" spans="1:5" s="4" customFormat="1" ht="29.25" customHeight="1" x14ac:dyDescent="0.25">
      <c r="A24" s="1" t="s">
        <v>31</v>
      </c>
      <c r="B24" s="2" t="s">
        <v>32</v>
      </c>
      <c r="C24" s="31">
        <f xml:space="preserve"> C25+C28+C30</f>
        <v>4241000</v>
      </c>
      <c r="D24" s="31">
        <f t="shared" ref="D24:E24" si="5" xml:space="preserve"> D25+D28+D30</f>
        <v>3423000</v>
      </c>
      <c r="E24" s="31">
        <f t="shared" si="5"/>
        <v>3560000</v>
      </c>
    </row>
    <row r="25" spans="1:5" s="4" customFormat="1" ht="45.75" customHeight="1" x14ac:dyDescent="0.25">
      <c r="A25" s="1" t="s">
        <v>33</v>
      </c>
      <c r="B25" s="24" t="s">
        <v>34</v>
      </c>
      <c r="C25" s="32">
        <f t="shared" ref="C25:E25" si="6">C26+C27</f>
        <v>950000</v>
      </c>
      <c r="D25" s="32">
        <f t="shared" si="6"/>
        <v>0</v>
      </c>
      <c r="E25" s="32">
        <f t="shared" si="6"/>
        <v>0</v>
      </c>
    </row>
    <row r="26" spans="1:5" s="4" customFormat="1" ht="47.25" customHeight="1" x14ac:dyDescent="0.25">
      <c r="A26" s="1" t="s">
        <v>35</v>
      </c>
      <c r="B26" s="24" t="s">
        <v>34</v>
      </c>
      <c r="C26" s="32">
        <v>950000</v>
      </c>
      <c r="D26" s="32">
        <v>0</v>
      </c>
      <c r="E26" s="32">
        <v>0</v>
      </c>
    </row>
    <row r="27" spans="1:5" s="4" customFormat="1" ht="16.5" hidden="1" customHeight="1" x14ac:dyDescent="0.25">
      <c r="A27" s="1" t="s">
        <v>36</v>
      </c>
      <c r="B27" s="24" t="s">
        <v>37</v>
      </c>
      <c r="C27" s="32"/>
      <c r="D27" s="32"/>
      <c r="E27" s="32"/>
    </row>
    <row r="28" spans="1:5" s="4" customFormat="1" ht="32.25" customHeight="1" x14ac:dyDescent="0.25">
      <c r="A28" s="1" t="s">
        <v>38</v>
      </c>
      <c r="B28" s="24" t="s">
        <v>39</v>
      </c>
      <c r="C28" s="32">
        <v>66000</v>
      </c>
      <c r="D28" s="32">
        <v>69000</v>
      </c>
      <c r="E28" s="32">
        <v>72000</v>
      </c>
    </row>
    <row r="29" spans="1:5" s="4" customFormat="1" ht="32.25" customHeight="1" x14ac:dyDescent="0.25">
      <c r="A29" s="1" t="s">
        <v>40</v>
      </c>
      <c r="B29" s="24" t="s">
        <v>39</v>
      </c>
      <c r="C29" s="32">
        <v>66000</v>
      </c>
      <c r="D29" s="32">
        <v>69000</v>
      </c>
      <c r="E29" s="32">
        <v>72000</v>
      </c>
    </row>
    <row r="30" spans="1:5" s="4" customFormat="1" ht="48.75" customHeight="1" x14ac:dyDescent="0.25">
      <c r="A30" s="1" t="s">
        <v>41</v>
      </c>
      <c r="B30" s="24" t="s">
        <v>42</v>
      </c>
      <c r="C30" s="32">
        <v>3225000</v>
      </c>
      <c r="D30" s="32">
        <v>3354000</v>
      </c>
      <c r="E30" s="32">
        <v>3488000</v>
      </c>
    </row>
    <row r="31" spans="1:5" s="4" customFormat="1" ht="62.25" customHeight="1" x14ac:dyDescent="0.25">
      <c r="A31" s="1" t="s">
        <v>43</v>
      </c>
      <c r="B31" s="24" t="s">
        <v>44</v>
      </c>
      <c r="C31" s="32">
        <v>3225000</v>
      </c>
      <c r="D31" s="32">
        <v>3354000</v>
      </c>
      <c r="E31" s="32">
        <v>3488000</v>
      </c>
    </row>
    <row r="32" spans="1:5" s="4" customFormat="1" ht="30" customHeight="1" x14ac:dyDescent="0.25">
      <c r="A32" s="1" t="s">
        <v>45</v>
      </c>
      <c r="B32" s="2" t="s">
        <v>46</v>
      </c>
      <c r="C32" s="31">
        <f>C33</f>
        <v>1200000</v>
      </c>
      <c r="D32" s="31">
        <f t="shared" ref="D32:E32" si="7">D33</f>
        <v>1200000</v>
      </c>
      <c r="E32" s="31">
        <f t="shared" si="7"/>
        <v>1200000</v>
      </c>
    </row>
    <row r="33" spans="1:5" s="4" customFormat="1" ht="62.25" customHeight="1" x14ac:dyDescent="0.25">
      <c r="A33" s="1" t="s">
        <v>47</v>
      </c>
      <c r="B33" s="24" t="s">
        <v>48</v>
      </c>
      <c r="C33" s="32">
        <v>1200000</v>
      </c>
      <c r="D33" s="32">
        <v>1200000</v>
      </c>
      <c r="E33" s="32">
        <v>1200000</v>
      </c>
    </row>
    <row r="34" spans="1:5" s="4" customFormat="1" ht="90" customHeight="1" x14ac:dyDescent="0.25">
      <c r="A34" s="1" t="s">
        <v>49</v>
      </c>
      <c r="B34" s="24" t="s">
        <v>50</v>
      </c>
      <c r="C34" s="32">
        <v>1200000</v>
      </c>
      <c r="D34" s="32">
        <v>1200000</v>
      </c>
      <c r="E34" s="32">
        <v>1200000</v>
      </c>
    </row>
    <row r="35" spans="1:5" s="4" customFormat="1" ht="100.5" customHeight="1" x14ac:dyDescent="0.25">
      <c r="A35" s="1" t="s">
        <v>51</v>
      </c>
      <c r="B35" s="2" t="s">
        <v>52</v>
      </c>
      <c r="C35" s="33">
        <f>C36+C42+C45</f>
        <v>1472700</v>
      </c>
      <c r="D35" s="33">
        <f t="shared" ref="D35:E35" si="8">D36+D42+D45</f>
        <v>1545700</v>
      </c>
      <c r="E35" s="33">
        <f t="shared" si="8"/>
        <v>1549700</v>
      </c>
    </row>
    <row r="36" spans="1:5" s="4" customFormat="1" ht="165.75" customHeight="1" x14ac:dyDescent="0.25">
      <c r="A36" s="1" t="s">
        <v>53</v>
      </c>
      <c r="B36" s="8" t="s">
        <v>273</v>
      </c>
      <c r="C36" s="34">
        <f>C37+C40</f>
        <v>1352000</v>
      </c>
      <c r="D36" s="34">
        <f t="shared" ref="D36:E36" si="9">D37+D40</f>
        <v>1425000</v>
      </c>
      <c r="E36" s="34">
        <f t="shared" si="9"/>
        <v>1429000</v>
      </c>
    </row>
    <row r="37" spans="1:5" s="4" customFormat="1" ht="121.5" customHeight="1" x14ac:dyDescent="0.25">
      <c r="A37" s="1" t="s">
        <v>54</v>
      </c>
      <c r="B37" s="24" t="s">
        <v>55</v>
      </c>
      <c r="C37" s="32">
        <f>C38+C39</f>
        <v>1097000</v>
      </c>
      <c r="D37" s="32">
        <f t="shared" ref="D37:E37" si="10">D38+D39</f>
        <v>1166000</v>
      </c>
      <c r="E37" s="32">
        <f t="shared" si="10"/>
        <v>1166000</v>
      </c>
    </row>
    <row r="38" spans="1:5" s="4" customFormat="1" ht="182.25" customHeight="1" x14ac:dyDescent="0.25">
      <c r="A38" s="1" t="s">
        <v>56</v>
      </c>
      <c r="B38" s="8" t="s">
        <v>57</v>
      </c>
      <c r="C38" s="32">
        <v>630400</v>
      </c>
      <c r="D38" s="32">
        <v>662800</v>
      </c>
      <c r="E38" s="32">
        <v>662800</v>
      </c>
    </row>
    <row r="39" spans="1:5" s="4" customFormat="1" ht="149.25" customHeight="1" x14ac:dyDescent="0.25">
      <c r="A39" s="1" t="s">
        <v>58</v>
      </c>
      <c r="B39" s="8" t="s">
        <v>59</v>
      </c>
      <c r="C39" s="32">
        <v>466600</v>
      </c>
      <c r="D39" s="32">
        <v>503200</v>
      </c>
      <c r="E39" s="32">
        <v>503200</v>
      </c>
    </row>
    <row r="40" spans="1:5" s="4" customFormat="1" ht="150.75" customHeight="1" x14ac:dyDescent="0.25">
      <c r="A40" s="1" t="s">
        <v>60</v>
      </c>
      <c r="B40" s="8" t="s">
        <v>61</v>
      </c>
      <c r="C40" s="34">
        <f>C41</f>
        <v>255000</v>
      </c>
      <c r="D40" s="34">
        <f t="shared" ref="D40:E40" si="11">D41</f>
        <v>259000</v>
      </c>
      <c r="E40" s="34">
        <f t="shared" si="11"/>
        <v>263000</v>
      </c>
    </row>
    <row r="41" spans="1:5" s="4" customFormat="1" ht="135.75" customHeight="1" x14ac:dyDescent="0.25">
      <c r="A41" s="1" t="s">
        <v>62</v>
      </c>
      <c r="B41" s="24" t="s">
        <v>63</v>
      </c>
      <c r="C41" s="32">
        <v>255000</v>
      </c>
      <c r="D41" s="32">
        <v>259000</v>
      </c>
      <c r="E41" s="32">
        <v>263000</v>
      </c>
    </row>
    <row r="42" spans="1:5" s="4" customFormat="1" ht="26.25" hidden="1" customHeight="1" x14ac:dyDescent="0.25">
      <c r="A42" s="1" t="s">
        <v>64</v>
      </c>
      <c r="B42" s="24" t="s">
        <v>65</v>
      </c>
      <c r="C42" s="32">
        <f>C43</f>
        <v>0</v>
      </c>
      <c r="D42" s="32">
        <f t="shared" ref="D42:E42" si="12">D43</f>
        <v>0</v>
      </c>
      <c r="E42" s="32">
        <f t="shared" si="12"/>
        <v>0</v>
      </c>
    </row>
    <row r="43" spans="1:5" s="4" customFormat="1" ht="54" hidden="1" customHeight="1" x14ac:dyDescent="0.25">
      <c r="A43" s="1" t="s">
        <v>66</v>
      </c>
      <c r="B43" s="24" t="s">
        <v>67</v>
      </c>
      <c r="C43" s="32">
        <f t="shared" ref="C43" si="13">C44</f>
        <v>0</v>
      </c>
      <c r="D43" s="32">
        <f>D44</f>
        <v>0</v>
      </c>
      <c r="E43" s="32">
        <f>E44</f>
        <v>0</v>
      </c>
    </row>
    <row r="44" spans="1:5" s="4" customFormat="1" ht="7.5" hidden="1" customHeight="1" x14ac:dyDescent="0.25">
      <c r="A44" s="1" t="s">
        <v>68</v>
      </c>
      <c r="B44" s="24" t="s">
        <v>69</v>
      </c>
      <c r="C44" s="32"/>
      <c r="D44" s="32"/>
      <c r="E44" s="32"/>
    </row>
    <row r="45" spans="1:5" s="4" customFormat="1" ht="165" customHeight="1" x14ac:dyDescent="0.25">
      <c r="A45" s="1" t="s">
        <v>70</v>
      </c>
      <c r="B45" s="24" t="s">
        <v>71</v>
      </c>
      <c r="C45" s="32">
        <f t="shared" ref="C45:E46" si="14">C46</f>
        <v>120700</v>
      </c>
      <c r="D45" s="32">
        <f t="shared" si="14"/>
        <v>120700</v>
      </c>
      <c r="E45" s="32">
        <f t="shared" si="14"/>
        <v>120700</v>
      </c>
    </row>
    <row r="46" spans="1:5" s="4" customFormat="1" ht="165.75" customHeight="1" x14ac:dyDescent="0.25">
      <c r="A46" s="1" t="s">
        <v>72</v>
      </c>
      <c r="B46" s="24" t="s">
        <v>73</v>
      </c>
      <c r="C46" s="32">
        <f t="shared" si="14"/>
        <v>120700</v>
      </c>
      <c r="D46" s="32">
        <f t="shared" si="14"/>
        <v>120700</v>
      </c>
      <c r="E46" s="32">
        <f t="shared" si="14"/>
        <v>120700</v>
      </c>
    </row>
    <row r="47" spans="1:5" s="4" customFormat="1" ht="156.75" customHeight="1" x14ac:dyDescent="0.25">
      <c r="A47" s="1" t="s">
        <v>74</v>
      </c>
      <c r="B47" s="24" t="s">
        <v>75</v>
      </c>
      <c r="C47" s="32">
        <v>120700</v>
      </c>
      <c r="D47" s="32">
        <v>120700</v>
      </c>
      <c r="E47" s="32">
        <v>120700</v>
      </c>
    </row>
    <row r="48" spans="1:5" s="4" customFormat="1" ht="47.25" customHeight="1" x14ac:dyDescent="0.25">
      <c r="A48" s="1" t="s">
        <v>76</v>
      </c>
      <c r="B48" s="2" t="s">
        <v>77</v>
      </c>
      <c r="C48" s="31">
        <f t="shared" ref="C48:E48" si="15">C49</f>
        <v>4300</v>
      </c>
      <c r="D48" s="31">
        <f t="shared" si="15"/>
        <v>4300</v>
      </c>
      <c r="E48" s="31">
        <f t="shared" si="15"/>
        <v>4300</v>
      </c>
    </row>
    <row r="49" spans="1:5" s="4" customFormat="1" ht="34.5" customHeight="1" x14ac:dyDescent="0.25">
      <c r="A49" s="1" t="s">
        <v>78</v>
      </c>
      <c r="B49" s="24" t="s">
        <v>79</v>
      </c>
      <c r="C49" s="32">
        <f t="shared" ref="C49" si="16">C50+C51+C53</f>
        <v>4300</v>
      </c>
      <c r="D49" s="32">
        <f t="shared" ref="D49:E49" si="17">D50+D51+D53+D54</f>
        <v>4300</v>
      </c>
      <c r="E49" s="32">
        <f t="shared" si="17"/>
        <v>4300</v>
      </c>
    </row>
    <row r="50" spans="1:5" s="4" customFormat="1" ht="47.25" customHeight="1" x14ac:dyDescent="0.25">
      <c r="A50" s="1" t="s">
        <v>80</v>
      </c>
      <c r="B50" s="24" t="s">
        <v>81</v>
      </c>
      <c r="C50" s="32">
        <v>1200</v>
      </c>
      <c r="D50" s="32">
        <v>1200</v>
      </c>
      <c r="E50" s="32">
        <v>1200</v>
      </c>
    </row>
    <row r="51" spans="1:5" s="4" customFormat="1" ht="32.25" hidden="1" customHeight="1" x14ac:dyDescent="0.25">
      <c r="A51" s="1" t="s">
        <v>82</v>
      </c>
      <c r="B51" s="24" t="s">
        <v>83</v>
      </c>
      <c r="C51" s="32"/>
      <c r="D51" s="32"/>
      <c r="E51" s="32"/>
    </row>
    <row r="52" spans="1:5" s="4" customFormat="1" ht="32.25" customHeight="1" x14ac:dyDescent="0.25">
      <c r="A52" s="5" t="s">
        <v>193</v>
      </c>
      <c r="B52" s="11" t="s">
        <v>194</v>
      </c>
      <c r="C52" s="32">
        <f>C53</f>
        <v>3100</v>
      </c>
      <c r="D52" s="32">
        <f t="shared" ref="D52:E52" si="18">D53</f>
        <v>3100</v>
      </c>
      <c r="E52" s="32">
        <f t="shared" si="18"/>
        <v>3100</v>
      </c>
    </row>
    <row r="53" spans="1:5" s="4" customFormat="1" ht="33" customHeight="1" x14ac:dyDescent="0.25">
      <c r="A53" s="1" t="s">
        <v>84</v>
      </c>
      <c r="B53" s="24" t="s">
        <v>85</v>
      </c>
      <c r="C53" s="32">
        <v>3100</v>
      </c>
      <c r="D53" s="32">
        <v>3100</v>
      </c>
      <c r="E53" s="32">
        <v>3100</v>
      </c>
    </row>
    <row r="54" spans="1:5" s="4" customFormat="1" ht="15.75" hidden="1" customHeight="1" x14ac:dyDescent="0.25">
      <c r="A54" s="1"/>
      <c r="B54" s="24"/>
      <c r="C54" s="32"/>
      <c r="D54" s="32"/>
      <c r="E54" s="32"/>
    </row>
    <row r="55" spans="1:5" s="4" customFormat="1" ht="57.75" customHeight="1" x14ac:dyDescent="0.25">
      <c r="A55" s="1" t="s">
        <v>86</v>
      </c>
      <c r="B55" s="2" t="s">
        <v>87</v>
      </c>
      <c r="C55" s="33">
        <f>C56</f>
        <v>318700</v>
      </c>
      <c r="D55" s="33">
        <f t="shared" ref="D55:E55" si="19">D56</f>
        <v>331400</v>
      </c>
      <c r="E55" s="33">
        <f t="shared" si="19"/>
        <v>344700</v>
      </c>
    </row>
    <row r="56" spans="1:5" s="4" customFormat="1" ht="32.25" customHeight="1" x14ac:dyDescent="0.25">
      <c r="A56" s="1" t="s">
        <v>88</v>
      </c>
      <c r="B56" s="25" t="s">
        <v>89</v>
      </c>
      <c r="C56" s="34">
        <f>C60+C58</f>
        <v>318700</v>
      </c>
      <c r="D56" s="34">
        <f t="shared" ref="D56:E56" si="20">D60+D58</f>
        <v>331400</v>
      </c>
      <c r="E56" s="34">
        <f t="shared" si="20"/>
        <v>344700</v>
      </c>
    </row>
    <row r="57" spans="1:5" s="4" customFormat="1" ht="63" customHeight="1" x14ac:dyDescent="0.25">
      <c r="A57" s="1" t="s">
        <v>90</v>
      </c>
      <c r="B57" s="25" t="s">
        <v>91</v>
      </c>
      <c r="C57" s="34">
        <f>C58</f>
        <v>318700</v>
      </c>
      <c r="D57" s="34">
        <f t="shared" ref="D57:E57" si="21">D58</f>
        <v>331400</v>
      </c>
      <c r="E57" s="34">
        <f t="shared" si="21"/>
        <v>344700</v>
      </c>
    </row>
    <row r="58" spans="1:5" s="4" customFormat="1" ht="60.75" customHeight="1" x14ac:dyDescent="0.25">
      <c r="A58" s="1" t="s">
        <v>92</v>
      </c>
      <c r="B58" s="24" t="s">
        <v>93</v>
      </c>
      <c r="C58" s="34">
        <v>318700</v>
      </c>
      <c r="D58" s="34">
        <v>331400</v>
      </c>
      <c r="E58" s="34">
        <v>344700</v>
      </c>
    </row>
    <row r="59" spans="1:5" s="4" customFormat="1" ht="33" hidden="1" customHeight="1" x14ac:dyDescent="0.25">
      <c r="A59" s="1" t="s">
        <v>94</v>
      </c>
      <c r="B59" s="24" t="s">
        <v>95</v>
      </c>
      <c r="C59" s="34">
        <f>C60</f>
        <v>0</v>
      </c>
      <c r="D59" s="34">
        <f t="shared" ref="D59:E59" si="22">D60</f>
        <v>0</v>
      </c>
      <c r="E59" s="34">
        <f t="shared" si="22"/>
        <v>0</v>
      </c>
    </row>
    <row r="60" spans="1:5" s="4" customFormat="1" ht="34.5" hidden="1" customHeight="1" x14ac:dyDescent="0.25">
      <c r="A60" s="1" t="s">
        <v>96</v>
      </c>
      <c r="B60" s="24" t="s">
        <v>97</v>
      </c>
      <c r="C60" s="34">
        <v>0</v>
      </c>
      <c r="D60" s="34">
        <v>0</v>
      </c>
      <c r="E60" s="34">
        <v>0</v>
      </c>
    </row>
    <row r="61" spans="1:5" s="4" customFormat="1" ht="60" customHeight="1" x14ac:dyDescent="0.25">
      <c r="A61" s="1" t="s">
        <v>98</v>
      </c>
      <c r="B61" s="2" t="s">
        <v>99</v>
      </c>
      <c r="C61" s="33">
        <f>C62</f>
        <v>100000</v>
      </c>
      <c r="D61" s="33">
        <f t="shared" ref="D61:E61" si="23">D62</f>
        <v>100000</v>
      </c>
      <c r="E61" s="33">
        <f t="shared" si="23"/>
        <v>100000</v>
      </c>
    </row>
    <row r="62" spans="1:5" s="4" customFormat="1" ht="63" customHeight="1" x14ac:dyDescent="0.25">
      <c r="A62" s="1" t="s">
        <v>100</v>
      </c>
      <c r="B62" s="28" t="s">
        <v>101</v>
      </c>
      <c r="C62" s="32">
        <f t="shared" ref="C62:E62" si="24">C63</f>
        <v>100000</v>
      </c>
      <c r="D62" s="32">
        <f t="shared" si="24"/>
        <v>100000</v>
      </c>
      <c r="E62" s="32">
        <f t="shared" si="24"/>
        <v>100000</v>
      </c>
    </row>
    <row r="63" spans="1:5" s="4" customFormat="1" ht="63" customHeight="1" x14ac:dyDescent="0.25">
      <c r="A63" s="1" t="s">
        <v>102</v>
      </c>
      <c r="B63" s="28" t="s">
        <v>103</v>
      </c>
      <c r="C63" s="32">
        <f>C64+C65</f>
        <v>100000</v>
      </c>
      <c r="D63" s="32">
        <f t="shared" ref="D63:E63" si="25">D64+D65</f>
        <v>100000</v>
      </c>
      <c r="E63" s="32">
        <f t="shared" si="25"/>
        <v>100000</v>
      </c>
    </row>
    <row r="64" spans="1:5" s="4" customFormat="1" ht="122.25" customHeight="1" x14ac:dyDescent="0.25">
      <c r="A64" s="1" t="s">
        <v>104</v>
      </c>
      <c r="B64" s="28" t="s">
        <v>105</v>
      </c>
      <c r="C64" s="32">
        <v>50000</v>
      </c>
      <c r="D64" s="32">
        <v>50000</v>
      </c>
      <c r="E64" s="32">
        <v>50000</v>
      </c>
    </row>
    <row r="65" spans="1:5" s="4" customFormat="1" ht="92.25" customHeight="1" x14ac:dyDescent="0.25">
      <c r="A65" s="1" t="s">
        <v>106</v>
      </c>
      <c r="B65" s="28" t="s">
        <v>107</v>
      </c>
      <c r="C65" s="32">
        <v>50000</v>
      </c>
      <c r="D65" s="32">
        <v>50000</v>
      </c>
      <c r="E65" s="32">
        <v>50000</v>
      </c>
    </row>
    <row r="66" spans="1:5" s="4" customFormat="1" ht="28.5" x14ac:dyDescent="0.25">
      <c r="A66" s="1" t="s">
        <v>108</v>
      </c>
      <c r="B66" s="2" t="s">
        <v>109</v>
      </c>
      <c r="C66" s="31">
        <f>C69+C71+C73+C75+C77+C83+C78+C80+C85+C87</f>
        <v>370000</v>
      </c>
      <c r="D66" s="31">
        <f t="shared" ref="D66:E66" si="26">D69+D71+D73+D75+D77+D83+D78+D80+D85+D87</f>
        <v>376000</v>
      </c>
      <c r="E66" s="31">
        <f t="shared" si="26"/>
        <v>383000</v>
      </c>
    </row>
    <row r="67" spans="1:5" s="4" customFormat="1" ht="79.5" customHeight="1" x14ac:dyDescent="0.25">
      <c r="A67" s="5" t="s">
        <v>221</v>
      </c>
      <c r="B67" s="28" t="s">
        <v>222</v>
      </c>
      <c r="C67" s="32">
        <f>C68+C70+C72+C74+C76+C82</f>
        <v>334665</v>
      </c>
      <c r="D67" s="32">
        <f t="shared" ref="D67:E67" si="27">D68+D70+D72+D74+D76+D82</f>
        <v>335665</v>
      </c>
      <c r="E67" s="32">
        <f t="shared" si="27"/>
        <v>337665</v>
      </c>
    </row>
    <row r="68" spans="1:5" s="4" customFormat="1" ht="119.25" customHeight="1" x14ac:dyDescent="0.25">
      <c r="A68" s="28" t="s">
        <v>223</v>
      </c>
      <c r="B68" s="28" t="s">
        <v>224</v>
      </c>
      <c r="C68" s="32">
        <f>C69</f>
        <v>11000</v>
      </c>
      <c r="D68" s="32">
        <f t="shared" ref="D68:E68" si="28">D69</f>
        <v>11000</v>
      </c>
      <c r="E68" s="32">
        <f t="shared" si="28"/>
        <v>11000</v>
      </c>
    </row>
    <row r="69" spans="1:5" s="4" customFormat="1" ht="166.5" customHeight="1" x14ac:dyDescent="0.25">
      <c r="A69" s="1" t="s">
        <v>110</v>
      </c>
      <c r="B69" s="28" t="s">
        <v>111</v>
      </c>
      <c r="C69" s="32">
        <v>11000</v>
      </c>
      <c r="D69" s="32">
        <v>11000</v>
      </c>
      <c r="E69" s="32">
        <v>11000</v>
      </c>
    </row>
    <row r="70" spans="1:5" s="4" customFormat="1" ht="166.5" customHeight="1" x14ac:dyDescent="0.25">
      <c r="A70" s="28" t="s">
        <v>225</v>
      </c>
      <c r="B70" s="28" t="s">
        <v>226</v>
      </c>
      <c r="C70" s="32">
        <f>C71</f>
        <v>148000</v>
      </c>
      <c r="D70" s="32">
        <f t="shared" ref="D70:E70" si="29">D71</f>
        <v>148000</v>
      </c>
      <c r="E70" s="32">
        <f t="shared" si="29"/>
        <v>148000</v>
      </c>
    </row>
    <row r="71" spans="1:5" s="4" customFormat="1" ht="217.5" customHeight="1" x14ac:dyDescent="0.25">
      <c r="A71" s="1" t="s">
        <v>112</v>
      </c>
      <c r="B71" s="28" t="s">
        <v>113</v>
      </c>
      <c r="C71" s="32">
        <v>148000</v>
      </c>
      <c r="D71" s="32">
        <v>148000</v>
      </c>
      <c r="E71" s="32">
        <v>148000</v>
      </c>
    </row>
    <row r="72" spans="1:5" s="4" customFormat="1" ht="121.5" customHeight="1" x14ac:dyDescent="0.25">
      <c r="A72" s="28" t="s">
        <v>227</v>
      </c>
      <c r="B72" s="28" t="s">
        <v>228</v>
      </c>
      <c r="C72" s="32">
        <f>C73</f>
        <v>69600</v>
      </c>
      <c r="D72" s="32">
        <f t="shared" ref="D72:E72" si="30">D73</f>
        <v>69600</v>
      </c>
      <c r="E72" s="32">
        <f t="shared" si="30"/>
        <v>71600</v>
      </c>
    </row>
    <row r="73" spans="1:5" s="4" customFormat="1" ht="168.75" customHeight="1" x14ac:dyDescent="0.25">
      <c r="A73" s="1" t="s">
        <v>114</v>
      </c>
      <c r="B73" s="28" t="s">
        <v>115</v>
      </c>
      <c r="C73" s="34">
        <v>69600</v>
      </c>
      <c r="D73" s="34">
        <v>69600</v>
      </c>
      <c r="E73" s="34">
        <v>71600</v>
      </c>
    </row>
    <row r="74" spans="1:5" s="4" customFormat="1" ht="134.25" customHeight="1" x14ac:dyDescent="0.25">
      <c r="A74" s="1" t="s">
        <v>229</v>
      </c>
      <c r="B74" s="28" t="s">
        <v>230</v>
      </c>
      <c r="C74" s="34">
        <f>C75</f>
        <v>8000</v>
      </c>
      <c r="D74" s="34">
        <f t="shared" ref="D74:E74" si="31">D75</f>
        <v>8000</v>
      </c>
      <c r="E74" s="34">
        <f t="shared" si="31"/>
        <v>8000</v>
      </c>
    </row>
    <row r="75" spans="1:5" s="4" customFormat="1" ht="180.75" customHeight="1" x14ac:dyDescent="0.25">
      <c r="A75" s="1" t="s">
        <v>116</v>
      </c>
      <c r="B75" s="8" t="s">
        <v>117</v>
      </c>
      <c r="C75" s="32">
        <v>8000</v>
      </c>
      <c r="D75" s="32">
        <v>8000</v>
      </c>
      <c r="E75" s="32">
        <v>8000</v>
      </c>
    </row>
    <row r="76" spans="1:5" s="4" customFormat="1" ht="209.25" customHeight="1" x14ac:dyDescent="0.25">
      <c r="A76" s="44" t="s">
        <v>252</v>
      </c>
      <c r="B76" s="28" t="s">
        <v>253</v>
      </c>
      <c r="C76" s="32">
        <f>C77</f>
        <v>3000</v>
      </c>
      <c r="D76" s="32">
        <f t="shared" ref="D76:E76" si="32">D77</f>
        <v>3000</v>
      </c>
      <c r="E76" s="32">
        <f t="shared" si="32"/>
        <v>3000</v>
      </c>
    </row>
    <row r="77" spans="1:5" s="4" customFormat="1" ht="209.25" customHeight="1" x14ac:dyDescent="0.25">
      <c r="A77" s="44" t="s">
        <v>238</v>
      </c>
      <c r="B77" s="28" t="s">
        <v>239</v>
      </c>
      <c r="C77" s="32">
        <v>3000</v>
      </c>
      <c r="D77" s="32">
        <v>3000</v>
      </c>
      <c r="E77" s="32">
        <v>3000</v>
      </c>
    </row>
    <row r="78" spans="1:5" s="4" customFormat="1" ht="230.25" customHeight="1" x14ac:dyDescent="0.25">
      <c r="A78" s="28" t="s">
        <v>254</v>
      </c>
      <c r="B78" s="28" t="s">
        <v>255</v>
      </c>
      <c r="C78" s="32">
        <f>C79</f>
        <v>3000</v>
      </c>
      <c r="D78" s="32">
        <f t="shared" ref="D78:E78" si="33">D79</f>
        <v>3000</v>
      </c>
      <c r="E78" s="32">
        <f t="shared" si="33"/>
        <v>3000</v>
      </c>
    </row>
    <row r="79" spans="1:5" s="4" customFormat="1" ht="240.75" customHeight="1" x14ac:dyDescent="0.25">
      <c r="A79" s="5" t="s">
        <v>256</v>
      </c>
      <c r="B79" s="28" t="s">
        <v>255</v>
      </c>
      <c r="C79" s="32">
        <v>3000</v>
      </c>
      <c r="D79" s="32">
        <v>3000</v>
      </c>
      <c r="E79" s="32">
        <v>3000</v>
      </c>
    </row>
    <row r="80" spans="1:5" s="4" customFormat="1" ht="120.75" customHeight="1" x14ac:dyDescent="0.25">
      <c r="A80" s="5" t="s">
        <v>257</v>
      </c>
      <c r="B80" s="45" t="s">
        <v>258</v>
      </c>
      <c r="C80" s="32">
        <f>C81</f>
        <v>2000</v>
      </c>
      <c r="D80" s="32">
        <f t="shared" ref="D80:E80" si="34">D81</f>
        <v>2000</v>
      </c>
      <c r="E80" s="32">
        <f t="shared" si="34"/>
        <v>2000</v>
      </c>
    </row>
    <row r="81" spans="1:5" s="4" customFormat="1" ht="165" customHeight="1" x14ac:dyDescent="0.25">
      <c r="A81" s="5" t="s">
        <v>259</v>
      </c>
      <c r="B81" s="28" t="s">
        <v>260</v>
      </c>
      <c r="C81" s="32">
        <v>2000</v>
      </c>
      <c r="D81" s="32">
        <v>2000</v>
      </c>
      <c r="E81" s="32">
        <v>2000</v>
      </c>
    </row>
    <row r="82" spans="1:5" s="4" customFormat="1" ht="135" customHeight="1" x14ac:dyDescent="0.25">
      <c r="A82" s="5" t="s">
        <v>231</v>
      </c>
      <c r="B82" s="28" t="s">
        <v>232</v>
      </c>
      <c r="C82" s="32">
        <f>C83</f>
        <v>95065</v>
      </c>
      <c r="D82" s="32">
        <f t="shared" ref="D82:E82" si="35">D83</f>
        <v>96065</v>
      </c>
      <c r="E82" s="32">
        <f t="shared" si="35"/>
        <v>96065</v>
      </c>
    </row>
    <row r="83" spans="1:5" s="4" customFormat="1" ht="195" customHeight="1" x14ac:dyDescent="0.25">
      <c r="A83" s="1" t="s">
        <v>118</v>
      </c>
      <c r="B83" s="28" t="s">
        <v>119</v>
      </c>
      <c r="C83" s="32">
        <v>95065</v>
      </c>
      <c r="D83" s="32">
        <v>96065</v>
      </c>
      <c r="E83" s="32">
        <v>96065</v>
      </c>
    </row>
    <row r="84" spans="1:5" s="4" customFormat="1" ht="83.25" customHeight="1" x14ac:dyDescent="0.25">
      <c r="A84" s="46" t="s">
        <v>261</v>
      </c>
      <c r="B84" s="47" t="s">
        <v>262</v>
      </c>
      <c r="C84" s="32">
        <f>C85</f>
        <v>25000</v>
      </c>
      <c r="D84" s="32">
        <f t="shared" ref="D84:E84" si="36">D85</f>
        <v>30000</v>
      </c>
      <c r="E84" s="32">
        <f t="shared" si="36"/>
        <v>35000</v>
      </c>
    </row>
    <row r="85" spans="1:5" s="4" customFormat="1" ht="122.25" customHeight="1" x14ac:dyDescent="0.25">
      <c r="A85" s="29" t="s">
        <v>263</v>
      </c>
      <c r="B85" s="28" t="s">
        <v>240</v>
      </c>
      <c r="C85" s="32">
        <v>25000</v>
      </c>
      <c r="D85" s="32">
        <v>30000</v>
      </c>
      <c r="E85" s="32">
        <v>35000</v>
      </c>
    </row>
    <row r="86" spans="1:5" s="4" customFormat="1" ht="145.5" customHeight="1" x14ac:dyDescent="0.25">
      <c r="A86" s="46" t="s">
        <v>264</v>
      </c>
      <c r="B86" s="47" t="s">
        <v>265</v>
      </c>
      <c r="C86" s="32">
        <f>C87</f>
        <v>5335</v>
      </c>
      <c r="D86" s="32">
        <f t="shared" ref="D86:E86" si="37">D87</f>
        <v>5335</v>
      </c>
      <c r="E86" s="32">
        <f t="shared" si="37"/>
        <v>5335</v>
      </c>
    </row>
    <row r="87" spans="1:5" s="4" customFormat="1" ht="138.75" customHeight="1" x14ac:dyDescent="0.25">
      <c r="A87" s="44" t="s">
        <v>266</v>
      </c>
      <c r="B87" s="28" t="s">
        <v>189</v>
      </c>
      <c r="C87" s="32">
        <v>5335</v>
      </c>
      <c r="D87" s="32">
        <v>5335</v>
      </c>
      <c r="E87" s="32">
        <v>5335</v>
      </c>
    </row>
    <row r="88" spans="1:5" s="9" customFormat="1" ht="32.25" customHeight="1" x14ac:dyDescent="0.25">
      <c r="A88" s="26" t="s">
        <v>120</v>
      </c>
      <c r="B88" s="2" t="s">
        <v>121</v>
      </c>
      <c r="C88" s="33">
        <f>C89+C149</f>
        <v>238305513.03</v>
      </c>
      <c r="D88" s="33">
        <f>D89+D149</f>
        <v>216212711.34999999</v>
      </c>
      <c r="E88" s="33">
        <f>E89+E149</f>
        <v>194818199.19999999</v>
      </c>
    </row>
    <row r="89" spans="1:5" ht="47.25" customHeight="1" x14ac:dyDescent="0.25">
      <c r="A89" s="26" t="s">
        <v>122</v>
      </c>
      <c r="B89" s="28" t="s">
        <v>123</v>
      </c>
      <c r="C89" s="34">
        <f>C90+C95+C119+C142</f>
        <v>238305513.03</v>
      </c>
      <c r="D89" s="34">
        <f>D90+D95+D119+D142</f>
        <v>216212711.34999999</v>
      </c>
      <c r="E89" s="34">
        <f>E90+E95+E119+E142</f>
        <v>194818199.19999999</v>
      </c>
    </row>
    <row r="90" spans="1:5" s="9" customFormat="1" ht="31.5" customHeight="1" x14ac:dyDescent="0.25">
      <c r="A90" s="26" t="s">
        <v>124</v>
      </c>
      <c r="B90" s="11" t="s">
        <v>125</v>
      </c>
      <c r="C90" s="33">
        <f>C91+C93</f>
        <v>66002700</v>
      </c>
      <c r="D90" s="33">
        <f t="shared" ref="D90:E90" si="38">D91+D93</f>
        <v>64749000</v>
      </c>
      <c r="E90" s="33">
        <f t="shared" si="38"/>
        <v>41694000</v>
      </c>
    </row>
    <row r="91" spans="1:5" ht="30.75" customHeight="1" x14ac:dyDescent="0.25">
      <c r="A91" s="26" t="s">
        <v>126</v>
      </c>
      <c r="B91" s="28" t="s">
        <v>127</v>
      </c>
      <c r="C91" s="34">
        <f>C92</f>
        <v>62046000</v>
      </c>
      <c r="D91" s="34">
        <f t="shared" ref="D91:E91" si="39">D92</f>
        <v>64749000</v>
      </c>
      <c r="E91" s="34">
        <f t="shared" si="39"/>
        <v>41694000</v>
      </c>
    </row>
    <row r="92" spans="1:5" ht="60" customHeight="1" x14ac:dyDescent="0.25">
      <c r="A92" s="26" t="s">
        <v>128</v>
      </c>
      <c r="B92" s="28" t="s">
        <v>129</v>
      </c>
      <c r="C92" s="34">
        <v>62046000</v>
      </c>
      <c r="D92" s="34">
        <v>64749000</v>
      </c>
      <c r="E92" s="34">
        <f>41694000</f>
        <v>41694000</v>
      </c>
    </row>
    <row r="93" spans="1:5" ht="47.25" customHeight="1" x14ac:dyDescent="0.25">
      <c r="A93" s="26" t="s">
        <v>130</v>
      </c>
      <c r="B93" s="28" t="s">
        <v>131</v>
      </c>
      <c r="C93" s="34">
        <f>C94</f>
        <v>3956700</v>
      </c>
      <c r="D93" s="34">
        <f t="shared" ref="D93:E93" si="40">D94</f>
        <v>0</v>
      </c>
      <c r="E93" s="34">
        <f t="shared" si="40"/>
        <v>0</v>
      </c>
    </row>
    <row r="94" spans="1:5" ht="60.75" customHeight="1" x14ac:dyDescent="0.25">
      <c r="A94" s="26" t="s">
        <v>132</v>
      </c>
      <c r="B94" s="28" t="s">
        <v>133</v>
      </c>
      <c r="C94" s="34">
        <v>3956700</v>
      </c>
      <c r="D94" s="34">
        <v>0</v>
      </c>
      <c r="E94" s="34">
        <v>0</v>
      </c>
    </row>
    <row r="95" spans="1:5" ht="45.75" customHeight="1" x14ac:dyDescent="0.25">
      <c r="A95" s="17" t="s">
        <v>134</v>
      </c>
      <c r="B95" s="12" t="s">
        <v>135</v>
      </c>
      <c r="C95" s="33">
        <f>C108+C110+C106+C104+C103+C101+C99+C97</f>
        <v>43064020.399999999</v>
      </c>
      <c r="D95" s="33">
        <f t="shared" ref="D95:E95" si="41">D108+D110+D106+D104+D103+D101+D99+D97</f>
        <v>23018408</v>
      </c>
      <c r="E95" s="33">
        <f t="shared" si="41"/>
        <v>24752335</v>
      </c>
    </row>
    <row r="96" spans="1:5" ht="60.75" customHeight="1" x14ac:dyDescent="0.25">
      <c r="A96" s="27" t="s">
        <v>195</v>
      </c>
      <c r="B96" s="13" t="s">
        <v>196</v>
      </c>
      <c r="C96" s="34">
        <f>C97</f>
        <v>2427000</v>
      </c>
      <c r="D96" s="34">
        <f t="shared" ref="D96:E96" si="42">D97</f>
        <v>0</v>
      </c>
      <c r="E96" s="34">
        <f t="shared" si="42"/>
        <v>0</v>
      </c>
    </row>
    <row r="97" spans="1:5" ht="80.25" customHeight="1" x14ac:dyDescent="0.25">
      <c r="A97" s="27" t="s">
        <v>136</v>
      </c>
      <c r="B97" s="13" t="s">
        <v>190</v>
      </c>
      <c r="C97" s="34">
        <v>2427000</v>
      </c>
      <c r="D97" s="34">
        <v>0</v>
      </c>
      <c r="E97" s="34">
        <v>0</v>
      </c>
    </row>
    <row r="98" spans="1:5" ht="61.5" customHeight="1" x14ac:dyDescent="0.25">
      <c r="A98" s="27" t="s">
        <v>197</v>
      </c>
      <c r="B98" s="13" t="s">
        <v>198</v>
      </c>
      <c r="C98" s="34">
        <f>C99</f>
        <v>19888954.739999998</v>
      </c>
      <c r="D98" s="34">
        <f t="shared" ref="D98:E98" si="43">D99</f>
        <v>13612500</v>
      </c>
      <c r="E98" s="34">
        <f t="shared" si="43"/>
        <v>6900300</v>
      </c>
    </row>
    <row r="99" spans="1:5" ht="81.75" customHeight="1" x14ac:dyDescent="0.25">
      <c r="A99" s="27" t="s">
        <v>137</v>
      </c>
      <c r="B99" s="13" t="s">
        <v>191</v>
      </c>
      <c r="C99" s="34">
        <v>19888954.739999998</v>
      </c>
      <c r="D99" s="34">
        <v>13612500</v>
      </c>
      <c r="E99" s="34">
        <v>6900300</v>
      </c>
    </row>
    <row r="100" spans="1:5" ht="77.25" customHeight="1" x14ac:dyDescent="0.25">
      <c r="A100" s="27" t="s">
        <v>199</v>
      </c>
      <c r="B100" s="13" t="s">
        <v>200</v>
      </c>
      <c r="C100" s="34">
        <f>C101</f>
        <v>263529</v>
      </c>
      <c r="D100" s="34">
        <f t="shared" ref="D100:E100" si="44">D101</f>
        <v>0</v>
      </c>
      <c r="E100" s="34">
        <f t="shared" si="44"/>
        <v>5498862</v>
      </c>
    </row>
    <row r="101" spans="1:5" ht="95.25" customHeight="1" x14ac:dyDescent="0.25">
      <c r="A101" s="27" t="s">
        <v>138</v>
      </c>
      <c r="B101" s="13" t="s">
        <v>192</v>
      </c>
      <c r="C101" s="34">
        <v>263529</v>
      </c>
      <c r="D101" s="34">
        <v>0</v>
      </c>
      <c r="E101" s="34">
        <v>5498862</v>
      </c>
    </row>
    <row r="102" spans="1:5" s="50" customFormat="1" ht="95.25" customHeight="1" x14ac:dyDescent="0.25">
      <c r="A102" s="52" t="s">
        <v>274</v>
      </c>
      <c r="B102" s="13" t="s">
        <v>275</v>
      </c>
      <c r="C102" s="34">
        <f>C103</f>
        <v>4884260</v>
      </c>
      <c r="D102" s="34">
        <f t="shared" ref="D102:E102" si="45">D103</f>
        <v>4961719</v>
      </c>
      <c r="E102" s="34">
        <f t="shared" si="45"/>
        <v>5117414</v>
      </c>
    </row>
    <row r="103" spans="1:5" s="50" customFormat="1" ht="95.25" customHeight="1" x14ac:dyDescent="0.25">
      <c r="A103" s="52" t="s">
        <v>276</v>
      </c>
      <c r="B103" s="13" t="s">
        <v>277</v>
      </c>
      <c r="C103" s="34">
        <v>4884260</v>
      </c>
      <c r="D103" s="34">
        <v>4961719</v>
      </c>
      <c r="E103" s="34">
        <v>5117414</v>
      </c>
    </row>
    <row r="104" spans="1:5" ht="89.25" customHeight="1" x14ac:dyDescent="0.25">
      <c r="A104" s="27" t="s">
        <v>233</v>
      </c>
      <c r="B104" s="13" t="s">
        <v>139</v>
      </c>
      <c r="C104" s="34">
        <f>C105</f>
        <v>1300000</v>
      </c>
      <c r="D104" s="34">
        <f t="shared" ref="D104:E104" si="46">D105</f>
        <v>0</v>
      </c>
      <c r="E104" s="34">
        <f t="shared" si="46"/>
        <v>2659574</v>
      </c>
    </row>
    <row r="105" spans="1:5" ht="106.5" customHeight="1" x14ac:dyDescent="0.25">
      <c r="A105" s="27" t="s">
        <v>140</v>
      </c>
      <c r="B105" s="13" t="s">
        <v>141</v>
      </c>
      <c r="C105" s="34">
        <v>1300000</v>
      </c>
      <c r="D105" s="34">
        <v>0</v>
      </c>
      <c r="E105" s="34">
        <v>2659574</v>
      </c>
    </row>
    <row r="106" spans="1:5" ht="63.75" customHeight="1" x14ac:dyDescent="0.25">
      <c r="A106" s="27" t="s">
        <v>235</v>
      </c>
      <c r="B106" s="13" t="s">
        <v>142</v>
      </c>
      <c r="C106" s="34">
        <f>C107</f>
        <v>2073195</v>
      </c>
      <c r="D106" s="34">
        <f t="shared" ref="D106" si="47">D107</f>
        <v>2073195</v>
      </c>
      <c r="E106" s="34">
        <f>E107</f>
        <v>2073195</v>
      </c>
    </row>
    <row r="107" spans="1:5" ht="75" customHeight="1" x14ac:dyDescent="0.25">
      <c r="A107" s="27" t="s">
        <v>143</v>
      </c>
      <c r="B107" s="13" t="s">
        <v>144</v>
      </c>
      <c r="C107" s="34">
        <v>2073195</v>
      </c>
      <c r="D107" s="34">
        <v>2073195</v>
      </c>
      <c r="E107" s="34">
        <v>2073195</v>
      </c>
    </row>
    <row r="108" spans="1:5" ht="17.25" hidden="1" customHeight="1" x14ac:dyDescent="0.25">
      <c r="A108" s="26" t="s">
        <v>267</v>
      </c>
      <c r="B108" s="28" t="s">
        <v>236</v>
      </c>
      <c r="C108" s="34">
        <f>C109</f>
        <v>0</v>
      </c>
      <c r="D108" s="34"/>
      <c r="E108" s="34"/>
    </row>
    <row r="109" spans="1:5" ht="30.75" hidden="1" customHeight="1" x14ac:dyDescent="0.25">
      <c r="A109" s="35" t="s">
        <v>268</v>
      </c>
      <c r="B109" s="28" t="s">
        <v>237</v>
      </c>
      <c r="C109" s="34"/>
      <c r="D109" s="34"/>
      <c r="E109" s="34"/>
    </row>
    <row r="110" spans="1:5" ht="19.5" customHeight="1" x14ac:dyDescent="0.25">
      <c r="A110" s="26" t="s">
        <v>145</v>
      </c>
      <c r="B110" s="14" t="s">
        <v>146</v>
      </c>
      <c r="C110" s="34">
        <f t="shared" ref="C110:E110" si="48">C111</f>
        <v>12227081.66</v>
      </c>
      <c r="D110" s="34">
        <f t="shared" si="48"/>
        <v>2370994</v>
      </c>
      <c r="E110" s="34">
        <f t="shared" si="48"/>
        <v>2502990</v>
      </c>
    </row>
    <row r="111" spans="1:5" ht="32.25" customHeight="1" x14ac:dyDescent="0.25">
      <c r="A111" s="26" t="s">
        <v>147</v>
      </c>
      <c r="B111" s="14" t="s">
        <v>187</v>
      </c>
      <c r="C111" s="34">
        <f>C112+C113+C114+C115+C118+C116+C117</f>
        <v>12227081.66</v>
      </c>
      <c r="D111" s="34">
        <f t="shared" ref="D111" si="49">D112+D113+D114+D115+D118+D116+D117</f>
        <v>2370994</v>
      </c>
      <c r="E111" s="34">
        <f>E112+E113+E114+E115+E118+E116+E117</f>
        <v>2502990</v>
      </c>
    </row>
    <row r="112" spans="1:5" ht="46.5" customHeight="1" x14ac:dyDescent="0.25">
      <c r="A112" s="21"/>
      <c r="B112" s="14" t="s">
        <v>203</v>
      </c>
      <c r="C112" s="34">
        <v>0</v>
      </c>
      <c r="D112" s="34">
        <v>200000</v>
      </c>
      <c r="E112" s="34">
        <v>0</v>
      </c>
    </row>
    <row r="113" spans="1:5" s="9" customFormat="1" ht="45" customHeight="1" x14ac:dyDescent="0.25">
      <c r="A113" s="21"/>
      <c r="B113" s="14" t="s">
        <v>201</v>
      </c>
      <c r="C113" s="34">
        <v>332280</v>
      </c>
      <c r="D113" s="34">
        <v>332280</v>
      </c>
      <c r="E113" s="34">
        <v>332280</v>
      </c>
    </row>
    <row r="114" spans="1:5" s="9" customFormat="1" ht="46.5" customHeight="1" x14ac:dyDescent="0.25">
      <c r="A114" s="21"/>
      <c r="B114" s="14" t="s">
        <v>202</v>
      </c>
      <c r="C114" s="34">
        <v>8550000</v>
      </c>
      <c r="D114" s="34">
        <v>0</v>
      </c>
      <c r="E114" s="34">
        <v>0</v>
      </c>
    </row>
    <row r="115" spans="1:5" s="9" customFormat="1" ht="73.5" customHeight="1" x14ac:dyDescent="0.25">
      <c r="A115" s="21"/>
      <c r="B115" s="36" t="s">
        <v>269</v>
      </c>
      <c r="C115" s="34">
        <v>162337.66</v>
      </c>
      <c r="D115" s="34">
        <v>156250</v>
      </c>
      <c r="E115" s="34">
        <v>312500</v>
      </c>
    </row>
    <row r="116" spans="1:5" s="9" customFormat="1" ht="195" customHeight="1" x14ac:dyDescent="0.25">
      <c r="A116" s="21"/>
      <c r="B116" s="36" t="s">
        <v>270</v>
      </c>
      <c r="C116" s="34">
        <v>1500000</v>
      </c>
      <c r="D116" s="34">
        <v>0</v>
      </c>
      <c r="E116" s="34">
        <v>0</v>
      </c>
    </row>
    <row r="117" spans="1:5" s="9" customFormat="1" ht="151.5" customHeight="1" x14ac:dyDescent="0.25">
      <c r="A117" s="21"/>
      <c r="B117" s="36" t="s">
        <v>271</v>
      </c>
      <c r="C117" s="34">
        <v>1458464</v>
      </c>
      <c r="D117" s="34">
        <v>1458464</v>
      </c>
      <c r="E117" s="34">
        <v>1634210</v>
      </c>
    </row>
    <row r="118" spans="1:5" s="9" customFormat="1" ht="193.5" customHeight="1" x14ac:dyDescent="0.25">
      <c r="A118" s="21"/>
      <c r="B118" s="36" t="s">
        <v>272</v>
      </c>
      <c r="C118" s="34">
        <v>224000</v>
      </c>
      <c r="D118" s="34">
        <v>224000</v>
      </c>
      <c r="E118" s="34">
        <v>224000</v>
      </c>
    </row>
    <row r="119" spans="1:5" s="9" customFormat="1" ht="47.25" customHeight="1" x14ac:dyDescent="0.25">
      <c r="A119" s="21" t="s">
        <v>148</v>
      </c>
      <c r="B119" s="15" t="s">
        <v>149</v>
      </c>
      <c r="C119" s="33">
        <f>C120+C130+C132+C134+C136+C138+C140</f>
        <v>114791505.63</v>
      </c>
      <c r="D119" s="33">
        <f t="shared" ref="D119:E119" si="50">D120+D130+D132+D134+D136+D138+D140</f>
        <v>113991350.34999999</v>
      </c>
      <c r="E119" s="33">
        <f t="shared" si="50"/>
        <v>113892191.2</v>
      </c>
    </row>
    <row r="120" spans="1:5" s="9" customFormat="1" ht="61.5" customHeight="1" x14ac:dyDescent="0.25">
      <c r="A120" s="21" t="s">
        <v>150</v>
      </c>
      <c r="B120" s="24" t="s">
        <v>151</v>
      </c>
      <c r="C120" s="34">
        <f>C121</f>
        <v>104089804.03</v>
      </c>
      <c r="D120" s="34">
        <f t="shared" ref="D120:E120" si="51">D121</f>
        <v>103541104.59999999</v>
      </c>
      <c r="E120" s="34">
        <f t="shared" si="51"/>
        <v>103445280.45</v>
      </c>
    </row>
    <row r="121" spans="1:5" s="9" customFormat="1" ht="78" customHeight="1" x14ac:dyDescent="0.25">
      <c r="A121" s="21" t="s">
        <v>152</v>
      </c>
      <c r="B121" s="24" t="s">
        <v>153</v>
      </c>
      <c r="C121" s="34">
        <f>SUM(C122:C129)</f>
        <v>104089804.03</v>
      </c>
      <c r="D121" s="34">
        <f>SUM(D122:D129)</f>
        <v>103541104.59999999</v>
      </c>
      <c r="E121" s="34">
        <f>SUM(E122:E129)</f>
        <v>103445280.45</v>
      </c>
    </row>
    <row r="122" spans="1:5" s="9" customFormat="1" ht="61.5" customHeight="1" x14ac:dyDescent="0.25">
      <c r="A122" s="21"/>
      <c r="B122" s="24" t="s">
        <v>204</v>
      </c>
      <c r="C122" s="34">
        <v>833000</v>
      </c>
      <c r="D122" s="34">
        <v>833000</v>
      </c>
      <c r="E122" s="34">
        <v>833000</v>
      </c>
    </row>
    <row r="123" spans="1:5" s="9" customFormat="1" ht="62.25" customHeight="1" x14ac:dyDescent="0.25">
      <c r="A123" s="21"/>
      <c r="B123" s="24" t="s">
        <v>211</v>
      </c>
      <c r="C123" s="34">
        <v>90919604</v>
      </c>
      <c r="D123" s="34">
        <v>90919604</v>
      </c>
      <c r="E123" s="34">
        <v>90919604</v>
      </c>
    </row>
    <row r="124" spans="1:5" s="9" customFormat="1" ht="165" customHeight="1" x14ac:dyDescent="0.25">
      <c r="A124" s="21"/>
      <c r="B124" s="24" t="s">
        <v>207</v>
      </c>
      <c r="C124" s="34">
        <v>122400</v>
      </c>
      <c r="D124" s="34">
        <v>122400</v>
      </c>
      <c r="E124" s="34">
        <v>122400</v>
      </c>
    </row>
    <row r="125" spans="1:5" s="9" customFormat="1" ht="228" customHeight="1" x14ac:dyDescent="0.25">
      <c r="A125" s="21"/>
      <c r="B125" s="24" t="s">
        <v>206</v>
      </c>
      <c r="C125" s="34">
        <v>1194820</v>
      </c>
      <c r="D125" s="34">
        <v>1194820</v>
      </c>
      <c r="E125" s="34">
        <v>1194820</v>
      </c>
    </row>
    <row r="126" spans="1:5" s="9" customFormat="1" ht="136.5" customHeight="1" x14ac:dyDescent="0.25">
      <c r="A126" s="21"/>
      <c r="B126" s="24" t="s">
        <v>210</v>
      </c>
      <c r="C126" s="34">
        <v>238884</v>
      </c>
      <c r="D126" s="34">
        <v>238884</v>
      </c>
      <c r="E126" s="34">
        <v>238884</v>
      </c>
    </row>
    <row r="127" spans="1:5" s="9" customFormat="1" ht="109.5" customHeight="1" x14ac:dyDescent="0.25">
      <c r="A127" s="21"/>
      <c r="B127" s="24" t="s">
        <v>208</v>
      </c>
      <c r="C127" s="34">
        <v>164800</v>
      </c>
      <c r="D127" s="34">
        <v>150800</v>
      </c>
      <c r="E127" s="34">
        <v>179200</v>
      </c>
    </row>
    <row r="128" spans="1:5" s="9" customFormat="1" ht="179.25" customHeight="1" x14ac:dyDescent="0.25">
      <c r="A128" s="21"/>
      <c r="B128" s="24" t="s">
        <v>209</v>
      </c>
      <c r="C128" s="34">
        <v>10502700</v>
      </c>
      <c r="D128" s="34">
        <v>10011500</v>
      </c>
      <c r="E128" s="34">
        <v>9904800</v>
      </c>
    </row>
    <row r="129" spans="1:5" s="9" customFormat="1" ht="255" customHeight="1" x14ac:dyDescent="0.25">
      <c r="A129" s="21"/>
      <c r="B129" s="24" t="s">
        <v>205</v>
      </c>
      <c r="C129" s="34">
        <v>113596.03</v>
      </c>
      <c r="D129" s="34">
        <v>70096.600000000006</v>
      </c>
      <c r="E129" s="34">
        <v>52572.45</v>
      </c>
    </row>
    <row r="130" spans="1:5" s="9" customFormat="1" ht="136.5" customHeight="1" x14ac:dyDescent="0.25">
      <c r="A130" s="21" t="s">
        <v>154</v>
      </c>
      <c r="B130" s="11" t="s">
        <v>155</v>
      </c>
      <c r="C130" s="34">
        <f>C131</f>
        <v>922925</v>
      </c>
      <c r="D130" s="34">
        <f>D131</f>
        <v>922925</v>
      </c>
      <c r="E130" s="34">
        <f>E131</f>
        <v>922925</v>
      </c>
    </row>
    <row r="131" spans="1:5" s="9" customFormat="1" ht="149.25" customHeight="1" x14ac:dyDescent="0.25">
      <c r="A131" s="21" t="s">
        <v>156</v>
      </c>
      <c r="B131" s="11" t="s">
        <v>157</v>
      </c>
      <c r="C131" s="34">
        <v>922925</v>
      </c>
      <c r="D131" s="34">
        <v>922925</v>
      </c>
      <c r="E131" s="34">
        <v>922925</v>
      </c>
    </row>
    <row r="132" spans="1:5" ht="137.25" customHeight="1" x14ac:dyDescent="0.25">
      <c r="A132" s="21" t="s">
        <v>158</v>
      </c>
      <c r="B132" s="11" t="s">
        <v>159</v>
      </c>
      <c r="C132" s="34">
        <f>C133</f>
        <v>8108496</v>
      </c>
      <c r="D132" s="34">
        <f t="shared" ref="D132:E132" si="52">D133</f>
        <v>8108496</v>
      </c>
      <c r="E132" s="34">
        <f t="shared" si="52"/>
        <v>8108496</v>
      </c>
    </row>
    <row r="133" spans="1:5" ht="135" customHeight="1" x14ac:dyDescent="0.25">
      <c r="A133" s="21" t="s">
        <v>160</v>
      </c>
      <c r="B133" s="11" t="s">
        <v>161</v>
      </c>
      <c r="C133" s="34">
        <v>8108496</v>
      </c>
      <c r="D133" s="34">
        <v>8108496</v>
      </c>
      <c r="E133" s="34">
        <v>8108496</v>
      </c>
    </row>
    <row r="134" spans="1:5" ht="76.5" customHeight="1" x14ac:dyDescent="0.25">
      <c r="A134" s="21" t="s">
        <v>162</v>
      </c>
      <c r="B134" s="24" t="s">
        <v>163</v>
      </c>
      <c r="C134" s="34">
        <f>C135</f>
        <v>1110447</v>
      </c>
      <c r="D134" s="34">
        <f t="shared" ref="D134:E134" si="53">D135</f>
        <v>1121555</v>
      </c>
      <c r="E134" s="34">
        <f t="shared" si="53"/>
        <v>1164423</v>
      </c>
    </row>
    <row r="135" spans="1:5" ht="90.75" customHeight="1" x14ac:dyDescent="0.25">
      <c r="A135" s="21" t="s">
        <v>164</v>
      </c>
      <c r="B135" s="24" t="s">
        <v>165</v>
      </c>
      <c r="C135" s="34">
        <v>1110447</v>
      </c>
      <c r="D135" s="34">
        <v>1121555</v>
      </c>
      <c r="E135" s="34">
        <v>1164423</v>
      </c>
    </row>
    <row r="136" spans="1:5" ht="105" customHeight="1" x14ac:dyDescent="0.25">
      <c r="A136" s="21" t="s">
        <v>166</v>
      </c>
      <c r="B136" s="11" t="s">
        <v>167</v>
      </c>
      <c r="C136" s="34">
        <f>C137</f>
        <v>7421</v>
      </c>
      <c r="D136" s="34">
        <f t="shared" ref="D136:E136" si="54">D137</f>
        <v>49200</v>
      </c>
      <c r="E136" s="34">
        <f t="shared" si="54"/>
        <v>2997</v>
      </c>
    </row>
    <row r="137" spans="1:5" ht="118.5" customHeight="1" x14ac:dyDescent="0.25">
      <c r="A137" s="21" t="s">
        <v>168</v>
      </c>
      <c r="B137" s="11" t="s">
        <v>169</v>
      </c>
      <c r="C137" s="34">
        <v>7421</v>
      </c>
      <c r="D137" s="34">
        <v>49200</v>
      </c>
      <c r="E137" s="34">
        <v>2997</v>
      </c>
    </row>
    <row r="138" spans="1:5" s="9" customFormat="1" ht="75.75" customHeight="1" x14ac:dyDescent="0.25">
      <c r="A138" s="21" t="s">
        <v>170</v>
      </c>
      <c r="B138" s="24" t="s">
        <v>171</v>
      </c>
      <c r="C138" s="34">
        <f>C139</f>
        <v>238528.6</v>
      </c>
      <c r="D138" s="34">
        <f t="shared" ref="D138:E138" si="55">D139</f>
        <v>248069.75</v>
      </c>
      <c r="E138" s="34">
        <f t="shared" si="55"/>
        <v>248069.75</v>
      </c>
    </row>
    <row r="139" spans="1:5" ht="90.75" customHeight="1" x14ac:dyDescent="0.25">
      <c r="A139" s="21" t="s">
        <v>172</v>
      </c>
      <c r="B139" s="24" t="s">
        <v>173</v>
      </c>
      <c r="C139" s="34">
        <v>238528.6</v>
      </c>
      <c r="D139" s="34">
        <v>248069.75</v>
      </c>
      <c r="E139" s="34">
        <v>248069.75</v>
      </c>
    </row>
    <row r="140" spans="1:5" ht="45" x14ac:dyDescent="0.25">
      <c r="A140" s="21" t="s">
        <v>244</v>
      </c>
      <c r="B140" s="48" t="s">
        <v>242</v>
      </c>
      <c r="C140" s="34">
        <f>C141</f>
        <v>313884</v>
      </c>
      <c r="D140" s="34"/>
      <c r="E140" s="37"/>
    </row>
    <row r="141" spans="1:5" ht="60" x14ac:dyDescent="0.25">
      <c r="A141" s="49" t="s">
        <v>241</v>
      </c>
      <c r="B141" s="48" t="s">
        <v>243</v>
      </c>
      <c r="C141" s="34">
        <v>313884</v>
      </c>
      <c r="D141" s="34"/>
      <c r="E141" s="37"/>
    </row>
    <row r="142" spans="1:5" ht="32.25" customHeight="1" x14ac:dyDescent="0.25">
      <c r="A142" s="21" t="s">
        <v>174</v>
      </c>
      <c r="B142" s="2" t="s">
        <v>0</v>
      </c>
      <c r="C142" s="33">
        <f>C143+C145+C147</f>
        <v>14447287</v>
      </c>
      <c r="D142" s="33">
        <f t="shared" ref="D142:E142" si="56">D143+D145+D147</f>
        <v>14453953</v>
      </c>
      <c r="E142" s="33">
        <f t="shared" si="56"/>
        <v>14479673</v>
      </c>
    </row>
    <row r="143" spans="1:5" ht="106.5" customHeight="1" x14ac:dyDescent="0.25">
      <c r="A143" s="21" t="s">
        <v>175</v>
      </c>
      <c r="B143" s="11" t="s">
        <v>176</v>
      </c>
      <c r="C143" s="34">
        <f t="shared" ref="C143:E143" si="57">C144</f>
        <v>5890900</v>
      </c>
      <c r="D143" s="34">
        <f t="shared" si="57"/>
        <v>5890900</v>
      </c>
      <c r="E143" s="34">
        <f t="shared" si="57"/>
        <v>5890900</v>
      </c>
    </row>
    <row r="144" spans="1:5" ht="123" customHeight="1" x14ac:dyDescent="0.25">
      <c r="A144" s="21" t="s">
        <v>177</v>
      </c>
      <c r="B144" s="11" t="s">
        <v>178</v>
      </c>
      <c r="C144" s="34">
        <v>5890900</v>
      </c>
      <c r="D144" s="34">
        <v>5890900</v>
      </c>
      <c r="E144" s="34">
        <v>5890900</v>
      </c>
    </row>
    <row r="145" spans="1:5" s="50" customFormat="1" ht="123" customHeight="1" x14ac:dyDescent="0.25">
      <c r="A145" s="51" t="s">
        <v>278</v>
      </c>
      <c r="B145" s="11" t="s">
        <v>279</v>
      </c>
      <c r="C145" s="34">
        <f>C146</f>
        <v>7890120</v>
      </c>
      <c r="D145" s="34">
        <f t="shared" ref="D145:E145" si="58">D146</f>
        <v>7890120</v>
      </c>
      <c r="E145" s="34">
        <f t="shared" si="58"/>
        <v>7890120</v>
      </c>
    </row>
    <row r="146" spans="1:5" s="50" customFormat="1" ht="123" customHeight="1" x14ac:dyDescent="0.25">
      <c r="A146" s="51" t="s">
        <v>245</v>
      </c>
      <c r="B146" s="11" t="s">
        <v>246</v>
      </c>
      <c r="C146" s="34">
        <v>7890120</v>
      </c>
      <c r="D146" s="34">
        <v>7890120</v>
      </c>
      <c r="E146" s="34">
        <v>7890120</v>
      </c>
    </row>
    <row r="147" spans="1:5" ht="43.5" customHeight="1" x14ac:dyDescent="0.25">
      <c r="A147" s="21" t="s">
        <v>179</v>
      </c>
      <c r="B147" s="24" t="s">
        <v>180</v>
      </c>
      <c r="C147" s="34">
        <f>C148</f>
        <v>666267</v>
      </c>
      <c r="D147" s="34">
        <f t="shared" ref="D147:E147" si="59">D148</f>
        <v>672933</v>
      </c>
      <c r="E147" s="34">
        <f t="shared" si="59"/>
        <v>698653</v>
      </c>
    </row>
    <row r="148" spans="1:5" ht="46.5" customHeight="1" x14ac:dyDescent="0.25">
      <c r="A148" s="21" t="s">
        <v>181</v>
      </c>
      <c r="B148" s="24" t="s">
        <v>182</v>
      </c>
      <c r="C148" s="34">
        <v>666267</v>
      </c>
      <c r="D148" s="34">
        <v>672933</v>
      </c>
      <c r="E148" s="34">
        <v>698653</v>
      </c>
    </row>
    <row r="149" spans="1:5" s="9" customFormat="1" ht="21" hidden="1" customHeight="1" x14ac:dyDescent="0.25">
      <c r="A149" s="21" t="s">
        <v>183</v>
      </c>
      <c r="B149" s="2" t="s">
        <v>184</v>
      </c>
      <c r="C149" s="33">
        <f t="shared" ref="C149:E149" si="60">C151</f>
        <v>0</v>
      </c>
      <c r="D149" s="33">
        <f t="shared" si="60"/>
        <v>0</v>
      </c>
      <c r="E149" s="33">
        <f t="shared" si="60"/>
        <v>0</v>
      </c>
    </row>
    <row r="150" spans="1:5" s="9" customFormat="1" ht="30" hidden="1" customHeight="1" x14ac:dyDescent="0.25">
      <c r="A150" s="21" t="s">
        <v>234</v>
      </c>
      <c r="B150" s="24" t="s">
        <v>185</v>
      </c>
      <c r="C150" s="33">
        <f>C151</f>
        <v>0</v>
      </c>
      <c r="D150" s="33">
        <f t="shared" ref="D150:E150" si="61">D151</f>
        <v>0</v>
      </c>
      <c r="E150" s="33">
        <f t="shared" si="61"/>
        <v>0</v>
      </c>
    </row>
    <row r="151" spans="1:5" ht="32.25" hidden="1" customHeight="1" x14ac:dyDescent="0.25">
      <c r="A151" s="21" t="s">
        <v>188</v>
      </c>
      <c r="B151" s="24" t="s">
        <v>185</v>
      </c>
      <c r="C151" s="34">
        <v>0</v>
      </c>
      <c r="D151" s="34">
        <v>0</v>
      </c>
      <c r="E151" s="34">
        <v>0</v>
      </c>
    </row>
    <row r="152" spans="1:5" ht="16.5" customHeight="1" x14ac:dyDescent="0.25">
      <c r="A152" s="23"/>
      <c r="B152" s="2" t="s">
        <v>186</v>
      </c>
      <c r="C152" s="33">
        <f>C7+C88</f>
        <v>298692613.02999997</v>
      </c>
      <c r="D152" s="33">
        <f>D7+D88</f>
        <v>276746211.35000002</v>
      </c>
      <c r="E152" s="33">
        <f>E7+E88</f>
        <v>258495999.19999999</v>
      </c>
    </row>
  </sheetData>
  <mergeCells count="2">
    <mergeCell ref="C2:E2"/>
    <mergeCell ref="A3:E3"/>
  </mergeCells>
  <pageMargins left="0.59055118110236227" right="0.59055118110236227" top="0.31496062992125984" bottom="0.3149606299212598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2020-12-14T08:21:16Z</dcterms:modified>
</cp:coreProperties>
</file>