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07" i="1" l="1"/>
  <c r="Q107" i="1"/>
  <c r="P107" i="1"/>
  <c r="O107" i="1"/>
  <c r="N107" i="1"/>
  <c r="M107" i="1"/>
  <c r="R105" i="1"/>
  <c r="Q105" i="1"/>
  <c r="P105" i="1"/>
  <c r="O105" i="1"/>
  <c r="N105" i="1"/>
  <c r="M105" i="1"/>
  <c r="R100" i="1"/>
  <c r="Q100" i="1"/>
  <c r="P100" i="1"/>
  <c r="O100" i="1"/>
  <c r="N100" i="1"/>
  <c r="M100" i="1"/>
  <c r="R90" i="1"/>
  <c r="Q90" i="1"/>
  <c r="P90" i="1"/>
  <c r="O90" i="1"/>
  <c r="N90" i="1"/>
  <c r="M90" i="1"/>
  <c r="R77" i="1"/>
  <c r="Q77" i="1"/>
  <c r="P77" i="1"/>
  <c r="O77" i="1"/>
  <c r="N77" i="1"/>
  <c r="M77" i="1"/>
  <c r="R73" i="1"/>
  <c r="Q73" i="1"/>
  <c r="P73" i="1"/>
  <c r="O73" i="1"/>
  <c r="N73" i="1"/>
  <c r="M73" i="1"/>
  <c r="R72" i="1"/>
  <c r="Q72" i="1"/>
  <c r="P72" i="1"/>
  <c r="O72" i="1"/>
  <c r="N72" i="1"/>
  <c r="M72" i="1"/>
  <c r="O69" i="1"/>
  <c r="N69" i="1"/>
  <c r="R48" i="1"/>
  <c r="Q48" i="1"/>
  <c r="P48" i="1"/>
  <c r="O48" i="1"/>
  <c r="N48" i="1"/>
  <c r="M48" i="1"/>
  <c r="R44" i="1"/>
  <c r="Q44" i="1"/>
  <c r="P44" i="1"/>
  <c r="O44" i="1"/>
  <c r="N44" i="1"/>
  <c r="M44" i="1"/>
  <c r="R40" i="1"/>
  <c r="Q40" i="1"/>
  <c r="P40" i="1"/>
  <c r="O40" i="1"/>
  <c r="N40" i="1"/>
  <c r="M40" i="1"/>
  <c r="R35" i="1"/>
  <c r="Q35" i="1"/>
  <c r="P35" i="1"/>
  <c r="O35" i="1"/>
  <c r="N35" i="1"/>
  <c r="M35" i="1"/>
  <c r="R30" i="1"/>
  <c r="Q30" i="1"/>
  <c r="P30" i="1"/>
  <c r="O30" i="1"/>
  <c r="N30" i="1"/>
  <c r="M30" i="1"/>
  <c r="R28" i="1"/>
  <c r="Q28" i="1"/>
  <c r="P28" i="1"/>
  <c r="O28" i="1"/>
  <c r="N28" i="1"/>
  <c r="M28" i="1"/>
  <c r="R26" i="1"/>
  <c r="Q26" i="1"/>
  <c r="P26" i="1"/>
  <c r="O26" i="1"/>
  <c r="N26" i="1"/>
  <c r="M26" i="1"/>
  <c r="R20" i="1"/>
  <c r="Q20" i="1"/>
  <c r="P20" i="1"/>
  <c r="O20" i="1"/>
  <c r="N20" i="1"/>
  <c r="M20" i="1"/>
  <c r="R15" i="1"/>
  <c r="Q15" i="1"/>
  <c r="P15" i="1"/>
  <c r="O15" i="1"/>
  <c r="N15" i="1"/>
  <c r="M15" i="1"/>
  <c r="R9" i="1"/>
  <c r="Q9" i="1"/>
  <c r="P9" i="1"/>
  <c r="O9" i="1"/>
  <c r="N9" i="1"/>
  <c r="M9" i="1"/>
  <c r="R8" i="1"/>
  <c r="R109" i="1" s="1"/>
  <c r="Q8" i="1"/>
  <c r="Q109" i="1" s="1"/>
  <c r="P8" i="1"/>
  <c r="P109" i="1" s="1"/>
  <c r="O8" i="1"/>
  <c r="O109" i="1" s="1"/>
  <c r="N8" i="1"/>
  <c r="N109" i="1" s="1"/>
  <c r="M8" i="1"/>
  <c r="M109" i="1" s="1"/>
</calcChain>
</file>

<file path=xl/sharedStrings.xml><?xml version="1.0" encoding="utf-8"?>
<sst xmlns="http://schemas.openxmlformats.org/spreadsheetml/2006/main" count="1047" uniqueCount="237">
  <si>
    <t>Реестр источников доходов   бюджета  Клетнянского муниципального района Брянской области</t>
  </si>
  <si>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</si>
  <si>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</si>
  <si>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</si>
  <si>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</si>
  <si>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Наименование главного администратора доходов районного бюджета</t>
  </si>
  <si>
    <t>Показатели прогноза доходов в текущем финансовом году в соответствии с Решением районного Совета народных депутатов "О бюджете Клетнянского муниципального района Брянской области"</t>
  </si>
  <si>
    <t>Показатели кассовых поступлений в текущем финансовом году (по состоянию на 01.10.2020г.)</t>
  </si>
  <si>
    <t>Оценка исполнения текущего финансового года бюджета</t>
  </si>
  <si>
    <t>Показатели прогноза доходов бюджета</t>
  </si>
  <si>
    <t>Код главного администратора доходов районного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</si>
  <si>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</si>
  <si>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</si>
  <si>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</si>
  <si>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</si>
  <si>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</si>
  <si>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</si>
  <si>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</si>
  <si>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</si>
  <si>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</si>
  <si>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Показатели прогноза доходов бюджета на очередной финансовый год 2021 год</t>
  </si>
  <si>
    <t>Показатели прогноза доходов бюджета на первый год планового период 2022 год</t>
  </si>
  <si>
    <t>Показатели прогноза доходов бюджета на второй год планового периода 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</si>
  <si>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</si>
  <si>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</si>
  <si>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</si>
  <si>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</si>
  <si>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</si>
  <si>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</si>
  <si>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</si>
  <si>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</si>
  <si>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</si>
  <si>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</si>
  <si>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</si>
  <si>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</si>
  <si>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</si>
  <si>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</si>
  <si>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</si>
  <si>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</si>
  <si>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</si>
  <si>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</si>
  <si>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НАЛОГОВЫЕ И НЕНАЛОГОВЫЕ ДОХОДЫ</t>
  </si>
  <si>
    <t>00</t>
  </si>
  <si>
    <t>000</t>
  </si>
  <si>
    <t>0000</t>
  </si>
  <si>
    <t>Налоговые и неналоговые доходы</t>
  </si>
  <si>
    <t>НАЛОГИ НА ПРИБЫЛЬ, ДОХОДЫ</t>
  </si>
  <si>
    <t>01</t>
  </si>
  <si>
    <t>182</t>
  </si>
  <si>
    <t>02</t>
  </si>
  <si>
    <t>010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</si>
  <si>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</si>
  <si>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</si>
  <si>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</si>
  <si>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</si>
  <si>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</si>
  <si>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</si>
  <si>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</si>
  <si>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</si>
  <si>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</si>
  <si>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050</t>
  </si>
  <si>
    <t>Налог на доходы физических лиц 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</si>
  <si>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РОССИЙСКОЙ ФЕДЕРАЦИИ</t>
  </si>
  <si>
    <t>03</t>
  </si>
  <si>
    <t>100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</si>
  <si>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</si>
  <si>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</si>
  <si>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Федеральное казначейство</t>
  </si>
  <si>
    <t xml:space="preserve"> </t>
  </si>
  <si>
    <t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</si>
  <si>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</si>
  <si>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</si>
  <si>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</si>
  <si>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</si>
  <si>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</si>
  <si>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НАЛОГИ НА СОВОКУПНЫЙ ДОХОД</t>
  </si>
  <si>
    <t>05</t>
  </si>
  <si>
    <t xml:space="preserve"> Единый налог на вмененный доход для отдельных видов деятельности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</si>
  <si>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</si>
  <si>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Единый сельскохозяйственный налог</t>
  </si>
  <si>
    <t>04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</si>
  <si>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</si>
  <si>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</si>
  <si>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08</t>
  </si>
  <si>
    <t xml:space="preserve">Государственная пошлина  по делам, рассматриваемым в судах общей юрисдикции, мировыми судьями (за исключением Верховного суда Российской Федерации)
</t>
  </si>
  <si>
    <t>ЗАДОЛЖЕННОСТЬ И ПЕРЕРАСЧЕТЫ ПО ОТМЕНЕННЫМ НАЛОГАМ, СБОРАМ И ИНЫМ ОБЯЗАТЕЛЬНЫМ ПЛАТЕЖАМ</t>
  </si>
  <si>
    <t>09</t>
  </si>
  <si>
    <t>07</t>
  </si>
  <si>
    <t>033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</si>
  <si>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</si>
  <si>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</si>
  <si>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851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</si>
  <si>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</si>
  <si>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</si>
  <si>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</si>
  <si>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Администрация Клетнянского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</si>
  <si>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</si>
  <si>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</si>
  <si>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</si>
  <si>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045</t>
  </si>
  <si>
    <t>Прочие поступления от использования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</si>
  <si>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</si>
  <si>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</si>
  <si>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</si>
  <si>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</si>
  <si>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водные объекты</t>
  </si>
  <si>
    <t>041</t>
  </si>
  <si>
    <t xml:space="preserve">Плата за размещение отходов производства </t>
  </si>
  <si>
    <t>070</t>
  </si>
  <si>
    <t>Плата за выбросы загрязняющих веществ, образующихся при сжигании на факельных установках (или) рассеивании попутного нефтяного газа</t>
  </si>
  <si>
    <t>ДОХОДЫ ОТ ОКАЗАНИЯ ПЛАТНЫХ УСЛУГ И КОМПЕНСАЦИИ ЗАТРАТ ГОСУДАРСТВА</t>
  </si>
  <si>
    <t>065</t>
  </si>
  <si>
    <t>130</t>
  </si>
  <si>
    <t>995</t>
  </si>
  <si>
    <t>Прочие доходы от компенсации затрат бюджетов  муниципальных районов</t>
  </si>
  <si>
    <t>852</t>
  </si>
  <si>
    <t>Управление образования администрации Клетнянского района</t>
  </si>
  <si>
    <t>ДОХОДЫ ОТ ПРОДАЖИ МАТЕРИАЛЬНЫХ И НЕМАТЕРИАЛЬНЫХ АКТИВОВ</t>
  </si>
  <si>
    <t>053</t>
  </si>
  <si>
    <t>410</t>
  </si>
  <si>
    <t>Доходы  от реализации иного  имущества, находящегося  в 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</si>
  <si>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Администрация Клетнянского района</t>
  </si>
  <si>
    <t>06</t>
  </si>
  <si>
    <t>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</si>
  <si>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</si>
  <si>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</si>
  <si>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</si>
  <si>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842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</si>
  <si>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</si>
  <si>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</si>
  <si>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Департамент региональной безопасности Брянской области</t>
  </si>
  <si>
    <t>830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</si>
  <si>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</si>
  <si>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</si>
  <si>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Управление мировой юстиции Брянской области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</si>
  <si>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</si>
  <si>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</si>
  <si>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</si>
  <si>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</si>
  <si>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</si>
  <si>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</si>
  <si>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</si>
  <si>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</si>
  <si>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</si>
  <si>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</si>
  <si>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</si>
  <si>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</si>
  <si>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333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</si>
  <si>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</si>
  <si>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</si>
  <si>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</si>
  <si>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</si>
  <si>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</si>
  <si>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</si>
  <si>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161</t>
  </si>
  <si>
    <t>123</t>
  </si>
  <si>
    <t>Федеральная антимонопольная служба</t>
  </si>
  <si>
    <t>188</t>
  </si>
  <si>
    <t>Министерство внутренних дел Российской Федерации</t>
  </si>
  <si>
    <t>836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</si>
  <si>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</t>
  </si>
  <si>
    <t>Управление лесами  Брянской области</t>
  </si>
  <si>
    <t>ПРОЧИЕ НЕНАЛОГОВЫЕ ДОХОДЫ</t>
  </si>
  <si>
    <t>180</t>
  </si>
  <si>
    <t>Прочие неналоговые доходы бюджетов муниципальных районов</t>
  </si>
  <si>
    <t>853</t>
  </si>
  <si>
    <t xml:space="preserve"> Финансовое управление администрации Клетнянского района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</si>
  <si>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</si>
  <si>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</si>
  <si>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</si>
  <si>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150</t>
  </si>
  <si>
    <t>001</t>
  </si>
  <si>
    <t>Дотации бюджетам муниципальных районов на выравнивание бюджетной обеспеченности из бюджета  субъекта Российской Федерации</t>
  </si>
  <si>
    <t>002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</si>
  <si>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</si>
  <si>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</t>
  </si>
  <si>
    <t>20</t>
  </si>
  <si>
    <t>008</t>
  </si>
  <si>
    <t>151</t>
  </si>
  <si>
    <t>Субсидии бюджетам  муниципальных районов на обеспечение жильем молодых семей</t>
  </si>
  <si>
    <t>077</t>
  </si>
  <si>
    <t>Субсидии бюджетам  муниципальных районов на   софинансирование капитальных вложений в объекты муниципальной собственности</t>
  </si>
  <si>
    <t>Администрация Клетнянкого района</t>
  </si>
  <si>
    <t>25</t>
  </si>
  <si>
    <t>228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</si>
  <si>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</si>
  <si>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</si>
  <si>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>243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</si>
  <si>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</si>
  <si>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299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</si>
  <si>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</si>
  <si>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</si>
  <si>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</si>
  <si>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</si>
  <si>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</si>
  <si>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</si>
  <si>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</si>
  <si>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</si>
  <si>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Субсидия бюджетам муниципальных районов на поддержку отрасли культура</t>
  </si>
  <si>
    <t>29</t>
  </si>
  <si>
    <t>999</t>
  </si>
  <si>
    <t xml:space="preserve"> Прочие субсидии бюджетам муниципальных районов</t>
  </si>
  <si>
    <t>Субвенции бюджетам бюджетной системы Российской Федерации</t>
  </si>
  <si>
    <t>30</t>
  </si>
  <si>
    <t>024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</si>
  <si>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</si>
  <si>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Управление образования Администрации Клетнянского района</t>
  </si>
  <si>
    <t>029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</si>
  <si>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</si>
  <si>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</si>
  <si>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</si>
  <si>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</si>
  <si>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118</t>
  </si>
  <si>
    <t>Субвенции бюджетам 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</si>
  <si>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</si>
  <si>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</si>
  <si>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469</t>
  </si>
  <si>
    <t>Субвенции бюджетам муниципальных районов на проведение Всероссийской переписи населения 2020 года</t>
  </si>
  <si>
    <t>Иные межбюджетные трансферты</t>
  </si>
  <si>
    <t>40</t>
  </si>
  <si>
    <t>014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</si>
  <si>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</si>
  <si>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</si>
  <si>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</si>
  <si>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</si>
  <si>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</t>
  </si>
  <si>
    <t xml:space="preserve"> Прочие межбюджетные трансерты, передаваемые бюджетам муниципальных районов</t>
  </si>
  <si>
    <t>Безвозмездные поступления</t>
  </si>
  <si>
    <t>Прочие безвозмездные поступления</t>
  </si>
  <si>
    <t>Прочие  безвозмездные поступления в бюджеты муниципальных районов</t>
  </si>
  <si>
    <t>ВОЗВРАТ ОСТАТКОВ СУБСИДИЙ, СУБВЕНЦИЙ И ИНЫХ МЕЖБЮДЖЕТНЫХ ТРАНСФЕРТОВ, 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</si>
  <si>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 муниципальных районов</t>
  </si>
  <si>
    <t>19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</si>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</sst>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14">
    <xf numFmtId="0" fontId="0" fillId="0" borderId="0"/>
    <xf numFmtId="49" fontId="6" fillId="0" borderId="10">
      <alignment horizontal="center" vertical="center" wrapText="1"/>
    </xf>
    <xf numFmtId="49" fontId="7" fillId="0" borderId="11">
      <alignment horizontal="center" vertical="center" wrapText="1"/>
    </xf>
    <xf numFmtId="49" fontId="7" fillId="0" borderId="12">
      <alignment horizontal="center" vertical="center" wrapText="1"/>
    </xf>
    <xf numFmtId="0" fontId="7" fillId="3" borderId="13">
      <alignment horizontal="left" vertical="top" wrapText="1"/>
    </xf>
    <xf numFmtId="49" fontId="7" fillId="3" borderId="13">
      <alignment horizontal="center" vertical="top" shrinkToFit="1"/>
    </xf>
    <xf numFmtId="4" fontId="7" fillId="3" borderId="13">
      <alignment horizontal="right" vertical="top" shrinkToFit="1"/>
    </xf>
    <xf numFmtId="0" fontId="7" fillId="4" borderId="14">
      <alignment horizontal="left" vertical="top" wrapText="1"/>
    </xf>
    <xf numFmtId="49" fontId="7" fillId="4" borderId="14">
      <alignment horizontal="center" vertical="top" shrinkToFit="1"/>
    </xf>
    <xf numFmtId="4" fontId="7" fillId="4" borderId="14">
      <alignment horizontal="right" vertical="top" shrinkToFit="1"/>
    </xf>
    <xf numFmtId="0" fontId="8" fillId="0" borderId="14">
      <alignment horizontal="left" vertical="top" wrapText="1"/>
    </xf>
    <xf numFmtId="49" fontId="8" fillId="0" borderId="14">
      <alignment horizontal="center" vertical="top" shrinkToFit="1"/>
    </xf>
    <xf numFmtId="4" fontId="8" fillId="0" borderId="14">
      <alignment horizontal="right" vertical="top" shrinkToFit="1"/>
    </xf>
    <xf numFmtId="0" fontId="8" fillId="0" borderId="15">
      <alignment horizontal="left" vertical="top" wrapText="1"/>
    </xf>
  </cellStyleXfs>
  <cellXfs count="78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  <protection locked="0"/>
    </xf>
    <xf numFmtId="49" fontId="3" fillId="0" borderId="7" xfId="1" applyNumberFormat="1" applyFont="1" applyBorder="1" applyAlignment="1" applyProtection="1">
      <alignment horizontal="center" vertical="center" wrapText="1"/>
      <protection locked="0"/>
    </xf>
    <xf numFmtId="49" fontId="3" fillId="0" borderId="7" xfId="2" applyNumberFormat="1" applyFont="1" applyBorder="1" applyAlignment="1" applyProtection="1">
      <alignment horizontal="center" vertical="center" wrapText="1"/>
      <protection locked="0"/>
    </xf>
    <xf numFmtId="49" fontId="5" fillId="0" borderId="7" xfId="2" applyNumberFormat="1" applyFont="1" applyBorder="1" applyAlignment="1" applyProtection="1">
      <alignment horizontal="center" vertical="center" wrapText="1"/>
      <protection locked="0"/>
    </xf>
    <xf numFmtId="49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3" applyNumberFormat="1" applyFont="1" applyBorder="1" applyAlignment="1" applyProtection="1">
      <alignment horizontal="center" vertical="center" wrapText="1"/>
      <protection locked="0"/>
    </xf>
    <xf numFmtId="0" fontId="3" fillId="3" borderId="7" xfId="4" applyNumberFormat="1" applyFont="1" applyBorder="1" applyAlignment="1" applyProtection="1">
      <alignment horizontal="left" vertical="top" wrapText="1"/>
      <protection locked="0"/>
    </xf>
    <xf numFmtId="49" fontId="3" fillId="3" borderId="7" xfId="5" applyNumberFormat="1" applyFont="1" applyBorder="1" applyAlignment="1" applyProtection="1">
      <alignment horizontal="center" vertical="top" wrapText="1" shrinkToFit="1"/>
      <protection locked="0"/>
    </xf>
    <xf numFmtId="49" fontId="3" fillId="3" borderId="7" xfId="5" applyNumberFormat="1" applyFont="1" applyBorder="1" applyAlignment="1" applyProtection="1">
      <alignment horizontal="center" vertical="center" wrapText="1" shrinkToFit="1"/>
      <protection locked="0"/>
    </xf>
    <xf numFmtId="0" fontId="3" fillId="3" borderId="7" xfId="4" applyNumberFormat="1" applyFont="1" applyBorder="1" applyAlignment="1" applyProtection="1">
      <alignment horizontal="center" vertical="center" wrapText="1"/>
      <protection locked="0"/>
    </xf>
    <xf numFmtId="4" fontId="5" fillId="0" borderId="7" xfId="6" applyNumberFormat="1" applyFont="1" applyFill="1" applyBorder="1" applyAlignment="1" applyProtection="1">
      <alignment horizontal="right" vertical="top" wrapText="1" shrinkToFit="1"/>
      <protection locked="0"/>
    </xf>
    <xf numFmtId="4" fontId="5" fillId="2" borderId="7" xfId="6" applyNumberFormat="1" applyFont="1" applyFill="1" applyBorder="1" applyAlignment="1" applyProtection="1">
      <alignment horizontal="right" vertical="top" wrapText="1" shrinkToFit="1"/>
      <protection locked="0"/>
    </xf>
    <xf numFmtId="4" fontId="3" fillId="0" borderId="7" xfId="6" applyNumberFormat="1" applyFont="1" applyFill="1" applyBorder="1" applyAlignment="1" applyProtection="1">
      <alignment horizontal="right" vertical="top" wrapText="1" shrinkToFit="1"/>
      <protection locked="0"/>
    </xf>
    <xf numFmtId="0" fontId="3" fillId="4" borderId="7" xfId="7" applyNumberFormat="1" applyFont="1" applyBorder="1" applyAlignment="1" applyProtection="1">
      <alignment horizontal="left" vertical="top" wrapText="1"/>
      <protection locked="0"/>
    </xf>
    <xf numFmtId="49" fontId="3" fillId="4" borderId="7" xfId="8" applyNumberFormat="1" applyFont="1" applyBorder="1" applyAlignment="1" applyProtection="1">
      <alignment horizontal="center" vertical="top" wrapText="1" shrinkToFit="1"/>
      <protection locked="0"/>
    </xf>
    <xf numFmtId="0" fontId="3" fillId="4" borderId="7" xfId="7" applyNumberFormat="1" applyFont="1" applyBorder="1" applyAlignment="1" applyProtection="1">
      <alignment horizontal="center" vertical="center" wrapText="1"/>
      <protection locked="0"/>
    </xf>
    <xf numFmtId="4" fontId="5" fillId="0" borderId="7" xfId="9" applyNumberFormat="1" applyFont="1" applyFill="1" applyBorder="1" applyAlignment="1" applyProtection="1">
      <alignment horizontal="right" vertical="top" wrapText="1" shrinkToFit="1"/>
      <protection locked="0"/>
    </xf>
    <xf numFmtId="4" fontId="5" fillId="2" borderId="7" xfId="9" applyNumberFormat="1" applyFont="1" applyFill="1" applyBorder="1" applyAlignment="1" applyProtection="1">
      <alignment horizontal="right" vertical="top" wrapText="1" shrinkToFit="1"/>
      <protection locked="0"/>
    </xf>
    <xf numFmtId="4" fontId="3" fillId="0" borderId="7" xfId="9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7" xfId="10" applyNumberFormat="1" applyFont="1" applyBorder="1" applyAlignment="1" applyProtection="1">
      <alignment horizontal="left" vertical="top" wrapText="1"/>
      <protection locked="0"/>
    </xf>
    <xf numFmtId="49" fontId="4" fillId="0" borderId="7" xfId="11" applyNumberFormat="1" applyFont="1" applyBorder="1" applyAlignment="1" applyProtection="1">
      <alignment horizontal="center" vertical="top" wrapText="1" shrinkToFit="1"/>
      <protection locked="0"/>
    </xf>
    <xf numFmtId="0" fontId="4" fillId="0" borderId="7" xfId="10" quotePrefix="1" applyNumberFormat="1" applyFont="1" applyBorder="1" applyAlignment="1" applyProtection="1">
      <alignment horizontal="center" vertical="center" wrapText="1"/>
      <protection locked="0"/>
    </xf>
    <xf numFmtId="4" fontId="2" fillId="0" borderId="7" xfId="12" applyNumberFormat="1" applyFont="1" applyFill="1" applyBorder="1" applyAlignment="1" applyProtection="1">
      <alignment horizontal="right" vertical="top" wrapText="1" shrinkToFit="1"/>
      <protection locked="0"/>
    </xf>
    <xf numFmtId="4" fontId="2" fillId="2" borderId="7" xfId="12" applyNumberFormat="1" applyFont="1" applyFill="1" applyBorder="1" applyAlignment="1" applyProtection="1">
      <alignment horizontal="right" vertical="top" wrapText="1" shrinkToFit="1"/>
      <protection locked="0"/>
    </xf>
    <xf numFmtId="4" fontId="4" fillId="0" borderId="7" xfId="12" applyNumberFormat="1" applyFont="1" applyFill="1" applyBorder="1" applyAlignment="1" applyProtection="1">
      <alignment horizontal="right" vertical="top" wrapText="1" shrinkToFit="1"/>
      <protection locked="0"/>
    </xf>
    <xf numFmtId="4" fontId="4" fillId="0" borderId="7" xfId="13" applyNumberFormat="1" applyFont="1" applyFill="1" applyBorder="1" applyAlignment="1" applyProtection="1">
      <alignment horizontal="right" vertical="top" wrapText="1"/>
      <protection locked="0"/>
    </xf>
    <xf numFmtId="2" fontId="4" fillId="0" borderId="7" xfId="13" applyNumberFormat="1" applyFont="1" applyFill="1" applyBorder="1" applyAlignment="1" applyProtection="1">
      <alignment horizontal="right" vertical="top" wrapText="1"/>
      <protection locked="0"/>
    </xf>
    <xf numFmtId="3" fontId="4" fillId="0" borderId="7" xfId="13" applyNumberFormat="1" applyFont="1" applyFill="1" applyBorder="1" applyAlignment="1" applyProtection="1">
      <alignment horizontal="right" vertical="top" wrapText="1"/>
      <protection locked="0"/>
    </xf>
    <xf numFmtId="49" fontId="3" fillId="4" borderId="7" xfId="8" applyNumberFormat="1" applyFont="1" applyBorder="1" applyAlignment="1" applyProtection="1">
      <alignment horizontal="center" vertical="center" wrapText="1" shrinkToFit="1"/>
      <protection locked="0"/>
    </xf>
    <xf numFmtId="0" fontId="4" fillId="2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7" applyNumberFormat="1" applyFont="1" applyFill="1" applyBorder="1" applyAlignment="1" applyProtection="1">
      <alignment horizontal="left" vertical="top" wrapText="1"/>
      <protection locked="0"/>
    </xf>
    <xf numFmtId="0" fontId="4" fillId="2" borderId="7" xfId="7" applyNumberFormat="1" applyFont="1" applyFill="1" applyBorder="1" applyAlignment="1" applyProtection="1">
      <alignment horizontal="left" vertical="top" wrapText="1"/>
      <protection locked="0"/>
    </xf>
    <xf numFmtId="0" fontId="4" fillId="2" borderId="7" xfId="7" applyNumberFormat="1" applyFont="1" applyFill="1" applyBorder="1" applyAlignment="1" applyProtection="1">
      <alignment horizontal="center" vertical="center" wrapText="1"/>
      <protection locked="0"/>
    </xf>
    <xf numFmtId="4" fontId="2" fillId="0" borderId="7" xfId="9" applyNumberFormat="1" applyFont="1" applyFill="1" applyBorder="1" applyAlignment="1" applyProtection="1">
      <alignment horizontal="right" vertical="top" wrapText="1" shrinkToFit="1"/>
      <protection locked="0"/>
    </xf>
    <xf numFmtId="4" fontId="2" fillId="2" borderId="7" xfId="9" applyNumberFormat="1" applyFont="1" applyFill="1" applyBorder="1" applyAlignment="1" applyProtection="1">
      <alignment horizontal="right" vertical="top" wrapText="1" shrinkToFit="1"/>
      <protection locked="0"/>
    </xf>
    <xf numFmtId="4" fontId="4" fillId="0" borderId="7" xfId="9" applyNumberFormat="1" applyFont="1" applyFill="1" applyBorder="1" applyAlignment="1" applyProtection="1">
      <alignment horizontal="right" vertical="top" wrapText="1" shrinkToFit="1"/>
      <protection locked="0"/>
    </xf>
    <xf numFmtId="4" fontId="3" fillId="3" borderId="7" xfId="6" applyNumberFormat="1" applyFont="1" applyBorder="1" applyAlignment="1" applyProtection="1">
      <alignment horizontal="center" vertical="center" wrapText="1" shrinkToFit="1"/>
      <protection locked="0"/>
    </xf>
    <xf numFmtId="0" fontId="3" fillId="5" borderId="7" xfId="7" applyNumberFormat="1" applyFont="1" applyFill="1" applyBorder="1" applyAlignment="1" applyProtection="1">
      <alignment horizontal="left" vertical="top" wrapText="1"/>
      <protection locked="0"/>
    </xf>
    <xf numFmtId="49" fontId="3" fillId="5" borderId="7" xfId="8" applyNumberFormat="1" applyFont="1" applyFill="1" applyBorder="1" applyAlignment="1" applyProtection="1">
      <alignment horizontal="center" vertical="top" wrapText="1" shrinkToFit="1"/>
      <protection locked="0"/>
    </xf>
    <xf numFmtId="0" fontId="3" fillId="5" borderId="7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11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7" xfId="10" quotePrefix="1" applyNumberFormat="1" applyFont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Protection="1">
      <protection locked="0"/>
    </xf>
    <xf numFmtId="49" fontId="4" fillId="2" borderId="7" xfId="11" applyNumberFormat="1" applyFont="1" applyFill="1" applyBorder="1" applyAlignment="1" applyProtection="1">
      <alignment horizontal="center" vertical="top" wrapText="1" shrinkToFit="1"/>
      <protection locked="0"/>
    </xf>
    <xf numFmtId="0" fontId="2" fillId="2" borderId="7" xfId="0" applyFont="1" applyFill="1" applyBorder="1" applyAlignment="1">
      <alignment horizontal="justify" vertical="top" wrapText="1"/>
    </xf>
    <xf numFmtId="0" fontId="4" fillId="2" borderId="7" xfId="10" applyNumberFormat="1" applyFont="1" applyFill="1" applyBorder="1" applyAlignment="1" applyProtection="1">
      <alignment horizontal="left" vertical="top" wrapText="1"/>
      <protection locked="0"/>
    </xf>
    <xf numFmtId="4" fontId="3" fillId="5" borderId="7" xfId="9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7" xfId="12" applyNumberFormat="1" applyFont="1" applyFill="1" applyBorder="1" applyAlignment="1" applyProtection="1">
      <alignment horizontal="right" vertical="top" wrapText="1" shrinkToFit="1"/>
      <protection locked="0"/>
    </xf>
    <xf numFmtId="0" fontId="3" fillId="5" borderId="7" xfId="10" applyNumberFormat="1" applyFont="1" applyFill="1" applyBorder="1" applyAlignment="1" applyProtection="1">
      <alignment horizontal="left" vertical="top" wrapText="1"/>
      <protection locked="0"/>
    </xf>
    <xf numFmtId="49" fontId="4" fillId="5" borderId="7" xfId="11" applyNumberFormat="1" applyFont="1" applyFill="1" applyBorder="1" applyAlignment="1" applyProtection="1">
      <alignment horizontal="center" vertical="top" wrapText="1" shrinkToFit="1"/>
      <protection locked="0"/>
    </xf>
    <xf numFmtId="0" fontId="4" fillId="5" borderId="7" xfId="10" applyNumberFormat="1" applyFont="1" applyFill="1" applyBorder="1" applyAlignment="1" applyProtection="1">
      <alignment horizontal="left" vertical="top" wrapText="1"/>
      <protection locked="0"/>
    </xf>
    <xf numFmtId="0" fontId="4" fillId="5" borderId="7" xfId="10" quotePrefix="1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12" applyNumberFormat="1" applyFont="1" applyFill="1" applyBorder="1" applyAlignment="1" applyProtection="1">
      <alignment horizontal="right" vertical="top" wrapText="1" shrinkToFit="1"/>
      <protection locked="0"/>
    </xf>
    <xf numFmtId="4" fontId="5" fillId="2" borderId="7" xfId="12" applyNumberFormat="1" applyFont="1" applyFill="1" applyBorder="1" applyAlignment="1" applyProtection="1">
      <alignment horizontal="right" vertical="top" wrapText="1" shrinkToFit="1"/>
      <protection locked="0"/>
    </xf>
    <xf numFmtId="4" fontId="10" fillId="0" borderId="7" xfId="12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7" xfId="0" applyFont="1" applyBorder="1" applyAlignment="1">
      <alignment vertical="top" wrapText="1"/>
    </xf>
    <xf numFmtId="0" fontId="3" fillId="5" borderId="7" xfId="4" applyNumberFormat="1" applyFont="1" applyFill="1" applyBorder="1" applyAlignment="1" applyProtection="1">
      <alignment horizontal="left" vertical="top" wrapText="1"/>
      <protection locked="0"/>
    </xf>
    <xf numFmtId="49" fontId="3" fillId="5" borderId="7" xfId="5" applyNumberFormat="1" applyFont="1" applyFill="1" applyBorder="1" applyAlignment="1" applyProtection="1">
      <alignment horizontal="center" vertical="top" wrapText="1" shrinkToFit="1"/>
      <protection locked="0"/>
    </xf>
    <xf numFmtId="4" fontId="3" fillId="5" borderId="7" xfId="6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</cellXfs>
  <cellStyles count="14">
    <cellStyle name="xl36" xfId="2"/>
    <cellStyle name="xl37" xfId="4"/>
    <cellStyle name="xl38" xfId="7"/>
    <cellStyle name="xl39" xfId="10"/>
    <cellStyle name="xl42" xfId="5"/>
    <cellStyle name="xl43" xfId="8"/>
    <cellStyle name="xl44" xfId="11"/>
    <cellStyle name="xl45" xfId="1"/>
    <cellStyle name="xl47" xfId="6"/>
    <cellStyle name="xl48" xfId="9"/>
    <cellStyle name="xl49" xfId="12"/>
    <cellStyle name="xl51" xfId="3"/>
    <cellStyle name="xl54" xfId="1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4"/>
  <sheetViews>
    <sheetView tabSelected="1" workbookViewId="0">
      <selection sqref="A1:XFD1048576"/>
    </sheetView>
  </sheetViews>
  <sheetFormatPr defaultRowHeight="15.75" x14ac:dyDescent="0.25"/>
  <cols>
    <col min="1" max="1" width="31.140625" style="2" customWidth="1"/>
    <col min="2" max="2" width="28.85546875" style="2" customWidth="1"/>
    <col min="3" max="3" width="14.5703125" style="2" customWidth="1"/>
    <col min="4" max="4" width="10.28515625" style="2" customWidth="1"/>
    <col min="5" max="8" width="10.5703125" style="2" customWidth="1"/>
    <col min="9" max="9" width="11.5703125" style="2" customWidth="1"/>
    <col min="10" max="10" width="12.42578125" style="2" customWidth="1"/>
    <col min="11" max="11" width="86" style="2" customWidth="1"/>
    <col min="12" max="12" width="33.5703125" style="76" customWidth="1"/>
    <col min="13" max="13" width="23.42578125" style="2" customWidth="1"/>
    <col min="14" max="14" width="21.140625" style="77" customWidth="1"/>
    <col min="15" max="15" width="20.7109375" style="2" customWidth="1"/>
    <col min="16" max="16" width="30" style="2" customWidth="1"/>
    <col min="17" max="18" width="25.7109375" style="2" customWidth="1"/>
    <col min="19" max="256" width="9.140625" style="2"/>
    <col min="257" max="257" width="31.140625" style="2" customWidth="1"/>
    <col min="258" max="258" width="28.85546875" style="2" customWidth="1"/>
    <col min="259" max="259" width="14.5703125" style="2" customWidth="1"/>
    <col min="260" max="260" width="10.28515625" style="2" customWidth="1"/>
    <col min="261" max="264" width="10.5703125" style="2" customWidth="1"/>
    <col min="265" max="265" width="11.5703125" style="2" customWidth="1"/>
    <col min="266" max="266" width="12.42578125" style="2" customWidth="1"/>
    <col min="267" max="267" width="86" style="2" customWidth="1"/>
    <col min="268" max="268" width="33.5703125" style="2" customWidth="1"/>
    <col min="269" max="269" width="23.42578125" style="2" customWidth="1"/>
    <col min="270" max="270" width="21.140625" style="2" customWidth="1"/>
    <col min="271" max="271" width="20.7109375" style="2" customWidth="1"/>
    <col min="272" max="272" width="30" style="2" customWidth="1"/>
    <col min="273" max="274" width="25.7109375" style="2" customWidth="1"/>
    <col min="275" max="512" width="9.140625" style="2"/>
    <col min="513" max="513" width="31.140625" style="2" customWidth="1"/>
    <col min="514" max="514" width="28.85546875" style="2" customWidth="1"/>
    <col min="515" max="515" width="14.5703125" style="2" customWidth="1"/>
    <col min="516" max="516" width="10.28515625" style="2" customWidth="1"/>
    <col min="517" max="520" width="10.5703125" style="2" customWidth="1"/>
    <col min="521" max="521" width="11.5703125" style="2" customWidth="1"/>
    <col min="522" max="522" width="12.42578125" style="2" customWidth="1"/>
    <col min="523" max="523" width="86" style="2" customWidth="1"/>
    <col min="524" max="524" width="33.5703125" style="2" customWidth="1"/>
    <col min="525" max="525" width="23.42578125" style="2" customWidth="1"/>
    <col min="526" max="526" width="21.140625" style="2" customWidth="1"/>
    <col min="527" max="527" width="20.7109375" style="2" customWidth="1"/>
    <col min="528" max="528" width="30" style="2" customWidth="1"/>
    <col min="529" max="530" width="25.7109375" style="2" customWidth="1"/>
    <col min="531" max="768" width="9.140625" style="2"/>
    <col min="769" max="769" width="31.140625" style="2" customWidth="1"/>
    <col min="770" max="770" width="28.85546875" style="2" customWidth="1"/>
    <col min="771" max="771" width="14.5703125" style="2" customWidth="1"/>
    <col min="772" max="772" width="10.28515625" style="2" customWidth="1"/>
    <col min="773" max="776" width="10.5703125" style="2" customWidth="1"/>
    <col min="777" max="777" width="11.5703125" style="2" customWidth="1"/>
    <col min="778" max="778" width="12.42578125" style="2" customWidth="1"/>
    <col min="779" max="779" width="86" style="2" customWidth="1"/>
    <col min="780" max="780" width="33.5703125" style="2" customWidth="1"/>
    <col min="781" max="781" width="23.42578125" style="2" customWidth="1"/>
    <col min="782" max="782" width="21.140625" style="2" customWidth="1"/>
    <col min="783" max="783" width="20.7109375" style="2" customWidth="1"/>
    <col min="784" max="784" width="30" style="2" customWidth="1"/>
    <col min="785" max="786" width="25.7109375" style="2" customWidth="1"/>
    <col min="787" max="1024" width="9.140625" style="2"/>
    <col min="1025" max="1025" width="31.140625" style="2" customWidth="1"/>
    <col min="1026" max="1026" width="28.85546875" style="2" customWidth="1"/>
    <col min="1027" max="1027" width="14.5703125" style="2" customWidth="1"/>
    <col min="1028" max="1028" width="10.28515625" style="2" customWidth="1"/>
    <col min="1029" max="1032" width="10.5703125" style="2" customWidth="1"/>
    <col min="1033" max="1033" width="11.5703125" style="2" customWidth="1"/>
    <col min="1034" max="1034" width="12.42578125" style="2" customWidth="1"/>
    <col min="1035" max="1035" width="86" style="2" customWidth="1"/>
    <col min="1036" max="1036" width="33.5703125" style="2" customWidth="1"/>
    <col min="1037" max="1037" width="23.42578125" style="2" customWidth="1"/>
    <col min="1038" max="1038" width="21.140625" style="2" customWidth="1"/>
    <col min="1039" max="1039" width="20.7109375" style="2" customWidth="1"/>
    <col min="1040" max="1040" width="30" style="2" customWidth="1"/>
    <col min="1041" max="1042" width="25.7109375" style="2" customWidth="1"/>
    <col min="1043" max="1280" width="9.140625" style="2"/>
    <col min="1281" max="1281" width="31.140625" style="2" customWidth="1"/>
    <col min="1282" max="1282" width="28.85546875" style="2" customWidth="1"/>
    <col min="1283" max="1283" width="14.5703125" style="2" customWidth="1"/>
    <col min="1284" max="1284" width="10.28515625" style="2" customWidth="1"/>
    <col min="1285" max="1288" width="10.5703125" style="2" customWidth="1"/>
    <col min="1289" max="1289" width="11.5703125" style="2" customWidth="1"/>
    <col min="1290" max="1290" width="12.42578125" style="2" customWidth="1"/>
    <col min="1291" max="1291" width="86" style="2" customWidth="1"/>
    <col min="1292" max="1292" width="33.5703125" style="2" customWidth="1"/>
    <col min="1293" max="1293" width="23.42578125" style="2" customWidth="1"/>
    <col min="1294" max="1294" width="21.140625" style="2" customWidth="1"/>
    <col min="1295" max="1295" width="20.7109375" style="2" customWidth="1"/>
    <col min="1296" max="1296" width="30" style="2" customWidth="1"/>
    <col min="1297" max="1298" width="25.7109375" style="2" customWidth="1"/>
    <col min="1299" max="1536" width="9.140625" style="2"/>
    <col min="1537" max="1537" width="31.140625" style="2" customWidth="1"/>
    <col min="1538" max="1538" width="28.85546875" style="2" customWidth="1"/>
    <col min="1539" max="1539" width="14.5703125" style="2" customWidth="1"/>
    <col min="1540" max="1540" width="10.28515625" style="2" customWidth="1"/>
    <col min="1541" max="1544" width="10.5703125" style="2" customWidth="1"/>
    <col min="1545" max="1545" width="11.5703125" style="2" customWidth="1"/>
    <col min="1546" max="1546" width="12.42578125" style="2" customWidth="1"/>
    <col min="1547" max="1547" width="86" style="2" customWidth="1"/>
    <col min="1548" max="1548" width="33.5703125" style="2" customWidth="1"/>
    <col min="1549" max="1549" width="23.42578125" style="2" customWidth="1"/>
    <col min="1550" max="1550" width="21.140625" style="2" customWidth="1"/>
    <col min="1551" max="1551" width="20.7109375" style="2" customWidth="1"/>
    <col min="1552" max="1552" width="30" style="2" customWidth="1"/>
    <col min="1553" max="1554" width="25.7109375" style="2" customWidth="1"/>
    <col min="1555" max="1792" width="9.140625" style="2"/>
    <col min="1793" max="1793" width="31.140625" style="2" customWidth="1"/>
    <col min="1794" max="1794" width="28.85546875" style="2" customWidth="1"/>
    <col min="1795" max="1795" width="14.5703125" style="2" customWidth="1"/>
    <col min="1796" max="1796" width="10.28515625" style="2" customWidth="1"/>
    <col min="1797" max="1800" width="10.5703125" style="2" customWidth="1"/>
    <col min="1801" max="1801" width="11.5703125" style="2" customWidth="1"/>
    <col min="1802" max="1802" width="12.42578125" style="2" customWidth="1"/>
    <col min="1803" max="1803" width="86" style="2" customWidth="1"/>
    <col min="1804" max="1804" width="33.5703125" style="2" customWidth="1"/>
    <col min="1805" max="1805" width="23.42578125" style="2" customWidth="1"/>
    <col min="1806" max="1806" width="21.140625" style="2" customWidth="1"/>
    <col min="1807" max="1807" width="20.7109375" style="2" customWidth="1"/>
    <col min="1808" max="1808" width="30" style="2" customWidth="1"/>
    <col min="1809" max="1810" width="25.7109375" style="2" customWidth="1"/>
    <col min="1811" max="2048" width="9.140625" style="2"/>
    <col min="2049" max="2049" width="31.140625" style="2" customWidth="1"/>
    <col min="2050" max="2050" width="28.85546875" style="2" customWidth="1"/>
    <col min="2051" max="2051" width="14.5703125" style="2" customWidth="1"/>
    <col min="2052" max="2052" width="10.28515625" style="2" customWidth="1"/>
    <col min="2053" max="2056" width="10.5703125" style="2" customWidth="1"/>
    <col min="2057" max="2057" width="11.5703125" style="2" customWidth="1"/>
    <col min="2058" max="2058" width="12.42578125" style="2" customWidth="1"/>
    <col min="2059" max="2059" width="86" style="2" customWidth="1"/>
    <col min="2060" max="2060" width="33.5703125" style="2" customWidth="1"/>
    <col min="2061" max="2061" width="23.42578125" style="2" customWidth="1"/>
    <col min="2062" max="2062" width="21.140625" style="2" customWidth="1"/>
    <col min="2063" max="2063" width="20.7109375" style="2" customWidth="1"/>
    <col min="2064" max="2064" width="30" style="2" customWidth="1"/>
    <col min="2065" max="2066" width="25.7109375" style="2" customWidth="1"/>
    <col min="2067" max="2304" width="9.140625" style="2"/>
    <col min="2305" max="2305" width="31.140625" style="2" customWidth="1"/>
    <col min="2306" max="2306" width="28.85546875" style="2" customWidth="1"/>
    <col min="2307" max="2307" width="14.5703125" style="2" customWidth="1"/>
    <col min="2308" max="2308" width="10.28515625" style="2" customWidth="1"/>
    <col min="2309" max="2312" width="10.5703125" style="2" customWidth="1"/>
    <col min="2313" max="2313" width="11.5703125" style="2" customWidth="1"/>
    <col min="2314" max="2314" width="12.42578125" style="2" customWidth="1"/>
    <col min="2315" max="2315" width="86" style="2" customWidth="1"/>
    <col min="2316" max="2316" width="33.5703125" style="2" customWidth="1"/>
    <col min="2317" max="2317" width="23.42578125" style="2" customWidth="1"/>
    <col min="2318" max="2318" width="21.140625" style="2" customWidth="1"/>
    <col min="2319" max="2319" width="20.7109375" style="2" customWidth="1"/>
    <col min="2320" max="2320" width="30" style="2" customWidth="1"/>
    <col min="2321" max="2322" width="25.7109375" style="2" customWidth="1"/>
    <col min="2323" max="2560" width="9.140625" style="2"/>
    <col min="2561" max="2561" width="31.140625" style="2" customWidth="1"/>
    <col min="2562" max="2562" width="28.85546875" style="2" customWidth="1"/>
    <col min="2563" max="2563" width="14.5703125" style="2" customWidth="1"/>
    <col min="2564" max="2564" width="10.28515625" style="2" customWidth="1"/>
    <col min="2565" max="2568" width="10.5703125" style="2" customWidth="1"/>
    <col min="2569" max="2569" width="11.5703125" style="2" customWidth="1"/>
    <col min="2570" max="2570" width="12.42578125" style="2" customWidth="1"/>
    <col min="2571" max="2571" width="86" style="2" customWidth="1"/>
    <col min="2572" max="2572" width="33.5703125" style="2" customWidth="1"/>
    <col min="2573" max="2573" width="23.42578125" style="2" customWidth="1"/>
    <col min="2574" max="2574" width="21.140625" style="2" customWidth="1"/>
    <col min="2575" max="2575" width="20.7109375" style="2" customWidth="1"/>
    <col min="2576" max="2576" width="30" style="2" customWidth="1"/>
    <col min="2577" max="2578" width="25.7109375" style="2" customWidth="1"/>
    <col min="2579" max="2816" width="9.140625" style="2"/>
    <col min="2817" max="2817" width="31.140625" style="2" customWidth="1"/>
    <col min="2818" max="2818" width="28.85546875" style="2" customWidth="1"/>
    <col min="2819" max="2819" width="14.5703125" style="2" customWidth="1"/>
    <col min="2820" max="2820" width="10.28515625" style="2" customWidth="1"/>
    <col min="2821" max="2824" width="10.5703125" style="2" customWidth="1"/>
    <col min="2825" max="2825" width="11.5703125" style="2" customWidth="1"/>
    <col min="2826" max="2826" width="12.42578125" style="2" customWidth="1"/>
    <col min="2827" max="2827" width="86" style="2" customWidth="1"/>
    <col min="2828" max="2828" width="33.5703125" style="2" customWidth="1"/>
    <col min="2829" max="2829" width="23.42578125" style="2" customWidth="1"/>
    <col min="2830" max="2830" width="21.140625" style="2" customWidth="1"/>
    <col min="2831" max="2831" width="20.7109375" style="2" customWidth="1"/>
    <col min="2832" max="2832" width="30" style="2" customWidth="1"/>
    <col min="2833" max="2834" width="25.7109375" style="2" customWidth="1"/>
    <col min="2835" max="3072" width="9.140625" style="2"/>
    <col min="3073" max="3073" width="31.140625" style="2" customWidth="1"/>
    <col min="3074" max="3074" width="28.85546875" style="2" customWidth="1"/>
    <col min="3075" max="3075" width="14.5703125" style="2" customWidth="1"/>
    <col min="3076" max="3076" width="10.28515625" style="2" customWidth="1"/>
    <col min="3077" max="3080" width="10.5703125" style="2" customWidth="1"/>
    <col min="3081" max="3081" width="11.5703125" style="2" customWidth="1"/>
    <col min="3082" max="3082" width="12.42578125" style="2" customWidth="1"/>
    <col min="3083" max="3083" width="86" style="2" customWidth="1"/>
    <col min="3084" max="3084" width="33.5703125" style="2" customWidth="1"/>
    <col min="3085" max="3085" width="23.42578125" style="2" customWidth="1"/>
    <col min="3086" max="3086" width="21.140625" style="2" customWidth="1"/>
    <col min="3087" max="3087" width="20.7109375" style="2" customWidth="1"/>
    <col min="3088" max="3088" width="30" style="2" customWidth="1"/>
    <col min="3089" max="3090" width="25.7109375" style="2" customWidth="1"/>
    <col min="3091" max="3328" width="9.140625" style="2"/>
    <col min="3329" max="3329" width="31.140625" style="2" customWidth="1"/>
    <col min="3330" max="3330" width="28.85546875" style="2" customWidth="1"/>
    <col min="3331" max="3331" width="14.5703125" style="2" customWidth="1"/>
    <col min="3332" max="3332" width="10.28515625" style="2" customWidth="1"/>
    <col min="3333" max="3336" width="10.5703125" style="2" customWidth="1"/>
    <col min="3337" max="3337" width="11.5703125" style="2" customWidth="1"/>
    <col min="3338" max="3338" width="12.42578125" style="2" customWidth="1"/>
    <col min="3339" max="3339" width="86" style="2" customWidth="1"/>
    <col min="3340" max="3340" width="33.5703125" style="2" customWidth="1"/>
    <col min="3341" max="3341" width="23.42578125" style="2" customWidth="1"/>
    <col min="3342" max="3342" width="21.140625" style="2" customWidth="1"/>
    <col min="3343" max="3343" width="20.7109375" style="2" customWidth="1"/>
    <col min="3344" max="3344" width="30" style="2" customWidth="1"/>
    <col min="3345" max="3346" width="25.7109375" style="2" customWidth="1"/>
    <col min="3347" max="3584" width="9.140625" style="2"/>
    <col min="3585" max="3585" width="31.140625" style="2" customWidth="1"/>
    <col min="3586" max="3586" width="28.85546875" style="2" customWidth="1"/>
    <col min="3587" max="3587" width="14.5703125" style="2" customWidth="1"/>
    <col min="3588" max="3588" width="10.28515625" style="2" customWidth="1"/>
    <col min="3589" max="3592" width="10.5703125" style="2" customWidth="1"/>
    <col min="3593" max="3593" width="11.5703125" style="2" customWidth="1"/>
    <col min="3594" max="3594" width="12.42578125" style="2" customWidth="1"/>
    <col min="3595" max="3595" width="86" style="2" customWidth="1"/>
    <col min="3596" max="3596" width="33.5703125" style="2" customWidth="1"/>
    <col min="3597" max="3597" width="23.42578125" style="2" customWidth="1"/>
    <col min="3598" max="3598" width="21.140625" style="2" customWidth="1"/>
    <col min="3599" max="3599" width="20.7109375" style="2" customWidth="1"/>
    <col min="3600" max="3600" width="30" style="2" customWidth="1"/>
    <col min="3601" max="3602" width="25.7109375" style="2" customWidth="1"/>
    <col min="3603" max="3840" width="9.140625" style="2"/>
    <col min="3841" max="3841" width="31.140625" style="2" customWidth="1"/>
    <col min="3842" max="3842" width="28.85546875" style="2" customWidth="1"/>
    <col min="3843" max="3843" width="14.5703125" style="2" customWidth="1"/>
    <col min="3844" max="3844" width="10.28515625" style="2" customWidth="1"/>
    <col min="3845" max="3848" width="10.5703125" style="2" customWidth="1"/>
    <col min="3849" max="3849" width="11.5703125" style="2" customWidth="1"/>
    <col min="3850" max="3850" width="12.42578125" style="2" customWidth="1"/>
    <col min="3851" max="3851" width="86" style="2" customWidth="1"/>
    <col min="3852" max="3852" width="33.5703125" style="2" customWidth="1"/>
    <col min="3853" max="3853" width="23.42578125" style="2" customWidth="1"/>
    <col min="3854" max="3854" width="21.140625" style="2" customWidth="1"/>
    <col min="3855" max="3855" width="20.7109375" style="2" customWidth="1"/>
    <col min="3856" max="3856" width="30" style="2" customWidth="1"/>
    <col min="3857" max="3858" width="25.7109375" style="2" customWidth="1"/>
    <col min="3859" max="4096" width="9.140625" style="2"/>
    <col min="4097" max="4097" width="31.140625" style="2" customWidth="1"/>
    <col min="4098" max="4098" width="28.85546875" style="2" customWidth="1"/>
    <col min="4099" max="4099" width="14.5703125" style="2" customWidth="1"/>
    <col min="4100" max="4100" width="10.28515625" style="2" customWidth="1"/>
    <col min="4101" max="4104" width="10.5703125" style="2" customWidth="1"/>
    <col min="4105" max="4105" width="11.5703125" style="2" customWidth="1"/>
    <col min="4106" max="4106" width="12.42578125" style="2" customWidth="1"/>
    <col min="4107" max="4107" width="86" style="2" customWidth="1"/>
    <col min="4108" max="4108" width="33.5703125" style="2" customWidth="1"/>
    <col min="4109" max="4109" width="23.42578125" style="2" customWidth="1"/>
    <col min="4110" max="4110" width="21.140625" style="2" customWidth="1"/>
    <col min="4111" max="4111" width="20.7109375" style="2" customWidth="1"/>
    <col min="4112" max="4112" width="30" style="2" customWidth="1"/>
    <col min="4113" max="4114" width="25.7109375" style="2" customWidth="1"/>
    <col min="4115" max="4352" width="9.140625" style="2"/>
    <col min="4353" max="4353" width="31.140625" style="2" customWidth="1"/>
    <col min="4354" max="4354" width="28.85546875" style="2" customWidth="1"/>
    <col min="4355" max="4355" width="14.5703125" style="2" customWidth="1"/>
    <col min="4356" max="4356" width="10.28515625" style="2" customWidth="1"/>
    <col min="4357" max="4360" width="10.5703125" style="2" customWidth="1"/>
    <col min="4361" max="4361" width="11.5703125" style="2" customWidth="1"/>
    <col min="4362" max="4362" width="12.42578125" style="2" customWidth="1"/>
    <col min="4363" max="4363" width="86" style="2" customWidth="1"/>
    <col min="4364" max="4364" width="33.5703125" style="2" customWidth="1"/>
    <col min="4365" max="4365" width="23.42578125" style="2" customWidth="1"/>
    <col min="4366" max="4366" width="21.140625" style="2" customWidth="1"/>
    <col min="4367" max="4367" width="20.7109375" style="2" customWidth="1"/>
    <col min="4368" max="4368" width="30" style="2" customWidth="1"/>
    <col min="4369" max="4370" width="25.7109375" style="2" customWidth="1"/>
    <col min="4371" max="4608" width="9.140625" style="2"/>
    <col min="4609" max="4609" width="31.140625" style="2" customWidth="1"/>
    <col min="4610" max="4610" width="28.85546875" style="2" customWidth="1"/>
    <col min="4611" max="4611" width="14.5703125" style="2" customWidth="1"/>
    <col min="4612" max="4612" width="10.28515625" style="2" customWidth="1"/>
    <col min="4613" max="4616" width="10.5703125" style="2" customWidth="1"/>
    <col min="4617" max="4617" width="11.5703125" style="2" customWidth="1"/>
    <col min="4618" max="4618" width="12.42578125" style="2" customWidth="1"/>
    <col min="4619" max="4619" width="86" style="2" customWidth="1"/>
    <col min="4620" max="4620" width="33.5703125" style="2" customWidth="1"/>
    <col min="4621" max="4621" width="23.42578125" style="2" customWidth="1"/>
    <col min="4622" max="4622" width="21.140625" style="2" customWidth="1"/>
    <col min="4623" max="4623" width="20.7109375" style="2" customWidth="1"/>
    <col min="4624" max="4624" width="30" style="2" customWidth="1"/>
    <col min="4625" max="4626" width="25.7109375" style="2" customWidth="1"/>
    <col min="4627" max="4864" width="9.140625" style="2"/>
    <col min="4865" max="4865" width="31.140625" style="2" customWidth="1"/>
    <col min="4866" max="4866" width="28.85546875" style="2" customWidth="1"/>
    <col min="4867" max="4867" width="14.5703125" style="2" customWidth="1"/>
    <col min="4868" max="4868" width="10.28515625" style="2" customWidth="1"/>
    <col min="4869" max="4872" width="10.5703125" style="2" customWidth="1"/>
    <col min="4873" max="4873" width="11.5703125" style="2" customWidth="1"/>
    <col min="4874" max="4874" width="12.42578125" style="2" customWidth="1"/>
    <col min="4875" max="4875" width="86" style="2" customWidth="1"/>
    <col min="4876" max="4876" width="33.5703125" style="2" customWidth="1"/>
    <col min="4877" max="4877" width="23.42578125" style="2" customWidth="1"/>
    <col min="4878" max="4878" width="21.140625" style="2" customWidth="1"/>
    <col min="4879" max="4879" width="20.7109375" style="2" customWidth="1"/>
    <col min="4880" max="4880" width="30" style="2" customWidth="1"/>
    <col min="4881" max="4882" width="25.7109375" style="2" customWidth="1"/>
    <col min="4883" max="5120" width="9.140625" style="2"/>
    <col min="5121" max="5121" width="31.140625" style="2" customWidth="1"/>
    <col min="5122" max="5122" width="28.85546875" style="2" customWidth="1"/>
    <col min="5123" max="5123" width="14.5703125" style="2" customWidth="1"/>
    <col min="5124" max="5124" width="10.28515625" style="2" customWidth="1"/>
    <col min="5125" max="5128" width="10.5703125" style="2" customWidth="1"/>
    <col min="5129" max="5129" width="11.5703125" style="2" customWidth="1"/>
    <col min="5130" max="5130" width="12.42578125" style="2" customWidth="1"/>
    <col min="5131" max="5131" width="86" style="2" customWidth="1"/>
    <col min="5132" max="5132" width="33.5703125" style="2" customWidth="1"/>
    <col min="5133" max="5133" width="23.42578125" style="2" customWidth="1"/>
    <col min="5134" max="5134" width="21.140625" style="2" customWidth="1"/>
    <col min="5135" max="5135" width="20.7109375" style="2" customWidth="1"/>
    <col min="5136" max="5136" width="30" style="2" customWidth="1"/>
    <col min="5137" max="5138" width="25.7109375" style="2" customWidth="1"/>
    <col min="5139" max="5376" width="9.140625" style="2"/>
    <col min="5377" max="5377" width="31.140625" style="2" customWidth="1"/>
    <col min="5378" max="5378" width="28.85546875" style="2" customWidth="1"/>
    <col min="5379" max="5379" width="14.5703125" style="2" customWidth="1"/>
    <col min="5380" max="5380" width="10.28515625" style="2" customWidth="1"/>
    <col min="5381" max="5384" width="10.5703125" style="2" customWidth="1"/>
    <col min="5385" max="5385" width="11.5703125" style="2" customWidth="1"/>
    <col min="5386" max="5386" width="12.42578125" style="2" customWidth="1"/>
    <col min="5387" max="5387" width="86" style="2" customWidth="1"/>
    <col min="5388" max="5388" width="33.5703125" style="2" customWidth="1"/>
    <col min="5389" max="5389" width="23.42578125" style="2" customWidth="1"/>
    <col min="5390" max="5390" width="21.140625" style="2" customWidth="1"/>
    <col min="5391" max="5391" width="20.7109375" style="2" customWidth="1"/>
    <col min="5392" max="5392" width="30" style="2" customWidth="1"/>
    <col min="5393" max="5394" width="25.7109375" style="2" customWidth="1"/>
    <col min="5395" max="5632" width="9.140625" style="2"/>
    <col min="5633" max="5633" width="31.140625" style="2" customWidth="1"/>
    <col min="5634" max="5634" width="28.85546875" style="2" customWidth="1"/>
    <col min="5635" max="5635" width="14.5703125" style="2" customWidth="1"/>
    <col min="5636" max="5636" width="10.28515625" style="2" customWidth="1"/>
    <col min="5637" max="5640" width="10.5703125" style="2" customWidth="1"/>
    <col min="5641" max="5641" width="11.5703125" style="2" customWidth="1"/>
    <col min="5642" max="5642" width="12.42578125" style="2" customWidth="1"/>
    <col min="5643" max="5643" width="86" style="2" customWidth="1"/>
    <col min="5644" max="5644" width="33.5703125" style="2" customWidth="1"/>
    <col min="5645" max="5645" width="23.42578125" style="2" customWidth="1"/>
    <col min="5646" max="5646" width="21.140625" style="2" customWidth="1"/>
    <col min="5647" max="5647" width="20.7109375" style="2" customWidth="1"/>
    <col min="5648" max="5648" width="30" style="2" customWidth="1"/>
    <col min="5649" max="5650" width="25.7109375" style="2" customWidth="1"/>
    <col min="5651" max="5888" width="9.140625" style="2"/>
    <col min="5889" max="5889" width="31.140625" style="2" customWidth="1"/>
    <col min="5890" max="5890" width="28.85546875" style="2" customWidth="1"/>
    <col min="5891" max="5891" width="14.5703125" style="2" customWidth="1"/>
    <col min="5892" max="5892" width="10.28515625" style="2" customWidth="1"/>
    <col min="5893" max="5896" width="10.5703125" style="2" customWidth="1"/>
    <col min="5897" max="5897" width="11.5703125" style="2" customWidth="1"/>
    <col min="5898" max="5898" width="12.42578125" style="2" customWidth="1"/>
    <col min="5899" max="5899" width="86" style="2" customWidth="1"/>
    <col min="5900" max="5900" width="33.5703125" style="2" customWidth="1"/>
    <col min="5901" max="5901" width="23.42578125" style="2" customWidth="1"/>
    <col min="5902" max="5902" width="21.140625" style="2" customWidth="1"/>
    <col min="5903" max="5903" width="20.7109375" style="2" customWidth="1"/>
    <col min="5904" max="5904" width="30" style="2" customWidth="1"/>
    <col min="5905" max="5906" width="25.7109375" style="2" customWidth="1"/>
    <col min="5907" max="6144" width="9.140625" style="2"/>
    <col min="6145" max="6145" width="31.140625" style="2" customWidth="1"/>
    <col min="6146" max="6146" width="28.85546875" style="2" customWidth="1"/>
    <col min="6147" max="6147" width="14.5703125" style="2" customWidth="1"/>
    <col min="6148" max="6148" width="10.28515625" style="2" customWidth="1"/>
    <col min="6149" max="6152" width="10.5703125" style="2" customWidth="1"/>
    <col min="6153" max="6153" width="11.5703125" style="2" customWidth="1"/>
    <col min="6154" max="6154" width="12.42578125" style="2" customWidth="1"/>
    <col min="6155" max="6155" width="86" style="2" customWidth="1"/>
    <col min="6156" max="6156" width="33.5703125" style="2" customWidth="1"/>
    <col min="6157" max="6157" width="23.42578125" style="2" customWidth="1"/>
    <col min="6158" max="6158" width="21.140625" style="2" customWidth="1"/>
    <col min="6159" max="6159" width="20.7109375" style="2" customWidth="1"/>
    <col min="6160" max="6160" width="30" style="2" customWidth="1"/>
    <col min="6161" max="6162" width="25.7109375" style="2" customWidth="1"/>
    <col min="6163" max="6400" width="9.140625" style="2"/>
    <col min="6401" max="6401" width="31.140625" style="2" customWidth="1"/>
    <col min="6402" max="6402" width="28.85546875" style="2" customWidth="1"/>
    <col min="6403" max="6403" width="14.5703125" style="2" customWidth="1"/>
    <col min="6404" max="6404" width="10.28515625" style="2" customWidth="1"/>
    <col min="6405" max="6408" width="10.5703125" style="2" customWidth="1"/>
    <col min="6409" max="6409" width="11.5703125" style="2" customWidth="1"/>
    <col min="6410" max="6410" width="12.42578125" style="2" customWidth="1"/>
    <col min="6411" max="6411" width="86" style="2" customWidth="1"/>
    <col min="6412" max="6412" width="33.5703125" style="2" customWidth="1"/>
    <col min="6413" max="6413" width="23.42578125" style="2" customWidth="1"/>
    <col min="6414" max="6414" width="21.140625" style="2" customWidth="1"/>
    <col min="6415" max="6415" width="20.7109375" style="2" customWidth="1"/>
    <col min="6416" max="6416" width="30" style="2" customWidth="1"/>
    <col min="6417" max="6418" width="25.7109375" style="2" customWidth="1"/>
    <col min="6419" max="6656" width="9.140625" style="2"/>
    <col min="6657" max="6657" width="31.140625" style="2" customWidth="1"/>
    <col min="6658" max="6658" width="28.85546875" style="2" customWidth="1"/>
    <col min="6659" max="6659" width="14.5703125" style="2" customWidth="1"/>
    <col min="6660" max="6660" width="10.28515625" style="2" customWidth="1"/>
    <col min="6661" max="6664" width="10.5703125" style="2" customWidth="1"/>
    <col min="6665" max="6665" width="11.5703125" style="2" customWidth="1"/>
    <col min="6666" max="6666" width="12.42578125" style="2" customWidth="1"/>
    <col min="6667" max="6667" width="86" style="2" customWidth="1"/>
    <col min="6668" max="6668" width="33.5703125" style="2" customWidth="1"/>
    <col min="6669" max="6669" width="23.42578125" style="2" customWidth="1"/>
    <col min="6670" max="6670" width="21.140625" style="2" customWidth="1"/>
    <col min="6671" max="6671" width="20.7109375" style="2" customWidth="1"/>
    <col min="6672" max="6672" width="30" style="2" customWidth="1"/>
    <col min="6673" max="6674" width="25.7109375" style="2" customWidth="1"/>
    <col min="6675" max="6912" width="9.140625" style="2"/>
    <col min="6913" max="6913" width="31.140625" style="2" customWidth="1"/>
    <col min="6914" max="6914" width="28.85546875" style="2" customWidth="1"/>
    <col min="6915" max="6915" width="14.5703125" style="2" customWidth="1"/>
    <col min="6916" max="6916" width="10.28515625" style="2" customWidth="1"/>
    <col min="6917" max="6920" width="10.5703125" style="2" customWidth="1"/>
    <col min="6921" max="6921" width="11.5703125" style="2" customWidth="1"/>
    <col min="6922" max="6922" width="12.42578125" style="2" customWidth="1"/>
    <col min="6923" max="6923" width="86" style="2" customWidth="1"/>
    <col min="6924" max="6924" width="33.5703125" style="2" customWidth="1"/>
    <col min="6925" max="6925" width="23.42578125" style="2" customWidth="1"/>
    <col min="6926" max="6926" width="21.140625" style="2" customWidth="1"/>
    <col min="6927" max="6927" width="20.7109375" style="2" customWidth="1"/>
    <col min="6928" max="6928" width="30" style="2" customWidth="1"/>
    <col min="6929" max="6930" width="25.7109375" style="2" customWidth="1"/>
    <col min="6931" max="7168" width="9.140625" style="2"/>
    <col min="7169" max="7169" width="31.140625" style="2" customWidth="1"/>
    <col min="7170" max="7170" width="28.85546875" style="2" customWidth="1"/>
    <col min="7171" max="7171" width="14.5703125" style="2" customWidth="1"/>
    <col min="7172" max="7172" width="10.28515625" style="2" customWidth="1"/>
    <col min="7173" max="7176" width="10.5703125" style="2" customWidth="1"/>
    <col min="7177" max="7177" width="11.5703125" style="2" customWidth="1"/>
    <col min="7178" max="7178" width="12.42578125" style="2" customWidth="1"/>
    <col min="7179" max="7179" width="86" style="2" customWidth="1"/>
    <col min="7180" max="7180" width="33.5703125" style="2" customWidth="1"/>
    <col min="7181" max="7181" width="23.42578125" style="2" customWidth="1"/>
    <col min="7182" max="7182" width="21.140625" style="2" customWidth="1"/>
    <col min="7183" max="7183" width="20.7109375" style="2" customWidth="1"/>
    <col min="7184" max="7184" width="30" style="2" customWidth="1"/>
    <col min="7185" max="7186" width="25.7109375" style="2" customWidth="1"/>
    <col min="7187" max="7424" width="9.140625" style="2"/>
    <col min="7425" max="7425" width="31.140625" style="2" customWidth="1"/>
    <col min="7426" max="7426" width="28.85546875" style="2" customWidth="1"/>
    <col min="7427" max="7427" width="14.5703125" style="2" customWidth="1"/>
    <col min="7428" max="7428" width="10.28515625" style="2" customWidth="1"/>
    <col min="7429" max="7432" width="10.5703125" style="2" customWidth="1"/>
    <col min="7433" max="7433" width="11.5703125" style="2" customWidth="1"/>
    <col min="7434" max="7434" width="12.42578125" style="2" customWidth="1"/>
    <col min="7435" max="7435" width="86" style="2" customWidth="1"/>
    <col min="7436" max="7436" width="33.5703125" style="2" customWidth="1"/>
    <col min="7437" max="7437" width="23.42578125" style="2" customWidth="1"/>
    <col min="7438" max="7438" width="21.140625" style="2" customWidth="1"/>
    <col min="7439" max="7439" width="20.7109375" style="2" customWidth="1"/>
    <col min="7440" max="7440" width="30" style="2" customWidth="1"/>
    <col min="7441" max="7442" width="25.7109375" style="2" customWidth="1"/>
    <col min="7443" max="7680" width="9.140625" style="2"/>
    <col min="7681" max="7681" width="31.140625" style="2" customWidth="1"/>
    <col min="7682" max="7682" width="28.85546875" style="2" customWidth="1"/>
    <col min="7683" max="7683" width="14.5703125" style="2" customWidth="1"/>
    <col min="7684" max="7684" width="10.28515625" style="2" customWidth="1"/>
    <col min="7685" max="7688" width="10.5703125" style="2" customWidth="1"/>
    <col min="7689" max="7689" width="11.5703125" style="2" customWidth="1"/>
    <col min="7690" max="7690" width="12.42578125" style="2" customWidth="1"/>
    <col min="7691" max="7691" width="86" style="2" customWidth="1"/>
    <col min="7692" max="7692" width="33.5703125" style="2" customWidth="1"/>
    <col min="7693" max="7693" width="23.42578125" style="2" customWidth="1"/>
    <col min="7694" max="7694" width="21.140625" style="2" customWidth="1"/>
    <col min="7695" max="7695" width="20.7109375" style="2" customWidth="1"/>
    <col min="7696" max="7696" width="30" style="2" customWidth="1"/>
    <col min="7697" max="7698" width="25.7109375" style="2" customWidth="1"/>
    <col min="7699" max="7936" width="9.140625" style="2"/>
    <col min="7937" max="7937" width="31.140625" style="2" customWidth="1"/>
    <col min="7938" max="7938" width="28.85546875" style="2" customWidth="1"/>
    <col min="7939" max="7939" width="14.5703125" style="2" customWidth="1"/>
    <col min="7940" max="7940" width="10.28515625" style="2" customWidth="1"/>
    <col min="7941" max="7944" width="10.5703125" style="2" customWidth="1"/>
    <col min="7945" max="7945" width="11.5703125" style="2" customWidth="1"/>
    <col min="7946" max="7946" width="12.42578125" style="2" customWidth="1"/>
    <col min="7947" max="7947" width="86" style="2" customWidth="1"/>
    <col min="7948" max="7948" width="33.5703125" style="2" customWidth="1"/>
    <col min="7949" max="7949" width="23.42578125" style="2" customWidth="1"/>
    <col min="7950" max="7950" width="21.140625" style="2" customWidth="1"/>
    <col min="7951" max="7951" width="20.7109375" style="2" customWidth="1"/>
    <col min="7952" max="7952" width="30" style="2" customWidth="1"/>
    <col min="7953" max="7954" width="25.7109375" style="2" customWidth="1"/>
    <col min="7955" max="8192" width="9.140625" style="2"/>
    <col min="8193" max="8193" width="31.140625" style="2" customWidth="1"/>
    <col min="8194" max="8194" width="28.85546875" style="2" customWidth="1"/>
    <col min="8195" max="8195" width="14.5703125" style="2" customWidth="1"/>
    <col min="8196" max="8196" width="10.28515625" style="2" customWidth="1"/>
    <col min="8197" max="8200" width="10.5703125" style="2" customWidth="1"/>
    <col min="8201" max="8201" width="11.5703125" style="2" customWidth="1"/>
    <col min="8202" max="8202" width="12.42578125" style="2" customWidth="1"/>
    <col min="8203" max="8203" width="86" style="2" customWidth="1"/>
    <col min="8204" max="8204" width="33.5703125" style="2" customWidth="1"/>
    <col min="8205" max="8205" width="23.42578125" style="2" customWidth="1"/>
    <col min="8206" max="8206" width="21.140625" style="2" customWidth="1"/>
    <col min="8207" max="8207" width="20.7109375" style="2" customWidth="1"/>
    <col min="8208" max="8208" width="30" style="2" customWidth="1"/>
    <col min="8209" max="8210" width="25.7109375" style="2" customWidth="1"/>
    <col min="8211" max="8448" width="9.140625" style="2"/>
    <col min="8449" max="8449" width="31.140625" style="2" customWidth="1"/>
    <col min="8450" max="8450" width="28.85546875" style="2" customWidth="1"/>
    <col min="8451" max="8451" width="14.5703125" style="2" customWidth="1"/>
    <col min="8452" max="8452" width="10.28515625" style="2" customWidth="1"/>
    <col min="8453" max="8456" width="10.5703125" style="2" customWidth="1"/>
    <col min="8457" max="8457" width="11.5703125" style="2" customWidth="1"/>
    <col min="8458" max="8458" width="12.42578125" style="2" customWidth="1"/>
    <col min="8459" max="8459" width="86" style="2" customWidth="1"/>
    <col min="8460" max="8460" width="33.5703125" style="2" customWidth="1"/>
    <col min="8461" max="8461" width="23.42578125" style="2" customWidth="1"/>
    <col min="8462" max="8462" width="21.140625" style="2" customWidth="1"/>
    <col min="8463" max="8463" width="20.7109375" style="2" customWidth="1"/>
    <col min="8464" max="8464" width="30" style="2" customWidth="1"/>
    <col min="8465" max="8466" width="25.7109375" style="2" customWidth="1"/>
    <col min="8467" max="8704" width="9.140625" style="2"/>
    <col min="8705" max="8705" width="31.140625" style="2" customWidth="1"/>
    <col min="8706" max="8706" width="28.85546875" style="2" customWidth="1"/>
    <col min="8707" max="8707" width="14.5703125" style="2" customWidth="1"/>
    <col min="8708" max="8708" width="10.28515625" style="2" customWidth="1"/>
    <col min="8709" max="8712" width="10.5703125" style="2" customWidth="1"/>
    <col min="8713" max="8713" width="11.5703125" style="2" customWidth="1"/>
    <col min="8714" max="8714" width="12.42578125" style="2" customWidth="1"/>
    <col min="8715" max="8715" width="86" style="2" customWidth="1"/>
    <col min="8716" max="8716" width="33.5703125" style="2" customWidth="1"/>
    <col min="8717" max="8717" width="23.42578125" style="2" customWidth="1"/>
    <col min="8718" max="8718" width="21.140625" style="2" customWidth="1"/>
    <col min="8719" max="8719" width="20.7109375" style="2" customWidth="1"/>
    <col min="8720" max="8720" width="30" style="2" customWidth="1"/>
    <col min="8721" max="8722" width="25.7109375" style="2" customWidth="1"/>
    <col min="8723" max="8960" width="9.140625" style="2"/>
    <col min="8961" max="8961" width="31.140625" style="2" customWidth="1"/>
    <col min="8962" max="8962" width="28.85546875" style="2" customWidth="1"/>
    <col min="8963" max="8963" width="14.5703125" style="2" customWidth="1"/>
    <col min="8964" max="8964" width="10.28515625" style="2" customWidth="1"/>
    <col min="8965" max="8968" width="10.5703125" style="2" customWidth="1"/>
    <col min="8969" max="8969" width="11.5703125" style="2" customWidth="1"/>
    <col min="8970" max="8970" width="12.42578125" style="2" customWidth="1"/>
    <col min="8971" max="8971" width="86" style="2" customWidth="1"/>
    <col min="8972" max="8972" width="33.5703125" style="2" customWidth="1"/>
    <col min="8973" max="8973" width="23.42578125" style="2" customWidth="1"/>
    <col min="8974" max="8974" width="21.140625" style="2" customWidth="1"/>
    <col min="8975" max="8975" width="20.7109375" style="2" customWidth="1"/>
    <col min="8976" max="8976" width="30" style="2" customWidth="1"/>
    <col min="8977" max="8978" width="25.7109375" style="2" customWidth="1"/>
    <col min="8979" max="9216" width="9.140625" style="2"/>
    <col min="9217" max="9217" width="31.140625" style="2" customWidth="1"/>
    <col min="9218" max="9218" width="28.85546875" style="2" customWidth="1"/>
    <col min="9219" max="9219" width="14.5703125" style="2" customWidth="1"/>
    <col min="9220" max="9220" width="10.28515625" style="2" customWidth="1"/>
    <col min="9221" max="9224" width="10.5703125" style="2" customWidth="1"/>
    <col min="9225" max="9225" width="11.5703125" style="2" customWidth="1"/>
    <col min="9226" max="9226" width="12.42578125" style="2" customWidth="1"/>
    <col min="9227" max="9227" width="86" style="2" customWidth="1"/>
    <col min="9228" max="9228" width="33.5703125" style="2" customWidth="1"/>
    <col min="9229" max="9229" width="23.42578125" style="2" customWidth="1"/>
    <col min="9230" max="9230" width="21.140625" style="2" customWidth="1"/>
    <col min="9231" max="9231" width="20.7109375" style="2" customWidth="1"/>
    <col min="9232" max="9232" width="30" style="2" customWidth="1"/>
    <col min="9233" max="9234" width="25.7109375" style="2" customWidth="1"/>
    <col min="9235" max="9472" width="9.140625" style="2"/>
    <col min="9473" max="9473" width="31.140625" style="2" customWidth="1"/>
    <col min="9474" max="9474" width="28.85546875" style="2" customWidth="1"/>
    <col min="9475" max="9475" width="14.5703125" style="2" customWidth="1"/>
    <col min="9476" max="9476" width="10.28515625" style="2" customWidth="1"/>
    <col min="9477" max="9480" width="10.5703125" style="2" customWidth="1"/>
    <col min="9481" max="9481" width="11.5703125" style="2" customWidth="1"/>
    <col min="9482" max="9482" width="12.42578125" style="2" customWidth="1"/>
    <col min="9483" max="9483" width="86" style="2" customWidth="1"/>
    <col min="9484" max="9484" width="33.5703125" style="2" customWidth="1"/>
    <col min="9485" max="9485" width="23.42578125" style="2" customWidth="1"/>
    <col min="9486" max="9486" width="21.140625" style="2" customWidth="1"/>
    <col min="9487" max="9487" width="20.7109375" style="2" customWidth="1"/>
    <col min="9488" max="9488" width="30" style="2" customWidth="1"/>
    <col min="9489" max="9490" width="25.7109375" style="2" customWidth="1"/>
    <col min="9491" max="9728" width="9.140625" style="2"/>
    <col min="9729" max="9729" width="31.140625" style="2" customWidth="1"/>
    <col min="9730" max="9730" width="28.85546875" style="2" customWidth="1"/>
    <col min="9731" max="9731" width="14.5703125" style="2" customWidth="1"/>
    <col min="9732" max="9732" width="10.28515625" style="2" customWidth="1"/>
    <col min="9733" max="9736" width="10.5703125" style="2" customWidth="1"/>
    <col min="9737" max="9737" width="11.5703125" style="2" customWidth="1"/>
    <col min="9738" max="9738" width="12.42578125" style="2" customWidth="1"/>
    <col min="9739" max="9739" width="86" style="2" customWidth="1"/>
    <col min="9740" max="9740" width="33.5703125" style="2" customWidth="1"/>
    <col min="9741" max="9741" width="23.42578125" style="2" customWidth="1"/>
    <col min="9742" max="9742" width="21.140625" style="2" customWidth="1"/>
    <col min="9743" max="9743" width="20.7109375" style="2" customWidth="1"/>
    <col min="9744" max="9744" width="30" style="2" customWidth="1"/>
    <col min="9745" max="9746" width="25.7109375" style="2" customWidth="1"/>
    <col min="9747" max="9984" width="9.140625" style="2"/>
    <col min="9985" max="9985" width="31.140625" style="2" customWidth="1"/>
    <col min="9986" max="9986" width="28.85546875" style="2" customWidth="1"/>
    <col min="9987" max="9987" width="14.5703125" style="2" customWidth="1"/>
    <col min="9988" max="9988" width="10.28515625" style="2" customWidth="1"/>
    <col min="9989" max="9992" width="10.5703125" style="2" customWidth="1"/>
    <col min="9993" max="9993" width="11.5703125" style="2" customWidth="1"/>
    <col min="9994" max="9994" width="12.42578125" style="2" customWidth="1"/>
    <col min="9995" max="9995" width="86" style="2" customWidth="1"/>
    <col min="9996" max="9996" width="33.5703125" style="2" customWidth="1"/>
    <col min="9997" max="9997" width="23.42578125" style="2" customWidth="1"/>
    <col min="9998" max="9998" width="21.140625" style="2" customWidth="1"/>
    <col min="9999" max="9999" width="20.7109375" style="2" customWidth="1"/>
    <col min="10000" max="10000" width="30" style="2" customWidth="1"/>
    <col min="10001" max="10002" width="25.7109375" style="2" customWidth="1"/>
    <col min="10003" max="10240" width="9.140625" style="2"/>
    <col min="10241" max="10241" width="31.140625" style="2" customWidth="1"/>
    <col min="10242" max="10242" width="28.85546875" style="2" customWidth="1"/>
    <col min="10243" max="10243" width="14.5703125" style="2" customWidth="1"/>
    <col min="10244" max="10244" width="10.28515625" style="2" customWidth="1"/>
    <col min="10245" max="10248" width="10.5703125" style="2" customWidth="1"/>
    <col min="10249" max="10249" width="11.5703125" style="2" customWidth="1"/>
    <col min="10250" max="10250" width="12.42578125" style="2" customWidth="1"/>
    <col min="10251" max="10251" width="86" style="2" customWidth="1"/>
    <col min="10252" max="10252" width="33.5703125" style="2" customWidth="1"/>
    <col min="10253" max="10253" width="23.42578125" style="2" customWidth="1"/>
    <col min="10254" max="10254" width="21.140625" style="2" customWidth="1"/>
    <col min="10255" max="10255" width="20.7109375" style="2" customWidth="1"/>
    <col min="10256" max="10256" width="30" style="2" customWidth="1"/>
    <col min="10257" max="10258" width="25.7109375" style="2" customWidth="1"/>
    <col min="10259" max="10496" width="9.140625" style="2"/>
    <col min="10497" max="10497" width="31.140625" style="2" customWidth="1"/>
    <col min="10498" max="10498" width="28.85546875" style="2" customWidth="1"/>
    <col min="10499" max="10499" width="14.5703125" style="2" customWidth="1"/>
    <col min="10500" max="10500" width="10.28515625" style="2" customWidth="1"/>
    <col min="10501" max="10504" width="10.5703125" style="2" customWidth="1"/>
    <col min="10505" max="10505" width="11.5703125" style="2" customWidth="1"/>
    <col min="10506" max="10506" width="12.42578125" style="2" customWidth="1"/>
    <col min="10507" max="10507" width="86" style="2" customWidth="1"/>
    <col min="10508" max="10508" width="33.5703125" style="2" customWidth="1"/>
    <col min="10509" max="10509" width="23.42578125" style="2" customWidth="1"/>
    <col min="10510" max="10510" width="21.140625" style="2" customWidth="1"/>
    <col min="10511" max="10511" width="20.7109375" style="2" customWidth="1"/>
    <col min="10512" max="10512" width="30" style="2" customWidth="1"/>
    <col min="10513" max="10514" width="25.7109375" style="2" customWidth="1"/>
    <col min="10515" max="10752" width="9.140625" style="2"/>
    <col min="10753" max="10753" width="31.140625" style="2" customWidth="1"/>
    <col min="10754" max="10754" width="28.85546875" style="2" customWidth="1"/>
    <col min="10755" max="10755" width="14.5703125" style="2" customWidth="1"/>
    <col min="10756" max="10756" width="10.28515625" style="2" customWidth="1"/>
    <col min="10757" max="10760" width="10.5703125" style="2" customWidth="1"/>
    <col min="10761" max="10761" width="11.5703125" style="2" customWidth="1"/>
    <col min="10762" max="10762" width="12.42578125" style="2" customWidth="1"/>
    <col min="10763" max="10763" width="86" style="2" customWidth="1"/>
    <col min="10764" max="10764" width="33.5703125" style="2" customWidth="1"/>
    <col min="10765" max="10765" width="23.42578125" style="2" customWidth="1"/>
    <col min="10766" max="10766" width="21.140625" style="2" customWidth="1"/>
    <col min="10767" max="10767" width="20.7109375" style="2" customWidth="1"/>
    <col min="10768" max="10768" width="30" style="2" customWidth="1"/>
    <col min="10769" max="10770" width="25.7109375" style="2" customWidth="1"/>
    <col min="10771" max="11008" width="9.140625" style="2"/>
    <col min="11009" max="11009" width="31.140625" style="2" customWidth="1"/>
    <col min="11010" max="11010" width="28.85546875" style="2" customWidth="1"/>
    <col min="11011" max="11011" width="14.5703125" style="2" customWidth="1"/>
    <col min="11012" max="11012" width="10.28515625" style="2" customWidth="1"/>
    <col min="11013" max="11016" width="10.5703125" style="2" customWidth="1"/>
    <col min="11017" max="11017" width="11.5703125" style="2" customWidth="1"/>
    <col min="11018" max="11018" width="12.42578125" style="2" customWidth="1"/>
    <col min="11019" max="11019" width="86" style="2" customWidth="1"/>
    <col min="11020" max="11020" width="33.5703125" style="2" customWidth="1"/>
    <col min="11021" max="11021" width="23.42578125" style="2" customWidth="1"/>
    <col min="11022" max="11022" width="21.140625" style="2" customWidth="1"/>
    <col min="11023" max="11023" width="20.7109375" style="2" customWidth="1"/>
    <col min="11024" max="11024" width="30" style="2" customWidth="1"/>
    <col min="11025" max="11026" width="25.7109375" style="2" customWidth="1"/>
    <col min="11027" max="11264" width="9.140625" style="2"/>
    <col min="11265" max="11265" width="31.140625" style="2" customWidth="1"/>
    <col min="11266" max="11266" width="28.85546875" style="2" customWidth="1"/>
    <col min="11267" max="11267" width="14.5703125" style="2" customWidth="1"/>
    <col min="11268" max="11268" width="10.28515625" style="2" customWidth="1"/>
    <col min="11269" max="11272" width="10.5703125" style="2" customWidth="1"/>
    <col min="11273" max="11273" width="11.5703125" style="2" customWidth="1"/>
    <col min="11274" max="11274" width="12.42578125" style="2" customWidth="1"/>
    <col min="11275" max="11275" width="86" style="2" customWidth="1"/>
    <col min="11276" max="11276" width="33.5703125" style="2" customWidth="1"/>
    <col min="11277" max="11277" width="23.42578125" style="2" customWidth="1"/>
    <col min="11278" max="11278" width="21.140625" style="2" customWidth="1"/>
    <col min="11279" max="11279" width="20.7109375" style="2" customWidth="1"/>
    <col min="11280" max="11280" width="30" style="2" customWidth="1"/>
    <col min="11281" max="11282" width="25.7109375" style="2" customWidth="1"/>
    <col min="11283" max="11520" width="9.140625" style="2"/>
    <col min="11521" max="11521" width="31.140625" style="2" customWidth="1"/>
    <col min="11522" max="11522" width="28.85546875" style="2" customWidth="1"/>
    <col min="11523" max="11523" width="14.5703125" style="2" customWidth="1"/>
    <col min="11524" max="11524" width="10.28515625" style="2" customWidth="1"/>
    <col min="11525" max="11528" width="10.5703125" style="2" customWidth="1"/>
    <col min="11529" max="11529" width="11.5703125" style="2" customWidth="1"/>
    <col min="11530" max="11530" width="12.42578125" style="2" customWidth="1"/>
    <col min="11531" max="11531" width="86" style="2" customWidth="1"/>
    <col min="11532" max="11532" width="33.5703125" style="2" customWidth="1"/>
    <col min="11533" max="11533" width="23.42578125" style="2" customWidth="1"/>
    <col min="11534" max="11534" width="21.140625" style="2" customWidth="1"/>
    <col min="11535" max="11535" width="20.7109375" style="2" customWidth="1"/>
    <col min="11536" max="11536" width="30" style="2" customWidth="1"/>
    <col min="11537" max="11538" width="25.7109375" style="2" customWidth="1"/>
    <col min="11539" max="11776" width="9.140625" style="2"/>
    <col min="11777" max="11777" width="31.140625" style="2" customWidth="1"/>
    <col min="11778" max="11778" width="28.85546875" style="2" customWidth="1"/>
    <col min="11779" max="11779" width="14.5703125" style="2" customWidth="1"/>
    <col min="11780" max="11780" width="10.28515625" style="2" customWidth="1"/>
    <col min="11781" max="11784" width="10.5703125" style="2" customWidth="1"/>
    <col min="11785" max="11785" width="11.5703125" style="2" customWidth="1"/>
    <col min="11786" max="11786" width="12.42578125" style="2" customWidth="1"/>
    <col min="11787" max="11787" width="86" style="2" customWidth="1"/>
    <col min="11788" max="11788" width="33.5703125" style="2" customWidth="1"/>
    <col min="11789" max="11789" width="23.42578125" style="2" customWidth="1"/>
    <col min="11790" max="11790" width="21.140625" style="2" customWidth="1"/>
    <col min="11791" max="11791" width="20.7109375" style="2" customWidth="1"/>
    <col min="11792" max="11792" width="30" style="2" customWidth="1"/>
    <col min="11793" max="11794" width="25.7109375" style="2" customWidth="1"/>
    <col min="11795" max="12032" width="9.140625" style="2"/>
    <col min="12033" max="12033" width="31.140625" style="2" customWidth="1"/>
    <col min="12034" max="12034" width="28.85546875" style="2" customWidth="1"/>
    <col min="12035" max="12035" width="14.5703125" style="2" customWidth="1"/>
    <col min="12036" max="12036" width="10.28515625" style="2" customWidth="1"/>
    <col min="12037" max="12040" width="10.5703125" style="2" customWidth="1"/>
    <col min="12041" max="12041" width="11.5703125" style="2" customWidth="1"/>
    <col min="12042" max="12042" width="12.42578125" style="2" customWidth="1"/>
    <col min="12043" max="12043" width="86" style="2" customWidth="1"/>
    <col min="12044" max="12044" width="33.5703125" style="2" customWidth="1"/>
    <col min="12045" max="12045" width="23.42578125" style="2" customWidth="1"/>
    <col min="12046" max="12046" width="21.140625" style="2" customWidth="1"/>
    <col min="12047" max="12047" width="20.7109375" style="2" customWidth="1"/>
    <col min="12048" max="12048" width="30" style="2" customWidth="1"/>
    <col min="12049" max="12050" width="25.7109375" style="2" customWidth="1"/>
    <col min="12051" max="12288" width="9.140625" style="2"/>
    <col min="12289" max="12289" width="31.140625" style="2" customWidth="1"/>
    <col min="12290" max="12290" width="28.85546875" style="2" customWidth="1"/>
    <col min="12291" max="12291" width="14.5703125" style="2" customWidth="1"/>
    <col min="12292" max="12292" width="10.28515625" style="2" customWidth="1"/>
    <col min="12293" max="12296" width="10.5703125" style="2" customWidth="1"/>
    <col min="12297" max="12297" width="11.5703125" style="2" customWidth="1"/>
    <col min="12298" max="12298" width="12.42578125" style="2" customWidth="1"/>
    <col min="12299" max="12299" width="86" style="2" customWidth="1"/>
    <col min="12300" max="12300" width="33.5703125" style="2" customWidth="1"/>
    <col min="12301" max="12301" width="23.42578125" style="2" customWidth="1"/>
    <col min="12302" max="12302" width="21.140625" style="2" customWidth="1"/>
    <col min="12303" max="12303" width="20.7109375" style="2" customWidth="1"/>
    <col min="12304" max="12304" width="30" style="2" customWidth="1"/>
    <col min="12305" max="12306" width="25.7109375" style="2" customWidth="1"/>
    <col min="12307" max="12544" width="9.140625" style="2"/>
    <col min="12545" max="12545" width="31.140625" style="2" customWidth="1"/>
    <col min="12546" max="12546" width="28.85546875" style="2" customWidth="1"/>
    <col min="12547" max="12547" width="14.5703125" style="2" customWidth="1"/>
    <col min="12548" max="12548" width="10.28515625" style="2" customWidth="1"/>
    <col min="12549" max="12552" width="10.5703125" style="2" customWidth="1"/>
    <col min="12553" max="12553" width="11.5703125" style="2" customWidth="1"/>
    <col min="12554" max="12554" width="12.42578125" style="2" customWidth="1"/>
    <col min="12555" max="12555" width="86" style="2" customWidth="1"/>
    <col min="12556" max="12556" width="33.5703125" style="2" customWidth="1"/>
    <col min="12557" max="12557" width="23.42578125" style="2" customWidth="1"/>
    <col min="12558" max="12558" width="21.140625" style="2" customWidth="1"/>
    <col min="12559" max="12559" width="20.7109375" style="2" customWidth="1"/>
    <col min="12560" max="12560" width="30" style="2" customWidth="1"/>
    <col min="12561" max="12562" width="25.7109375" style="2" customWidth="1"/>
    <col min="12563" max="12800" width="9.140625" style="2"/>
    <col min="12801" max="12801" width="31.140625" style="2" customWidth="1"/>
    <col min="12802" max="12802" width="28.85546875" style="2" customWidth="1"/>
    <col min="12803" max="12803" width="14.5703125" style="2" customWidth="1"/>
    <col min="12804" max="12804" width="10.28515625" style="2" customWidth="1"/>
    <col min="12805" max="12808" width="10.5703125" style="2" customWidth="1"/>
    <col min="12809" max="12809" width="11.5703125" style="2" customWidth="1"/>
    <col min="12810" max="12810" width="12.42578125" style="2" customWidth="1"/>
    <col min="12811" max="12811" width="86" style="2" customWidth="1"/>
    <col min="12812" max="12812" width="33.5703125" style="2" customWidth="1"/>
    <col min="12813" max="12813" width="23.42578125" style="2" customWidth="1"/>
    <col min="12814" max="12814" width="21.140625" style="2" customWidth="1"/>
    <col min="12815" max="12815" width="20.7109375" style="2" customWidth="1"/>
    <col min="12816" max="12816" width="30" style="2" customWidth="1"/>
    <col min="12817" max="12818" width="25.7109375" style="2" customWidth="1"/>
    <col min="12819" max="13056" width="9.140625" style="2"/>
    <col min="13057" max="13057" width="31.140625" style="2" customWidth="1"/>
    <col min="13058" max="13058" width="28.85546875" style="2" customWidth="1"/>
    <col min="13059" max="13059" width="14.5703125" style="2" customWidth="1"/>
    <col min="13060" max="13060" width="10.28515625" style="2" customWidth="1"/>
    <col min="13061" max="13064" width="10.5703125" style="2" customWidth="1"/>
    <col min="13065" max="13065" width="11.5703125" style="2" customWidth="1"/>
    <col min="13066" max="13066" width="12.42578125" style="2" customWidth="1"/>
    <col min="13067" max="13067" width="86" style="2" customWidth="1"/>
    <col min="13068" max="13068" width="33.5703125" style="2" customWidth="1"/>
    <col min="13069" max="13069" width="23.42578125" style="2" customWidth="1"/>
    <col min="13070" max="13070" width="21.140625" style="2" customWidth="1"/>
    <col min="13071" max="13071" width="20.7109375" style="2" customWidth="1"/>
    <col min="13072" max="13072" width="30" style="2" customWidth="1"/>
    <col min="13073" max="13074" width="25.7109375" style="2" customWidth="1"/>
    <col min="13075" max="13312" width="9.140625" style="2"/>
    <col min="13313" max="13313" width="31.140625" style="2" customWidth="1"/>
    <col min="13314" max="13314" width="28.85546875" style="2" customWidth="1"/>
    <col min="13315" max="13315" width="14.5703125" style="2" customWidth="1"/>
    <col min="13316" max="13316" width="10.28515625" style="2" customWidth="1"/>
    <col min="13317" max="13320" width="10.5703125" style="2" customWidth="1"/>
    <col min="13321" max="13321" width="11.5703125" style="2" customWidth="1"/>
    <col min="13322" max="13322" width="12.42578125" style="2" customWidth="1"/>
    <col min="13323" max="13323" width="86" style="2" customWidth="1"/>
    <col min="13324" max="13324" width="33.5703125" style="2" customWidth="1"/>
    <col min="13325" max="13325" width="23.42578125" style="2" customWidth="1"/>
    <col min="13326" max="13326" width="21.140625" style="2" customWidth="1"/>
    <col min="13327" max="13327" width="20.7109375" style="2" customWidth="1"/>
    <col min="13328" max="13328" width="30" style="2" customWidth="1"/>
    <col min="13329" max="13330" width="25.7109375" style="2" customWidth="1"/>
    <col min="13331" max="13568" width="9.140625" style="2"/>
    <col min="13569" max="13569" width="31.140625" style="2" customWidth="1"/>
    <col min="13570" max="13570" width="28.85546875" style="2" customWidth="1"/>
    <col min="13571" max="13571" width="14.5703125" style="2" customWidth="1"/>
    <col min="13572" max="13572" width="10.28515625" style="2" customWidth="1"/>
    <col min="13573" max="13576" width="10.5703125" style="2" customWidth="1"/>
    <col min="13577" max="13577" width="11.5703125" style="2" customWidth="1"/>
    <col min="13578" max="13578" width="12.42578125" style="2" customWidth="1"/>
    <col min="13579" max="13579" width="86" style="2" customWidth="1"/>
    <col min="13580" max="13580" width="33.5703125" style="2" customWidth="1"/>
    <col min="13581" max="13581" width="23.42578125" style="2" customWidth="1"/>
    <col min="13582" max="13582" width="21.140625" style="2" customWidth="1"/>
    <col min="13583" max="13583" width="20.7109375" style="2" customWidth="1"/>
    <col min="13584" max="13584" width="30" style="2" customWidth="1"/>
    <col min="13585" max="13586" width="25.7109375" style="2" customWidth="1"/>
    <col min="13587" max="13824" width="9.140625" style="2"/>
    <col min="13825" max="13825" width="31.140625" style="2" customWidth="1"/>
    <col min="13826" max="13826" width="28.85546875" style="2" customWidth="1"/>
    <col min="13827" max="13827" width="14.5703125" style="2" customWidth="1"/>
    <col min="13828" max="13828" width="10.28515625" style="2" customWidth="1"/>
    <col min="13829" max="13832" width="10.5703125" style="2" customWidth="1"/>
    <col min="13833" max="13833" width="11.5703125" style="2" customWidth="1"/>
    <col min="13834" max="13834" width="12.42578125" style="2" customWidth="1"/>
    <col min="13835" max="13835" width="86" style="2" customWidth="1"/>
    <col min="13836" max="13836" width="33.5703125" style="2" customWidth="1"/>
    <col min="13837" max="13837" width="23.42578125" style="2" customWidth="1"/>
    <col min="13838" max="13838" width="21.140625" style="2" customWidth="1"/>
    <col min="13839" max="13839" width="20.7109375" style="2" customWidth="1"/>
    <col min="13840" max="13840" width="30" style="2" customWidth="1"/>
    <col min="13841" max="13842" width="25.7109375" style="2" customWidth="1"/>
    <col min="13843" max="14080" width="9.140625" style="2"/>
    <col min="14081" max="14081" width="31.140625" style="2" customWidth="1"/>
    <col min="14082" max="14082" width="28.85546875" style="2" customWidth="1"/>
    <col min="14083" max="14083" width="14.5703125" style="2" customWidth="1"/>
    <col min="14084" max="14084" width="10.28515625" style="2" customWidth="1"/>
    <col min="14085" max="14088" width="10.5703125" style="2" customWidth="1"/>
    <col min="14089" max="14089" width="11.5703125" style="2" customWidth="1"/>
    <col min="14090" max="14090" width="12.42578125" style="2" customWidth="1"/>
    <col min="14091" max="14091" width="86" style="2" customWidth="1"/>
    <col min="14092" max="14092" width="33.5703125" style="2" customWidth="1"/>
    <col min="14093" max="14093" width="23.42578125" style="2" customWidth="1"/>
    <col min="14094" max="14094" width="21.140625" style="2" customWidth="1"/>
    <col min="14095" max="14095" width="20.7109375" style="2" customWidth="1"/>
    <col min="14096" max="14096" width="30" style="2" customWidth="1"/>
    <col min="14097" max="14098" width="25.7109375" style="2" customWidth="1"/>
    <col min="14099" max="14336" width="9.140625" style="2"/>
    <col min="14337" max="14337" width="31.140625" style="2" customWidth="1"/>
    <col min="14338" max="14338" width="28.85546875" style="2" customWidth="1"/>
    <col min="14339" max="14339" width="14.5703125" style="2" customWidth="1"/>
    <col min="14340" max="14340" width="10.28515625" style="2" customWidth="1"/>
    <col min="14341" max="14344" width="10.5703125" style="2" customWidth="1"/>
    <col min="14345" max="14345" width="11.5703125" style="2" customWidth="1"/>
    <col min="14346" max="14346" width="12.42578125" style="2" customWidth="1"/>
    <col min="14347" max="14347" width="86" style="2" customWidth="1"/>
    <col min="14348" max="14348" width="33.5703125" style="2" customWidth="1"/>
    <col min="14349" max="14349" width="23.42578125" style="2" customWidth="1"/>
    <col min="14350" max="14350" width="21.140625" style="2" customWidth="1"/>
    <col min="14351" max="14351" width="20.7109375" style="2" customWidth="1"/>
    <col min="14352" max="14352" width="30" style="2" customWidth="1"/>
    <col min="14353" max="14354" width="25.7109375" style="2" customWidth="1"/>
    <col min="14355" max="14592" width="9.140625" style="2"/>
    <col min="14593" max="14593" width="31.140625" style="2" customWidth="1"/>
    <col min="14594" max="14594" width="28.85546875" style="2" customWidth="1"/>
    <col min="14595" max="14595" width="14.5703125" style="2" customWidth="1"/>
    <col min="14596" max="14596" width="10.28515625" style="2" customWidth="1"/>
    <col min="14597" max="14600" width="10.5703125" style="2" customWidth="1"/>
    <col min="14601" max="14601" width="11.5703125" style="2" customWidth="1"/>
    <col min="14602" max="14602" width="12.42578125" style="2" customWidth="1"/>
    <col min="14603" max="14603" width="86" style="2" customWidth="1"/>
    <col min="14604" max="14604" width="33.5703125" style="2" customWidth="1"/>
    <col min="14605" max="14605" width="23.42578125" style="2" customWidth="1"/>
    <col min="14606" max="14606" width="21.140625" style="2" customWidth="1"/>
    <col min="14607" max="14607" width="20.7109375" style="2" customWidth="1"/>
    <col min="14608" max="14608" width="30" style="2" customWidth="1"/>
    <col min="14609" max="14610" width="25.7109375" style="2" customWidth="1"/>
    <col min="14611" max="14848" width="9.140625" style="2"/>
    <col min="14849" max="14849" width="31.140625" style="2" customWidth="1"/>
    <col min="14850" max="14850" width="28.85546875" style="2" customWidth="1"/>
    <col min="14851" max="14851" width="14.5703125" style="2" customWidth="1"/>
    <col min="14852" max="14852" width="10.28515625" style="2" customWidth="1"/>
    <col min="14853" max="14856" width="10.5703125" style="2" customWidth="1"/>
    <col min="14857" max="14857" width="11.5703125" style="2" customWidth="1"/>
    <col min="14858" max="14858" width="12.42578125" style="2" customWidth="1"/>
    <col min="14859" max="14859" width="86" style="2" customWidth="1"/>
    <col min="14860" max="14860" width="33.5703125" style="2" customWidth="1"/>
    <col min="14861" max="14861" width="23.42578125" style="2" customWidth="1"/>
    <col min="14862" max="14862" width="21.140625" style="2" customWidth="1"/>
    <col min="14863" max="14863" width="20.7109375" style="2" customWidth="1"/>
    <col min="14864" max="14864" width="30" style="2" customWidth="1"/>
    <col min="14865" max="14866" width="25.7109375" style="2" customWidth="1"/>
    <col min="14867" max="15104" width="9.140625" style="2"/>
    <col min="15105" max="15105" width="31.140625" style="2" customWidth="1"/>
    <col min="15106" max="15106" width="28.85546875" style="2" customWidth="1"/>
    <col min="15107" max="15107" width="14.5703125" style="2" customWidth="1"/>
    <col min="15108" max="15108" width="10.28515625" style="2" customWidth="1"/>
    <col min="15109" max="15112" width="10.5703125" style="2" customWidth="1"/>
    <col min="15113" max="15113" width="11.5703125" style="2" customWidth="1"/>
    <col min="15114" max="15114" width="12.42578125" style="2" customWidth="1"/>
    <col min="15115" max="15115" width="86" style="2" customWidth="1"/>
    <col min="15116" max="15116" width="33.5703125" style="2" customWidth="1"/>
    <col min="15117" max="15117" width="23.42578125" style="2" customWidth="1"/>
    <col min="15118" max="15118" width="21.140625" style="2" customWidth="1"/>
    <col min="15119" max="15119" width="20.7109375" style="2" customWidth="1"/>
    <col min="15120" max="15120" width="30" style="2" customWidth="1"/>
    <col min="15121" max="15122" width="25.7109375" style="2" customWidth="1"/>
    <col min="15123" max="15360" width="9.140625" style="2"/>
    <col min="15361" max="15361" width="31.140625" style="2" customWidth="1"/>
    <col min="15362" max="15362" width="28.85546875" style="2" customWidth="1"/>
    <col min="15363" max="15363" width="14.5703125" style="2" customWidth="1"/>
    <col min="15364" max="15364" width="10.28515625" style="2" customWidth="1"/>
    <col min="15365" max="15368" width="10.5703125" style="2" customWidth="1"/>
    <col min="15369" max="15369" width="11.5703125" style="2" customWidth="1"/>
    <col min="15370" max="15370" width="12.42578125" style="2" customWidth="1"/>
    <col min="15371" max="15371" width="86" style="2" customWidth="1"/>
    <col min="15372" max="15372" width="33.5703125" style="2" customWidth="1"/>
    <col min="15373" max="15373" width="23.42578125" style="2" customWidth="1"/>
    <col min="15374" max="15374" width="21.140625" style="2" customWidth="1"/>
    <col min="15375" max="15375" width="20.7109375" style="2" customWidth="1"/>
    <col min="15376" max="15376" width="30" style="2" customWidth="1"/>
    <col min="15377" max="15378" width="25.7109375" style="2" customWidth="1"/>
    <col min="15379" max="15616" width="9.140625" style="2"/>
    <col min="15617" max="15617" width="31.140625" style="2" customWidth="1"/>
    <col min="15618" max="15618" width="28.85546875" style="2" customWidth="1"/>
    <col min="15619" max="15619" width="14.5703125" style="2" customWidth="1"/>
    <col min="15620" max="15620" width="10.28515625" style="2" customWidth="1"/>
    <col min="15621" max="15624" width="10.5703125" style="2" customWidth="1"/>
    <col min="15625" max="15625" width="11.5703125" style="2" customWidth="1"/>
    <col min="15626" max="15626" width="12.42578125" style="2" customWidth="1"/>
    <col min="15627" max="15627" width="86" style="2" customWidth="1"/>
    <col min="15628" max="15628" width="33.5703125" style="2" customWidth="1"/>
    <col min="15629" max="15629" width="23.42578125" style="2" customWidth="1"/>
    <col min="15630" max="15630" width="21.140625" style="2" customWidth="1"/>
    <col min="15631" max="15631" width="20.7109375" style="2" customWidth="1"/>
    <col min="15632" max="15632" width="30" style="2" customWidth="1"/>
    <col min="15633" max="15634" width="25.7109375" style="2" customWidth="1"/>
    <col min="15635" max="15872" width="9.140625" style="2"/>
    <col min="15873" max="15873" width="31.140625" style="2" customWidth="1"/>
    <col min="15874" max="15874" width="28.85546875" style="2" customWidth="1"/>
    <col min="15875" max="15875" width="14.5703125" style="2" customWidth="1"/>
    <col min="15876" max="15876" width="10.28515625" style="2" customWidth="1"/>
    <col min="15877" max="15880" width="10.5703125" style="2" customWidth="1"/>
    <col min="15881" max="15881" width="11.5703125" style="2" customWidth="1"/>
    <col min="15882" max="15882" width="12.42578125" style="2" customWidth="1"/>
    <col min="15883" max="15883" width="86" style="2" customWidth="1"/>
    <col min="15884" max="15884" width="33.5703125" style="2" customWidth="1"/>
    <col min="15885" max="15885" width="23.42578125" style="2" customWidth="1"/>
    <col min="15886" max="15886" width="21.140625" style="2" customWidth="1"/>
    <col min="15887" max="15887" width="20.7109375" style="2" customWidth="1"/>
    <col min="15888" max="15888" width="30" style="2" customWidth="1"/>
    <col min="15889" max="15890" width="25.7109375" style="2" customWidth="1"/>
    <col min="15891" max="16128" width="9.140625" style="2"/>
    <col min="16129" max="16129" width="31.140625" style="2" customWidth="1"/>
    <col min="16130" max="16130" width="28.85546875" style="2" customWidth="1"/>
    <col min="16131" max="16131" width="14.5703125" style="2" customWidth="1"/>
    <col min="16132" max="16132" width="10.28515625" style="2" customWidth="1"/>
    <col min="16133" max="16136" width="10.5703125" style="2" customWidth="1"/>
    <col min="16137" max="16137" width="11.5703125" style="2" customWidth="1"/>
    <col min="16138" max="16138" width="12.42578125" style="2" customWidth="1"/>
    <col min="16139" max="16139" width="86" style="2" customWidth="1"/>
    <col min="16140" max="16140" width="33.5703125" style="2" customWidth="1"/>
    <col min="16141" max="16141" width="23.42578125" style="2" customWidth="1"/>
    <col min="16142" max="16142" width="21.140625" style="2" customWidth="1"/>
    <col min="16143" max="16143" width="20.7109375" style="2" customWidth="1"/>
    <col min="16144" max="16144" width="30" style="2" customWidth="1"/>
    <col min="16145" max="16146" width="25.7109375" style="2" customWidth="1"/>
    <col min="16147" max="16384" width="9.140625" style="2"/>
  </cols>
  <sheetData>
    <row r="1" spans="1:21" ht="4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18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hidden="1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</row>
    <row r="4" spans="1:21" ht="15.75" customHeight="1" x14ac:dyDescent="0.25">
      <c r="A4" s="6" t="s">
        <v>1</v>
      </c>
      <c r="B4" s="6" t="s">
        <v>2</v>
      </c>
      <c r="C4" s="7" t="s">
        <v>3</v>
      </c>
      <c r="D4" s="8"/>
      <c r="E4" s="8"/>
      <c r="F4" s="8"/>
      <c r="G4" s="8"/>
      <c r="H4" s="8"/>
      <c r="I4" s="8"/>
      <c r="J4" s="9"/>
      <c r="K4" s="10" t="s">
        <v>4</v>
      </c>
      <c r="L4" s="11" t="s">
        <v>5</v>
      </c>
      <c r="M4" s="12" t="s">
        <v>6</v>
      </c>
      <c r="N4" s="13" t="s">
        <v>7</v>
      </c>
      <c r="O4" s="12" t="s">
        <v>8</v>
      </c>
      <c r="P4" s="14" t="s">
        <v>9</v>
      </c>
      <c r="Q4" s="14"/>
      <c r="R4" s="14"/>
    </row>
    <row r="5" spans="1:21" ht="15.75" customHeight="1" x14ac:dyDescent="0.25">
      <c r="A5" s="15"/>
      <c r="B5" s="15"/>
      <c r="C5" s="6" t="s">
        <v>10</v>
      </c>
      <c r="D5" s="7" t="s">
        <v>11</v>
      </c>
      <c r="E5" s="8"/>
      <c r="F5" s="8"/>
      <c r="G5" s="8"/>
      <c r="H5" s="9"/>
      <c r="I5" s="7" t="s">
        <v>12</v>
      </c>
      <c r="J5" s="9"/>
      <c r="K5" s="16"/>
      <c r="L5" s="11"/>
      <c r="M5" s="12"/>
      <c r="N5" s="13"/>
      <c r="O5" s="12"/>
      <c r="P5" s="14"/>
      <c r="Q5" s="14"/>
      <c r="R5" s="14"/>
    </row>
    <row r="6" spans="1:21" ht="179.25" customHeight="1" x14ac:dyDescent="0.25">
      <c r="A6" s="15"/>
      <c r="B6" s="15"/>
      <c r="C6" s="15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 t="s">
        <v>18</v>
      </c>
      <c r="J6" s="17" t="s">
        <v>19</v>
      </c>
      <c r="K6" s="16"/>
      <c r="L6" s="11"/>
      <c r="M6" s="12"/>
      <c r="N6" s="13"/>
      <c r="O6" s="12"/>
      <c r="P6" s="18" t="s">
        <v>20</v>
      </c>
      <c r="Q6" s="18" t="s">
        <v>21</v>
      </c>
      <c r="R6" s="18" t="s">
        <v>22</v>
      </c>
    </row>
    <row r="7" spans="1:21" ht="20.25" customHeight="1" x14ac:dyDescent="0.25">
      <c r="A7" s="19" t="s">
        <v>23</v>
      </c>
      <c r="B7" s="19" t="s">
        <v>24</v>
      </c>
      <c r="C7" s="19" t="s">
        <v>25</v>
      </c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20" t="s">
        <v>35</v>
      </c>
      <c r="N7" s="21" t="s">
        <v>36</v>
      </c>
      <c r="O7" s="20" t="s">
        <v>37</v>
      </c>
      <c r="P7" s="19" t="s">
        <v>38</v>
      </c>
      <c r="Q7" s="19" t="s">
        <v>39</v>
      </c>
      <c r="R7" s="22" t="s">
        <v>40</v>
      </c>
    </row>
    <row r="8" spans="1:21" ht="71.25" customHeight="1" x14ac:dyDescent="0.25">
      <c r="A8" s="23" t="s">
        <v>41</v>
      </c>
      <c r="B8" s="23"/>
      <c r="C8" s="24"/>
      <c r="D8" s="25" t="s">
        <v>23</v>
      </c>
      <c r="E8" s="25" t="s">
        <v>42</v>
      </c>
      <c r="F8" s="25" t="s">
        <v>42</v>
      </c>
      <c r="G8" s="25" t="s">
        <v>43</v>
      </c>
      <c r="H8" s="25" t="s">
        <v>42</v>
      </c>
      <c r="I8" s="25" t="s">
        <v>44</v>
      </c>
      <c r="J8" s="25" t="s">
        <v>43</v>
      </c>
      <c r="K8" s="23"/>
      <c r="L8" s="26"/>
      <c r="M8" s="27">
        <f t="shared" ref="M8:R8" si="0">M9+M15+M20+M26+M28+M30+M35+M40+M44+M48+M69</f>
        <v>60384000</v>
      </c>
      <c r="N8" s="28">
        <f t="shared" si="0"/>
        <v>42922405.629999995</v>
      </c>
      <c r="O8" s="27">
        <f t="shared" si="0"/>
        <v>60356100</v>
      </c>
      <c r="P8" s="29">
        <f>P9+P15+P20+P26+P28+P30+P35+P40+P44+P48+P69</f>
        <v>60387100</v>
      </c>
      <c r="Q8" s="29">
        <f t="shared" si="0"/>
        <v>60533500</v>
      </c>
      <c r="R8" s="29">
        <f t="shared" si="0"/>
        <v>63677800</v>
      </c>
    </row>
    <row r="9" spans="1:21" ht="44.25" customHeight="1" x14ac:dyDescent="0.25">
      <c r="A9" s="30" t="s">
        <v>45</v>
      </c>
      <c r="B9" s="30" t="s">
        <v>46</v>
      </c>
      <c r="C9" s="31"/>
      <c r="D9" s="31" t="s">
        <v>23</v>
      </c>
      <c r="E9" s="31" t="s">
        <v>47</v>
      </c>
      <c r="F9" s="31" t="s">
        <v>42</v>
      </c>
      <c r="G9" s="31" t="s">
        <v>43</v>
      </c>
      <c r="H9" s="31" t="s">
        <v>42</v>
      </c>
      <c r="I9" s="31" t="s">
        <v>44</v>
      </c>
      <c r="J9" s="31" t="s">
        <v>43</v>
      </c>
      <c r="K9" s="30"/>
      <c r="L9" s="32"/>
      <c r="M9" s="33">
        <f t="shared" ref="M9:R9" si="1">SUM(M10:M14)</f>
        <v>46148000</v>
      </c>
      <c r="N9" s="34">
        <f t="shared" si="1"/>
        <v>31912848.920000002</v>
      </c>
      <c r="O9" s="33">
        <f t="shared" si="1"/>
        <v>44954000</v>
      </c>
      <c r="P9" s="35">
        <f t="shared" si="1"/>
        <v>45230000</v>
      </c>
      <c r="Q9" s="35">
        <f t="shared" si="1"/>
        <v>45703000</v>
      </c>
      <c r="R9" s="35">
        <f t="shared" si="1"/>
        <v>48627000</v>
      </c>
    </row>
    <row r="10" spans="1:21" ht="73.5" customHeight="1" x14ac:dyDescent="0.25">
      <c r="A10" s="36"/>
      <c r="B10" s="36"/>
      <c r="C10" s="37" t="s">
        <v>48</v>
      </c>
      <c r="D10" s="37" t="s">
        <v>23</v>
      </c>
      <c r="E10" s="37" t="s">
        <v>47</v>
      </c>
      <c r="F10" s="37" t="s">
        <v>49</v>
      </c>
      <c r="G10" s="37" t="s">
        <v>50</v>
      </c>
      <c r="H10" s="37" t="s">
        <v>47</v>
      </c>
      <c r="I10" s="37" t="s">
        <v>44</v>
      </c>
      <c r="J10" s="37" t="s">
        <v>51</v>
      </c>
      <c r="K10" s="36" t="s">
        <v>52</v>
      </c>
      <c r="L10" s="38" t="s">
        <v>53</v>
      </c>
      <c r="M10" s="39">
        <v>45544000</v>
      </c>
      <c r="N10" s="40">
        <v>31408353.210000001</v>
      </c>
      <c r="O10" s="39">
        <v>44339000</v>
      </c>
      <c r="P10" s="41">
        <v>44629000</v>
      </c>
      <c r="Q10" s="41">
        <v>45102000</v>
      </c>
      <c r="R10" s="42">
        <v>48026000</v>
      </c>
    </row>
    <row r="11" spans="1:21" ht="100.5" customHeight="1" x14ac:dyDescent="0.25">
      <c r="A11" s="36"/>
      <c r="B11" s="36"/>
      <c r="C11" s="37" t="s">
        <v>48</v>
      </c>
      <c r="D11" s="37" t="s">
        <v>23</v>
      </c>
      <c r="E11" s="37" t="s">
        <v>47</v>
      </c>
      <c r="F11" s="37" t="s">
        <v>49</v>
      </c>
      <c r="G11" s="37" t="s">
        <v>54</v>
      </c>
      <c r="H11" s="37" t="s">
        <v>47</v>
      </c>
      <c r="I11" s="37" t="s">
        <v>44</v>
      </c>
      <c r="J11" s="37" t="s">
        <v>51</v>
      </c>
      <c r="K11" s="36" t="s">
        <v>55</v>
      </c>
      <c r="L11" s="38" t="s">
        <v>53</v>
      </c>
      <c r="M11" s="39">
        <v>200000</v>
      </c>
      <c r="N11" s="40">
        <v>124468.78</v>
      </c>
      <c r="O11" s="39">
        <v>200000</v>
      </c>
      <c r="P11" s="41">
        <v>200000</v>
      </c>
      <c r="Q11" s="41">
        <v>200000</v>
      </c>
      <c r="R11" s="42">
        <v>200000</v>
      </c>
    </row>
    <row r="12" spans="1:21" ht="44.25" customHeight="1" x14ac:dyDescent="0.25">
      <c r="A12" s="36"/>
      <c r="B12" s="36"/>
      <c r="C12" s="37" t="s">
        <v>48</v>
      </c>
      <c r="D12" s="37" t="s">
        <v>23</v>
      </c>
      <c r="E12" s="37" t="s">
        <v>47</v>
      </c>
      <c r="F12" s="37" t="s">
        <v>49</v>
      </c>
      <c r="G12" s="37" t="s">
        <v>56</v>
      </c>
      <c r="H12" s="37" t="s">
        <v>47</v>
      </c>
      <c r="I12" s="37" t="s">
        <v>44</v>
      </c>
      <c r="J12" s="37" t="s">
        <v>51</v>
      </c>
      <c r="K12" s="36" t="s">
        <v>57</v>
      </c>
      <c r="L12" s="38" t="s">
        <v>53</v>
      </c>
      <c r="M12" s="39">
        <v>400000</v>
      </c>
      <c r="N12" s="40">
        <v>375065.23</v>
      </c>
      <c r="O12" s="39">
        <v>400000</v>
      </c>
      <c r="P12" s="41">
        <v>400000</v>
      </c>
      <c r="Q12" s="41">
        <v>400000</v>
      </c>
      <c r="R12" s="42">
        <v>400000</v>
      </c>
    </row>
    <row r="13" spans="1:21" ht="91.5" customHeight="1" x14ac:dyDescent="0.25">
      <c r="A13" s="36"/>
      <c r="B13" s="36"/>
      <c r="C13" s="37" t="s">
        <v>48</v>
      </c>
      <c r="D13" s="37" t="s">
        <v>23</v>
      </c>
      <c r="E13" s="37" t="s">
        <v>47</v>
      </c>
      <c r="F13" s="37" t="s">
        <v>49</v>
      </c>
      <c r="G13" s="37" t="s">
        <v>58</v>
      </c>
      <c r="H13" s="37" t="s">
        <v>47</v>
      </c>
      <c r="I13" s="37" t="s">
        <v>44</v>
      </c>
      <c r="J13" s="37" t="s">
        <v>51</v>
      </c>
      <c r="K13" s="36" t="s">
        <v>59</v>
      </c>
      <c r="L13" s="38" t="s">
        <v>53</v>
      </c>
      <c r="M13" s="39">
        <v>4000</v>
      </c>
      <c r="N13" s="40">
        <v>4961.7</v>
      </c>
      <c r="O13" s="39">
        <v>15000</v>
      </c>
      <c r="P13" s="41">
        <v>1000</v>
      </c>
      <c r="Q13" s="41">
        <v>1000</v>
      </c>
      <c r="R13" s="42">
        <v>1000</v>
      </c>
    </row>
    <row r="14" spans="1:21" ht="57.75" customHeight="1" x14ac:dyDescent="0.25">
      <c r="A14" s="36"/>
      <c r="B14" s="36"/>
      <c r="C14" s="37" t="s">
        <v>48</v>
      </c>
      <c r="D14" s="37" t="s">
        <v>23</v>
      </c>
      <c r="E14" s="37" t="s">
        <v>47</v>
      </c>
      <c r="F14" s="37" t="s">
        <v>49</v>
      </c>
      <c r="G14" s="37" t="s">
        <v>60</v>
      </c>
      <c r="H14" s="37" t="s">
        <v>47</v>
      </c>
      <c r="I14" s="37" t="s">
        <v>44</v>
      </c>
      <c r="J14" s="37" t="s">
        <v>51</v>
      </c>
      <c r="K14" s="36" t="s">
        <v>61</v>
      </c>
      <c r="L14" s="38" t="s">
        <v>53</v>
      </c>
      <c r="M14" s="39">
        <v>0</v>
      </c>
      <c r="N14" s="40">
        <v>0</v>
      </c>
      <c r="O14" s="39">
        <v>0</v>
      </c>
      <c r="P14" s="41">
        <v>0</v>
      </c>
      <c r="Q14" s="41">
        <v>0</v>
      </c>
      <c r="R14" s="42">
        <v>0</v>
      </c>
    </row>
    <row r="15" spans="1:21" ht="94.5" x14ac:dyDescent="0.25">
      <c r="A15" s="30" t="s">
        <v>45</v>
      </c>
      <c r="B15" s="30" t="s">
        <v>62</v>
      </c>
      <c r="C15" s="31"/>
      <c r="D15" s="31" t="s">
        <v>23</v>
      </c>
      <c r="E15" s="31" t="s">
        <v>63</v>
      </c>
      <c r="F15" s="31" t="s">
        <v>42</v>
      </c>
      <c r="G15" s="31" t="s">
        <v>43</v>
      </c>
      <c r="H15" s="31" t="s">
        <v>42</v>
      </c>
      <c r="I15" s="31" t="s">
        <v>44</v>
      </c>
      <c r="J15" s="31" t="s">
        <v>43</v>
      </c>
      <c r="K15" s="30"/>
      <c r="L15" s="32"/>
      <c r="M15" s="33">
        <f t="shared" ref="M15:R15" si="2">SUM(M16:M19)</f>
        <v>7317800</v>
      </c>
      <c r="N15" s="34">
        <f t="shared" si="2"/>
        <v>4828492.07</v>
      </c>
      <c r="O15" s="33">
        <f t="shared" si="2"/>
        <v>6656790</v>
      </c>
      <c r="P15" s="35">
        <f t="shared" si="2"/>
        <v>7450400</v>
      </c>
      <c r="Q15" s="35">
        <f t="shared" si="2"/>
        <v>7850100</v>
      </c>
      <c r="R15" s="35">
        <f t="shared" si="2"/>
        <v>7909100</v>
      </c>
    </row>
    <row r="16" spans="1:21" ht="66.75" customHeight="1" x14ac:dyDescent="0.25">
      <c r="A16" s="36"/>
      <c r="B16" s="36"/>
      <c r="C16" s="37" t="s">
        <v>64</v>
      </c>
      <c r="D16" s="37" t="s">
        <v>23</v>
      </c>
      <c r="E16" s="37" t="s">
        <v>63</v>
      </c>
      <c r="F16" s="37" t="s">
        <v>49</v>
      </c>
      <c r="G16" s="37" t="s">
        <v>65</v>
      </c>
      <c r="H16" s="37" t="s">
        <v>47</v>
      </c>
      <c r="I16" s="37" t="s">
        <v>44</v>
      </c>
      <c r="J16" s="37" t="s">
        <v>51</v>
      </c>
      <c r="K16" s="36" t="s">
        <v>66</v>
      </c>
      <c r="L16" s="38" t="s">
        <v>67</v>
      </c>
      <c r="M16" s="39">
        <v>3353300</v>
      </c>
      <c r="N16" s="40">
        <v>2251080.5499999998</v>
      </c>
      <c r="O16" s="39">
        <v>3125840</v>
      </c>
      <c r="P16" s="41">
        <v>3421000</v>
      </c>
      <c r="Q16" s="41">
        <v>3608800</v>
      </c>
      <c r="R16" s="42">
        <v>3661800</v>
      </c>
      <c r="U16" s="2" t="s">
        <v>68</v>
      </c>
    </row>
    <row r="17" spans="1:32" ht="67.5" customHeight="1" x14ac:dyDescent="0.25">
      <c r="A17" s="36"/>
      <c r="B17" s="36"/>
      <c r="C17" s="37" t="s">
        <v>64</v>
      </c>
      <c r="D17" s="37" t="s">
        <v>23</v>
      </c>
      <c r="E17" s="37" t="s">
        <v>63</v>
      </c>
      <c r="F17" s="37" t="s">
        <v>49</v>
      </c>
      <c r="G17" s="37" t="s">
        <v>69</v>
      </c>
      <c r="H17" s="37" t="s">
        <v>47</v>
      </c>
      <c r="I17" s="37" t="s">
        <v>44</v>
      </c>
      <c r="J17" s="37" t="s">
        <v>51</v>
      </c>
      <c r="K17" s="36" t="s">
        <v>70</v>
      </c>
      <c r="L17" s="38" t="s">
        <v>67</v>
      </c>
      <c r="M17" s="39">
        <v>17300</v>
      </c>
      <c r="N17" s="40">
        <v>15540.51</v>
      </c>
      <c r="O17" s="39">
        <v>19630</v>
      </c>
      <c r="P17" s="41">
        <v>19500</v>
      </c>
      <c r="Q17" s="41">
        <v>20400</v>
      </c>
      <c r="R17" s="41">
        <v>20500</v>
      </c>
      <c r="AF17" s="2" t="s">
        <v>68</v>
      </c>
    </row>
    <row r="18" spans="1:32" ht="66" customHeight="1" x14ac:dyDescent="0.25">
      <c r="A18" s="36"/>
      <c r="B18" s="36"/>
      <c r="C18" s="37" t="s">
        <v>64</v>
      </c>
      <c r="D18" s="37" t="s">
        <v>23</v>
      </c>
      <c r="E18" s="37" t="s">
        <v>63</v>
      </c>
      <c r="F18" s="37" t="s">
        <v>49</v>
      </c>
      <c r="G18" s="37" t="s">
        <v>71</v>
      </c>
      <c r="H18" s="37" t="s">
        <v>47</v>
      </c>
      <c r="I18" s="37" t="s">
        <v>44</v>
      </c>
      <c r="J18" s="37" t="s">
        <v>51</v>
      </c>
      <c r="K18" s="36" t="s">
        <v>72</v>
      </c>
      <c r="L18" s="38" t="s">
        <v>67</v>
      </c>
      <c r="M18" s="39">
        <v>4380000</v>
      </c>
      <c r="N18" s="40">
        <v>3001569.24</v>
      </c>
      <c r="O18" s="39">
        <v>4033690</v>
      </c>
      <c r="P18" s="41">
        <v>4500000</v>
      </c>
      <c r="Q18" s="41">
        <v>4735000</v>
      </c>
      <c r="R18" s="42">
        <v>4789000</v>
      </c>
    </row>
    <row r="19" spans="1:32" ht="65.25" customHeight="1" x14ac:dyDescent="0.25">
      <c r="A19" s="36"/>
      <c r="B19" s="36"/>
      <c r="C19" s="37" t="s">
        <v>64</v>
      </c>
      <c r="D19" s="37" t="s">
        <v>23</v>
      </c>
      <c r="E19" s="37" t="s">
        <v>63</v>
      </c>
      <c r="F19" s="37" t="s">
        <v>49</v>
      </c>
      <c r="G19" s="37" t="s">
        <v>73</v>
      </c>
      <c r="H19" s="37" t="s">
        <v>47</v>
      </c>
      <c r="I19" s="37" t="s">
        <v>44</v>
      </c>
      <c r="J19" s="37" t="s">
        <v>51</v>
      </c>
      <c r="K19" s="36" t="s">
        <v>74</v>
      </c>
      <c r="L19" s="38" t="s">
        <v>67</v>
      </c>
      <c r="M19" s="39">
        <v>-432800</v>
      </c>
      <c r="N19" s="40">
        <v>-439698.23</v>
      </c>
      <c r="O19" s="39">
        <v>-522370</v>
      </c>
      <c r="P19" s="41">
        <v>-490100</v>
      </c>
      <c r="Q19" s="41">
        <v>-514100</v>
      </c>
      <c r="R19" s="43">
        <v>-562200</v>
      </c>
    </row>
    <row r="20" spans="1:32" ht="44.25" customHeight="1" x14ac:dyDescent="0.25">
      <c r="A20" s="30" t="s">
        <v>45</v>
      </c>
      <c r="B20" s="30" t="s">
        <v>75</v>
      </c>
      <c r="C20" s="31"/>
      <c r="D20" s="31" t="s">
        <v>23</v>
      </c>
      <c r="E20" s="31" t="s">
        <v>76</v>
      </c>
      <c r="F20" s="31" t="s">
        <v>42</v>
      </c>
      <c r="G20" s="31" t="s">
        <v>43</v>
      </c>
      <c r="H20" s="31" t="s">
        <v>42</v>
      </c>
      <c r="I20" s="31" t="s">
        <v>44</v>
      </c>
      <c r="J20" s="31" t="s">
        <v>43</v>
      </c>
      <c r="K20" s="30"/>
      <c r="L20" s="32"/>
      <c r="M20" s="33">
        <f t="shared" ref="M20:R20" si="3">SUM(M21:M25)</f>
        <v>3665700</v>
      </c>
      <c r="N20" s="34">
        <f t="shared" si="3"/>
        <v>3472306.83</v>
      </c>
      <c r="O20" s="33">
        <f t="shared" si="3"/>
        <v>4700600</v>
      </c>
      <c r="P20" s="35">
        <f t="shared" si="3"/>
        <v>4241000</v>
      </c>
      <c r="Q20" s="35">
        <f t="shared" si="3"/>
        <v>3423000</v>
      </c>
      <c r="R20" s="35">
        <f t="shared" si="3"/>
        <v>3560000</v>
      </c>
    </row>
    <row r="21" spans="1:32" ht="39" customHeight="1" x14ac:dyDescent="0.25">
      <c r="A21" s="36"/>
      <c r="B21" s="36"/>
      <c r="C21" s="37" t="s">
        <v>48</v>
      </c>
      <c r="D21" s="37" t="s">
        <v>23</v>
      </c>
      <c r="E21" s="37" t="s">
        <v>76</v>
      </c>
      <c r="F21" s="37" t="s">
        <v>49</v>
      </c>
      <c r="G21" s="37" t="s">
        <v>50</v>
      </c>
      <c r="H21" s="37" t="s">
        <v>49</v>
      </c>
      <c r="I21" s="37" t="s">
        <v>44</v>
      </c>
      <c r="J21" s="37" t="s">
        <v>51</v>
      </c>
      <c r="K21" s="36" t="s">
        <v>77</v>
      </c>
      <c r="L21" s="38" t="s">
        <v>53</v>
      </c>
      <c r="M21" s="39">
        <v>3448000</v>
      </c>
      <c r="N21" s="40">
        <v>3283088.69</v>
      </c>
      <c r="O21" s="39">
        <v>4511000</v>
      </c>
      <c r="P21" s="41">
        <v>950000</v>
      </c>
      <c r="Q21" s="41">
        <v>0</v>
      </c>
      <c r="R21" s="44">
        <v>0</v>
      </c>
    </row>
    <row r="22" spans="1:32" ht="39" customHeight="1" x14ac:dyDescent="0.25">
      <c r="A22" s="36"/>
      <c r="B22" s="36"/>
      <c r="C22" s="37" t="s">
        <v>48</v>
      </c>
      <c r="D22" s="37" t="s">
        <v>23</v>
      </c>
      <c r="E22" s="37" t="s">
        <v>76</v>
      </c>
      <c r="F22" s="37" t="s">
        <v>49</v>
      </c>
      <c r="G22" s="37" t="s">
        <v>54</v>
      </c>
      <c r="H22" s="37" t="s">
        <v>49</v>
      </c>
      <c r="I22" s="37" t="s">
        <v>44</v>
      </c>
      <c r="J22" s="37" t="s">
        <v>51</v>
      </c>
      <c r="K22" s="36" t="s">
        <v>78</v>
      </c>
      <c r="L22" s="38" t="s">
        <v>53</v>
      </c>
      <c r="M22" s="39">
        <v>0</v>
      </c>
      <c r="N22" s="40">
        <v>0</v>
      </c>
      <c r="O22" s="39">
        <v>0</v>
      </c>
      <c r="P22" s="41">
        <v>0</v>
      </c>
      <c r="Q22" s="41">
        <v>0</v>
      </c>
      <c r="R22" s="41">
        <v>0</v>
      </c>
    </row>
    <row r="23" spans="1:32" ht="33" customHeight="1" x14ac:dyDescent="0.25">
      <c r="A23" s="36"/>
      <c r="B23" s="36"/>
      <c r="C23" s="37" t="s">
        <v>48</v>
      </c>
      <c r="D23" s="37" t="s">
        <v>23</v>
      </c>
      <c r="E23" s="37" t="s">
        <v>76</v>
      </c>
      <c r="F23" s="37" t="s">
        <v>63</v>
      </c>
      <c r="G23" s="37" t="s">
        <v>50</v>
      </c>
      <c r="H23" s="37" t="s">
        <v>47</v>
      </c>
      <c r="I23" s="37" t="s">
        <v>44</v>
      </c>
      <c r="J23" s="37" t="s">
        <v>51</v>
      </c>
      <c r="K23" s="36" t="s">
        <v>79</v>
      </c>
      <c r="L23" s="38" t="s">
        <v>53</v>
      </c>
      <c r="M23" s="39">
        <v>30700</v>
      </c>
      <c r="N23" s="40">
        <v>69578.5</v>
      </c>
      <c r="O23" s="39">
        <v>69599.570000000007</v>
      </c>
      <c r="P23" s="41">
        <v>66000</v>
      </c>
      <c r="Q23" s="41">
        <v>69000</v>
      </c>
      <c r="R23" s="42">
        <v>72000</v>
      </c>
    </row>
    <row r="24" spans="1:32" ht="33" customHeight="1" x14ac:dyDescent="0.25">
      <c r="A24" s="36"/>
      <c r="B24" s="36"/>
      <c r="C24" s="37" t="s">
        <v>48</v>
      </c>
      <c r="D24" s="37" t="s">
        <v>23</v>
      </c>
      <c r="E24" s="37" t="s">
        <v>76</v>
      </c>
      <c r="F24" s="37" t="s">
        <v>63</v>
      </c>
      <c r="G24" s="37" t="s">
        <v>54</v>
      </c>
      <c r="H24" s="37" t="s">
        <v>47</v>
      </c>
      <c r="I24" s="37" t="s">
        <v>44</v>
      </c>
      <c r="J24" s="37" t="s">
        <v>51</v>
      </c>
      <c r="K24" s="36" t="s">
        <v>79</v>
      </c>
      <c r="L24" s="38" t="s">
        <v>53</v>
      </c>
      <c r="M24" s="39">
        <v>0</v>
      </c>
      <c r="N24" s="40">
        <v>0.43</v>
      </c>
      <c r="O24" s="39">
        <v>0.43</v>
      </c>
      <c r="P24" s="41">
        <v>0</v>
      </c>
      <c r="Q24" s="41">
        <v>0</v>
      </c>
      <c r="R24" s="41">
        <v>0</v>
      </c>
    </row>
    <row r="25" spans="1:32" ht="34.5" customHeight="1" x14ac:dyDescent="0.25">
      <c r="A25" s="36"/>
      <c r="B25" s="36"/>
      <c r="C25" s="37" t="s">
        <v>48</v>
      </c>
      <c r="D25" s="37" t="s">
        <v>23</v>
      </c>
      <c r="E25" s="37" t="s">
        <v>76</v>
      </c>
      <c r="F25" s="37" t="s">
        <v>80</v>
      </c>
      <c r="G25" s="37" t="s">
        <v>54</v>
      </c>
      <c r="H25" s="37" t="s">
        <v>49</v>
      </c>
      <c r="I25" s="37" t="s">
        <v>44</v>
      </c>
      <c r="J25" s="37" t="s">
        <v>51</v>
      </c>
      <c r="K25" s="36" t="s">
        <v>81</v>
      </c>
      <c r="L25" s="38" t="s">
        <v>53</v>
      </c>
      <c r="M25" s="39">
        <v>187000</v>
      </c>
      <c r="N25" s="40">
        <v>119639.21</v>
      </c>
      <c r="O25" s="39">
        <v>120000</v>
      </c>
      <c r="P25" s="41">
        <v>3225000</v>
      </c>
      <c r="Q25" s="41">
        <v>3354000</v>
      </c>
      <c r="R25" s="41">
        <v>3488000</v>
      </c>
    </row>
    <row r="26" spans="1:32" ht="31.5" x14ac:dyDescent="0.25">
      <c r="A26" s="30" t="s">
        <v>45</v>
      </c>
      <c r="B26" s="30" t="s">
        <v>82</v>
      </c>
      <c r="C26" s="31"/>
      <c r="D26" s="31" t="s">
        <v>23</v>
      </c>
      <c r="E26" s="31" t="s">
        <v>83</v>
      </c>
      <c r="F26" s="31" t="s">
        <v>42</v>
      </c>
      <c r="G26" s="31" t="s">
        <v>43</v>
      </c>
      <c r="H26" s="31" t="s">
        <v>42</v>
      </c>
      <c r="I26" s="31" t="s">
        <v>44</v>
      </c>
      <c r="J26" s="31" t="s">
        <v>43</v>
      </c>
      <c r="K26" s="30"/>
      <c r="L26" s="32"/>
      <c r="M26" s="33">
        <f t="shared" ref="M26:R26" si="4">SUM(M27:M27)</f>
        <v>1100000</v>
      </c>
      <c r="N26" s="34">
        <f t="shared" si="4"/>
        <v>1077425.07</v>
      </c>
      <c r="O26" s="33">
        <f t="shared" si="4"/>
        <v>1210000</v>
      </c>
      <c r="P26" s="35">
        <f t="shared" si="4"/>
        <v>1200000</v>
      </c>
      <c r="Q26" s="35">
        <f t="shared" si="4"/>
        <v>1200000</v>
      </c>
      <c r="R26" s="35">
        <f t="shared" si="4"/>
        <v>1200000</v>
      </c>
    </row>
    <row r="27" spans="1:32" ht="42" customHeight="1" x14ac:dyDescent="0.25">
      <c r="A27" s="36"/>
      <c r="B27" s="36"/>
      <c r="C27" s="37" t="s">
        <v>48</v>
      </c>
      <c r="D27" s="37" t="s">
        <v>23</v>
      </c>
      <c r="E27" s="37" t="s">
        <v>83</v>
      </c>
      <c r="F27" s="37" t="s">
        <v>63</v>
      </c>
      <c r="G27" s="37" t="s">
        <v>50</v>
      </c>
      <c r="H27" s="37" t="s">
        <v>47</v>
      </c>
      <c r="I27" s="37" t="s">
        <v>44</v>
      </c>
      <c r="J27" s="37" t="s">
        <v>51</v>
      </c>
      <c r="K27" s="36" t="s">
        <v>84</v>
      </c>
      <c r="L27" s="38" t="s">
        <v>53</v>
      </c>
      <c r="M27" s="39">
        <v>1100000</v>
      </c>
      <c r="N27" s="40">
        <v>1077425.07</v>
      </c>
      <c r="O27" s="39">
        <v>1210000</v>
      </c>
      <c r="P27" s="41">
        <v>1200000</v>
      </c>
      <c r="Q27" s="41">
        <v>1200000</v>
      </c>
      <c r="R27" s="41">
        <v>1200000</v>
      </c>
    </row>
    <row r="28" spans="1:32" ht="94.5" hidden="1" customHeight="1" x14ac:dyDescent="0.25">
      <c r="A28" s="30" t="s">
        <v>41</v>
      </c>
      <c r="B28" s="30" t="s">
        <v>85</v>
      </c>
      <c r="C28" s="31"/>
      <c r="D28" s="45" t="s">
        <v>23</v>
      </c>
      <c r="E28" s="45" t="s">
        <v>86</v>
      </c>
      <c r="F28" s="45" t="s">
        <v>42</v>
      </c>
      <c r="G28" s="45" t="s">
        <v>43</v>
      </c>
      <c r="H28" s="45" t="s">
        <v>42</v>
      </c>
      <c r="I28" s="45" t="s">
        <v>44</v>
      </c>
      <c r="J28" s="45" t="s">
        <v>43</v>
      </c>
      <c r="K28" s="30"/>
      <c r="L28" s="32"/>
      <c r="M28" s="33">
        <f t="shared" ref="M28:R28" si="5">SUM(M29:M29)</f>
        <v>0</v>
      </c>
      <c r="N28" s="34">
        <f t="shared" si="5"/>
        <v>0</v>
      </c>
      <c r="O28" s="33">
        <f t="shared" si="5"/>
        <v>0</v>
      </c>
      <c r="P28" s="35">
        <f t="shared" si="5"/>
        <v>0</v>
      </c>
      <c r="Q28" s="35">
        <f t="shared" si="5"/>
        <v>0</v>
      </c>
      <c r="R28" s="35">
        <f t="shared" si="5"/>
        <v>0</v>
      </c>
    </row>
    <row r="29" spans="1:32" ht="59.25" hidden="1" customHeight="1" x14ac:dyDescent="0.25">
      <c r="A29" s="36"/>
      <c r="B29" s="36"/>
      <c r="C29" s="37" t="s">
        <v>48</v>
      </c>
      <c r="D29" s="37" t="s">
        <v>23</v>
      </c>
      <c r="E29" s="37" t="s">
        <v>86</v>
      </c>
      <c r="F29" s="37" t="s">
        <v>87</v>
      </c>
      <c r="G29" s="37" t="s">
        <v>88</v>
      </c>
      <c r="H29" s="37" t="s">
        <v>76</v>
      </c>
      <c r="I29" s="37" t="s">
        <v>44</v>
      </c>
      <c r="J29" s="37" t="s">
        <v>51</v>
      </c>
      <c r="K29" s="36" t="s">
        <v>89</v>
      </c>
      <c r="L29" s="38" t="s">
        <v>53</v>
      </c>
      <c r="M29" s="39">
        <v>0</v>
      </c>
      <c r="N29" s="40">
        <v>0</v>
      </c>
      <c r="O29" s="39">
        <v>0</v>
      </c>
      <c r="P29" s="41">
        <v>0</v>
      </c>
      <c r="Q29" s="41">
        <v>0</v>
      </c>
      <c r="R29" s="41">
        <v>0</v>
      </c>
    </row>
    <row r="30" spans="1:32" ht="124.5" customHeight="1" x14ac:dyDescent="0.25">
      <c r="A30" s="30" t="s">
        <v>41</v>
      </c>
      <c r="B30" s="30" t="s">
        <v>90</v>
      </c>
      <c r="C30" s="31"/>
      <c r="D30" s="45" t="s">
        <v>23</v>
      </c>
      <c r="E30" s="45" t="s">
        <v>33</v>
      </c>
      <c r="F30" s="45" t="s">
        <v>42</v>
      </c>
      <c r="G30" s="45" t="s">
        <v>43</v>
      </c>
      <c r="H30" s="45" t="s">
        <v>42</v>
      </c>
      <c r="I30" s="45" t="s">
        <v>44</v>
      </c>
      <c r="J30" s="45" t="s">
        <v>43</v>
      </c>
      <c r="K30" s="30"/>
      <c r="L30" s="32"/>
      <c r="M30" s="33">
        <f t="shared" ref="M30:R30" si="6">SUM(M31:M34)</f>
        <v>1477100</v>
      </c>
      <c r="N30" s="34">
        <f t="shared" si="6"/>
        <v>507685.93999999994</v>
      </c>
      <c r="O30" s="33">
        <f t="shared" si="6"/>
        <v>1463510</v>
      </c>
      <c r="P30" s="35">
        <f t="shared" si="6"/>
        <v>1472700</v>
      </c>
      <c r="Q30" s="35">
        <f t="shared" si="6"/>
        <v>1545700</v>
      </c>
      <c r="R30" s="35">
        <f t="shared" si="6"/>
        <v>1549700</v>
      </c>
    </row>
    <row r="31" spans="1:32" ht="82.5" customHeight="1" x14ac:dyDescent="0.25">
      <c r="A31" s="36"/>
      <c r="B31" s="36"/>
      <c r="C31" s="37" t="s">
        <v>91</v>
      </c>
      <c r="D31" s="37" t="s">
        <v>23</v>
      </c>
      <c r="E31" s="37" t="s">
        <v>33</v>
      </c>
      <c r="F31" s="37" t="s">
        <v>76</v>
      </c>
      <c r="G31" s="37" t="s">
        <v>92</v>
      </c>
      <c r="H31" s="37" t="s">
        <v>76</v>
      </c>
      <c r="I31" s="37" t="s">
        <v>44</v>
      </c>
      <c r="J31" s="37" t="s">
        <v>93</v>
      </c>
      <c r="K31" s="36" t="s">
        <v>94</v>
      </c>
      <c r="L31" s="38" t="s">
        <v>95</v>
      </c>
      <c r="M31" s="39">
        <v>494400</v>
      </c>
      <c r="N31" s="40">
        <v>109141.17</v>
      </c>
      <c r="O31" s="40">
        <v>385000</v>
      </c>
      <c r="P31" s="41">
        <v>630400</v>
      </c>
      <c r="Q31" s="39">
        <v>662800</v>
      </c>
      <c r="R31" s="42">
        <v>662800</v>
      </c>
    </row>
    <row r="32" spans="1:32" ht="69.75" customHeight="1" x14ac:dyDescent="0.25">
      <c r="A32" s="36"/>
      <c r="B32" s="36"/>
      <c r="C32" s="37" t="s">
        <v>91</v>
      </c>
      <c r="D32" s="37" t="s">
        <v>23</v>
      </c>
      <c r="E32" s="37" t="s">
        <v>33</v>
      </c>
      <c r="F32" s="37" t="s">
        <v>76</v>
      </c>
      <c r="G32" s="37" t="s">
        <v>92</v>
      </c>
      <c r="H32" s="37" t="s">
        <v>35</v>
      </c>
      <c r="I32" s="37" t="s">
        <v>44</v>
      </c>
      <c r="J32" s="37" t="s">
        <v>93</v>
      </c>
      <c r="K32" s="36" t="s">
        <v>96</v>
      </c>
      <c r="L32" s="38" t="s">
        <v>95</v>
      </c>
      <c r="M32" s="39">
        <v>634000</v>
      </c>
      <c r="N32" s="40">
        <v>180802</v>
      </c>
      <c r="O32" s="40">
        <v>537810</v>
      </c>
      <c r="P32" s="41">
        <v>466600</v>
      </c>
      <c r="Q32" s="39">
        <v>503200</v>
      </c>
      <c r="R32" s="42">
        <v>503200</v>
      </c>
    </row>
    <row r="33" spans="1:29" ht="53.25" customHeight="1" x14ac:dyDescent="0.25">
      <c r="A33" s="36"/>
      <c r="B33" s="36"/>
      <c r="C33" s="37" t="s">
        <v>91</v>
      </c>
      <c r="D33" s="37" t="s">
        <v>23</v>
      </c>
      <c r="E33" s="37" t="s">
        <v>33</v>
      </c>
      <c r="F33" s="37" t="s">
        <v>76</v>
      </c>
      <c r="G33" s="37" t="s">
        <v>97</v>
      </c>
      <c r="H33" s="37" t="s">
        <v>76</v>
      </c>
      <c r="I33" s="37" t="s">
        <v>44</v>
      </c>
      <c r="J33" s="37" t="s">
        <v>93</v>
      </c>
      <c r="K33" s="36" t="s">
        <v>98</v>
      </c>
      <c r="L33" s="38" t="s">
        <v>95</v>
      </c>
      <c r="M33" s="39">
        <v>228000</v>
      </c>
      <c r="N33" s="40">
        <v>157742.76999999999</v>
      </c>
      <c r="O33" s="39">
        <v>420000</v>
      </c>
      <c r="P33" s="41">
        <v>255000</v>
      </c>
      <c r="Q33" s="39">
        <v>259000</v>
      </c>
      <c r="R33" s="42">
        <v>263000</v>
      </c>
      <c r="AC33" s="2" t="s">
        <v>68</v>
      </c>
    </row>
    <row r="34" spans="1:29" ht="69" customHeight="1" x14ac:dyDescent="0.25">
      <c r="A34" s="36"/>
      <c r="B34" s="36"/>
      <c r="C34" s="37" t="s">
        <v>91</v>
      </c>
      <c r="D34" s="37" t="s">
        <v>23</v>
      </c>
      <c r="E34" s="37" t="s">
        <v>33</v>
      </c>
      <c r="F34" s="37" t="s">
        <v>86</v>
      </c>
      <c r="G34" s="37" t="s">
        <v>99</v>
      </c>
      <c r="H34" s="37" t="s">
        <v>76</v>
      </c>
      <c r="I34" s="37" t="s">
        <v>44</v>
      </c>
      <c r="J34" s="37" t="s">
        <v>93</v>
      </c>
      <c r="K34" s="36" t="s">
        <v>100</v>
      </c>
      <c r="L34" s="38" t="s">
        <v>95</v>
      </c>
      <c r="M34" s="39">
        <v>120700</v>
      </c>
      <c r="N34" s="40">
        <v>60000</v>
      </c>
      <c r="O34" s="39">
        <v>120700</v>
      </c>
      <c r="P34" s="41">
        <v>120700</v>
      </c>
      <c r="Q34" s="41">
        <v>120700</v>
      </c>
      <c r="R34" s="41">
        <v>120700</v>
      </c>
    </row>
    <row r="35" spans="1:29" ht="63" x14ac:dyDescent="0.25">
      <c r="A35" s="30" t="s">
        <v>41</v>
      </c>
      <c r="B35" s="30" t="s">
        <v>101</v>
      </c>
      <c r="C35" s="31"/>
      <c r="D35" s="45" t="s">
        <v>23</v>
      </c>
      <c r="E35" s="45" t="s">
        <v>34</v>
      </c>
      <c r="F35" s="45" t="s">
        <v>42</v>
      </c>
      <c r="G35" s="45" t="s">
        <v>43</v>
      </c>
      <c r="H35" s="45" t="s">
        <v>42</v>
      </c>
      <c r="I35" s="45" t="s">
        <v>44</v>
      </c>
      <c r="J35" s="45" t="s">
        <v>43</v>
      </c>
      <c r="K35" s="30"/>
      <c r="L35" s="32"/>
      <c r="M35" s="33">
        <f t="shared" ref="M35:R35" si="7">SUM(M36:M39)</f>
        <v>103400</v>
      </c>
      <c r="N35" s="34">
        <f t="shared" si="7"/>
        <v>32863.79</v>
      </c>
      <c r="O35" s="33">
        <f t="shared" si="7"/>
        <v>33600</v>
      </c>
      <c r="P35" s="35">
        <f t="shared" si="7"/>
        <v>4300</v>
      </c>
      <c r="Q35" s="35">
        <f t="shared" si="7"/>
        <v>4300</v>
      </c>
      <c r="R35" s="35">
        <f t="shared" si="7"/>
        <v>4300</v>
      </c>
    </row>
    <row r="36" spans="1:29" ht="31.5" x14ac:dyDescent="0.25">
      <c r="A36" s="36"/>
      <c r="B36" s="36"/>
      <c r="C36" s="37" t="s">
        <v>102</v>
      </c>
      <c r="D36" s="37" t="s">
        <v>23</v>
      </c>
      <c r="E36" s="37" t="s">
        <v>34</v>
      </c>
      <c r="F36" s="37" t="s">
        <v>47</v>
      </c>
      <c r="G36" s="37" t="s">
        <v>50</v>
      </c>
      <c r="H36" s="37" t="s">
        <v>47</v>
      </c>
      <c r="I36" s="37" t="s">
        <v>44</v>
      </c>
      <c r="J36" s="37" t="s">
        <v>93</v>
      </c>
      <c r="K36" s="36" t="s">
        <v>103</v>
      </c>
      <c r="L36" s="38" t="s">
        <v>104</v>
      </c>
      <c r="M36" s="39">
        <v>18400</v>
      </c>
      <c r="N36" s="40">
        <v>13269.06</v>
      </c>
      <c r="O36" s="39">
        <v>13600</v>
      </c>
      <c r="P36" s="41">
        <v>1200</v>
      </c>
      <c r="Q36" s="41">
        <v>1200</v>
      </c>
      <c r="R36" s="41">
        <v>1200</v>
      </c>
    </row>
    <row r="37" spans="1:29" ht="31.5" x14ac:dyDescent="0.25">
      <c r="A37" s="36"/>
      <c r="B37" s="36"/>
      <c r="C37" s="37" t="s">
        <v>102</v>
      </c>
      <c r="D37" s="37" t="s">
        <v>23</v>
      </c>
      <c r="E37" s="37" t="s">
        <v>34</v>
      </c>
      <c r="F37" s="37" t="s">
        <v>47</v>
      </c>
      <c r="G37" s="37" t="s">
        <v>56</v>
      </c>
      <c r="H37" s="37" t="s">
        <v>47</v>
      </c>
      <c r="I37" s="37" t="s">
        <v>44</v>
      </c>
      <c r="J37" s="37" t="s">
        <v>93</v>
      </c>
      <c r="K37" s="36" t="s">
        <v>105</v>
      </c>
      <c r="L37" s="38" t="s">
        <v>104</v>
      </c>
      <c r="M37" s="39">
        <v>16200</v>
      </c>
      <c r="N37" s="40">
        <v>4797.4399999999996</v>
      </c>
      <c r="O37" s="39">
        <v>4900</v>
      </c>
      <c r="P37" s="41">
        <v>0</v>
      </c>
      <c r="Q37" s="41">
        <v>0</v>
      </c>
      <c r="R37" s="42">
        <v>0</v>
      </c>
    </row>
    <row r="38" spans="1:29" ht="31.5" x14ac:dyDescent="0.25">
      <c r="A38" s="36"/>
      <c r="B38" s="36"/>
      <c r="C38" s="37" t="s">
        <v>102</v>
      </c>
      <c r="D38" s="37" t="s">
        <v>23</v>
      </c>
      <c r="E38" s="37" t="s">
        <v>34</v>
      </c>
      <c r="F38" s="37" t="s">
        <v>47</v>
      </c>
      <c r="G38" s="37" t="s">
        <v>106</v>
      </c>
      <c r="H38" s="37" t="s">
        <v>47</v>
      </c>
      <c r="I38" s="37" t="s">
        <v>44</v>
      </c>
      <c r="J38" s="37" t="s">
        <v>93</v>
      </c>
      <c r="K38" s="36" t="s">
        <v>107</v>
      </c>
      <c r="L38" s="38" t="s">
        <v>104</v>
      </c>
      <c r="M38" s="39">
        <v>68800</v>
      </c>
      <c r="N38" s="40">
        <v>14797.29</v>
      </c>
      <c r="O38" s="39">
        <v>15100</v>
      </c>
      <c r="P38" s="41">
        <v>3100</v>
      </c>
      <c r="Q38" s="41">
        <v>3100</v>
      </c>
      <c r="R38" s="41">
        <v>3100</v>
      </c>
    </row>
    <row r="39" spans="1:29" ht="31.5" x14ac:dyDescent="0.25">
      <c r="A39" s="36"/>
      <c r="B39" s="36"/>
      <c r="C39" s="37" t="s">
        <v>102</v>
      </c>
      <c r="D39" s="37" t="s">
        <v>23</v>
      </c>
      <c r="E39" s="37" t="s">
        <v>34</v>
      </c>
      <c r="F39" s="37" t="s">
        <v>47</v>
      </c>
      <c r="G39" s="37" t="s">
        <v>108</v>
      </c>
      <c r="H39" s="37" t="s">
        <v>47</v>
      </c>
      <c r="I39" s="37" t="s">
        <v>44</v>
      </c>
      <c r="J39" s="37" t="s">
        <v>93</v>
      </c>
      <c r="K39" s="36" t="s">
        <v>109</v>
      </c>
      <c r="L39" s="38" t="s">
        <v>104</v>
      </c>
      <c r="M39" s="39">
        <v>0</v>
      </c>
      <c r="N39" s="40">
        <v>0</v>
      </c>
      <c r="O39" s="39">
        <v>0</v>
      </c>
      <c r="P39" s="41">
        <v>0</v>
      </c>
      <c r="Q39" s="41">
        <v>0</v>
      </c>
      <c r="R39" s="42">
        <v>0</v>
      </c>
    </row>
    <row r="40" spans="1:29" ht="76.5" customHeight="1" x14ac:dyDescent="0.25">
      <c r="A40" s="30" t="s">
        <v>41</v>
      </c>
      <c r="B40" s="30" t="s">
        <v>110</v>
      </c>
      <c r="C40" s="31"/>
      <c r="D40" s="45" t="s">
        <v>23</v>
      </c>
      <c r="E40" s="45" t="s">
        <v>35</v>
      </c>
      <c r="F40" s="45" t="s">
        <v>42</v>
      </c>
      <c r="G40" s="45" t="s">
        <v>43</v>
      </c>
      <c r="H40" s="45" t="s">
        <v>42</v>
      </c>
      <c r="I40" s="45" t="s">
        <v>44</v>
      </c>
      <c r="J40" s="45" t="s">
        <v>43</v>
      </c>
      <c r="K40" s="30"/>
      <c r="L40" s="32"/>
      <c r="M40" s="33">
        <f t="shared" ref="M40:R40" si="8">SUM(M41:M43)</f>
        <v>332000</v>
      </c>
      <c r="N40" s="34">
        <f t="shared" si="8"/>
        <v>176946.43</v>
      </c>
      <c r="O40" s="33">
        <f t="shared" si="8"/>
        <v>312600</v>
      </c>
      <c r="P40" s="35">
        <f t="shared" si="8"/>
        <v>318700</v>
      </c>
      <c r="Q40" s="35">
        <f t="shared" si="8"/>
        <v>331400</v>
      </c>
      <c r="R40" s="35">
        <f t="shared" si="8"/>
        <v>344700</v>
      </c>
    </row>
    <row r="41" spans="1:29" ht="76.5" customHeight="1" x14ac:dyDescent="0.25">
      <c r="A41" s="30"/>
      <c r="B41" s="30"/>
      <c r="C41" s="37" t="s">
        <v>91</v>
      </c>
      <c r="D41" s="37" t="s">
        <v>23</v>
      </c>
      <c r="E41" s="37" t="s">
        <v>35</v>
      </c>
      <c r="F41" s="37" t="s">
        <v>49</v>
      </c>
      <c r="G41" s="37" t="s">
        <v>111</v>
      </c>
      <c r="H41" s="37" t="s">
        <v>76</v>
      </c>
      <c r="I41" s="37" t="s">
        <v>44</v>
      </c>
      <c r="J41" s="37" t="s">
        <v>112</v>
      </c>
      <c r="K41" s="30"/>
      <c r="L41" s="38" t="s">
        <v>95</v>
      </c>
      <c r="M41" s="33">
        <v>332000</v>
      </c>
      <c r="N41" s="34">
        <v>176946.43</v>
      </c>
      <c r="O41" s="33">
        <v>312600</v>
      </c>
      <c r="P41" s="35">
        <v>318700</v>
      </c>
      <c r="Q41" s="35">
        <v>331400</v>
      </c>
      <c r="R41" s="35">
        <v>344700</v>
      </c>
    </row>
    <row r="42" spans="1:29" ht="31.5" x14ac:dyDescent="0.25">
      <c r="A42" s="36"/>
      <c r="B42" s="36"/>
      <c r="C42" s="37" t="s">
        <v>91</v>
      </c>
      <c r="D42" s="37" t="s">
        <v>23</v>
      </c>
      <c r="E42" s="37" t="s">
        <v>35</v>
      </c>
      <c r="F42" s="37" t="s">
        <v>49</v>
      </c>
      <c r="G42" s="37" t="s">
        <v>113</v>
      </c>
      <c r="H42" s="37" t="s">
        <v>76</v>
      </c>
      <c r="I42" s="37" t="s">
        <v>44</v>
      </c>
      <c r="J42" s="37" t="s">
        <v>112</v>
      </c>
      <c r="K42" s="36" t="s">
        <v>114</v>
      </c>
      <c r="L42" s="38" t="s">
        <v>95</v>
      </c>
      <c r="M42" s="39">
        <v>0</v>
      </c>
      <c r="N42" s="40">
        <v>0</v>
      </c>
      <c r="O42" s="39">
        <v>0</v>
      </c>
      <c r="P42" s="41">
        <v>0</v>
      </c>
      <c r="Q42" s="41">
        <v>0</v>
      </c>
      <c r="R42" s="41">
        <v>0</v>
      </c>
    </row>
    <row r="43" spans="1:29" ht="59.25" hidden="1" customHeight="1" x14ac:dyDescent="0.25">
      <c r="A43" s="36"/>
      <c r="B43" s="36"/>
      <c r="C43" s="37" t="s">
        <v>115</v>
      </c>
      <c r="D43" s="37" t="s">
        <v>23</v>
      </c>
      <c r="E43" s="37" t="s">
        <v>35</v>
      </c>
      <c r="F43" s="37" t="s">
        <v>49</v>
      </c>
      <c r="G43" s="37" t="s">
        <v>113</v>
      </c>
      <c r="H43" s="37" t="s">
        <v>76</v>
      </c>
      <c r="I43" s="37" t="s">
        <v>44</v>
      </c>
      <c r="J43" s="37" t="s">
        <v>112</v>
      </c>
      <c r="K43" s="36" t="s">
        <v>114</v>
      </c>
      <c r="L43" s="46" t="s">
        <v>116</v>
      </c>
      <c r="M43" s="39">
        <v>0</v>
      </c>
      <c r="N43" s="40">
        <v>0</v>
      </c>
      <c r="O43" s="39">
        <v>0</v>
      </c>
      <c r="P43" s="41">
        <v>0</v>
      </c>
      <c r="Q43" s="41">
        <v>0</v>
      </c>
      <c r="R43" s="41">
        <v>0</v>
      </c>
    </row>
    <row r="44" spans="1:29" ht="71.25" customHeight="1" x14ac:dyDescent="0.25">
      <c r="A44" s="30" t="s">
        <v>41</v>
      </c>
      <c r="B44" s="30" t="s">
        <v>117</v>
      </c>
      <c r="C44" s="31"/>
      <c r="D44" s="45" t="s">
        <v>23</v>
      </c>
      <c r="E44" s="45" t="s">
        <v>36</v>
      </c>
      <c r="F44" s="45" t="s">
        <v>42</v>
      </c>
      <c r="G44" s="45" t="s">
        <v>43</v>
      </c>
      <c r="H44" s="45" t="s">
        <v>42</v>
      </c>
      <c r="I44" s="45" t="s">
        <v>44</v>
      </c>
      <c r="J44" s="45" t="s">
        <v>43</v>
      </c>
      <c r="K44" s="30"/>
      <c r="L44" s="32"/>
      <c r="M44" s="33">
        <f t="shared" ref="M44:R44" si="9">SUM(M45:M47)</f>
        <v>200000</v>
      </c>
      <c r="N44" s="34">
        <f t="shared" si="9"/>
        <v>115632.42</v>
      </c>
      <c r="O44" s="33">
        <f t="shared" si="9"/>
        <v>150000</v>
      </c>
      <c r="P44" s="35">
        <f t="shared" si="9"/>
        <v>100000</v>
      </c>
      <c r="Q44" s="35">
        <f t="shared" si="9"/>
        <v>100000</v>
      </c>
      <c r="R44" s="35">
        <f t="shared" si="9"/>
        <v>100000</v>
      </c>
    </row>
    <row r="45" spans="1:29" ht="85.5" customHeight="1" x14ac:dyDescent="0.25">
      <c r="A45" s="47"/>
      <c r="B45" s="47"/>
      <c r="C45" s="37" t="s">
        <v>91</v>
      </c>
      <c r="D45" s="37" t="s">
        <v>23</v>
      </c>
      <c r="E45" s="37" t="s">
        <v>36</v>
      </c>
      <c r="F45" s="37" t="s">
        <v>49</v>
      </c>
      <c r="G45" s="37" t="s">
        <v>118</v>
      </c>
      <c r="H45" s="37" t="s">
        <v>76</v>
      </c>
      <c r="I45" s="37" t="s">
        <v>44</v>
      </c>
      <c r="J45" s="37" t="s">
        <v>119</v>
      </c>
      <c r="K45" s="48" t="s">
        <v>120</v>
      </c>
      <c r="L45" s="49" t="s">
        <v>121</v>
      </c>
      <c r="M45" s="50">
        <v>0</v>
      </c>
      <c r="N45" s="51">
        <v>0</v>
      </c>
      <c r="O45" s="50">
        <v>0</v>
      </c>
      <c r="P45" s="52">
        <v>0</v>
      </c>
      <c r="Q45" s="52">
        <v>0</v>
      </c>
      <c r="R45" s="52">
        <v>0</v>
      </c>
    </row>
    <row r="46" spans="1:29" ht="51.75" customHeight="1" x14ac:dyDescent="0.25">
      <c r="A46" s="36"/>
      <c r="B46" s="36"/>
      <c r="C46" s="37" t="s">
        <v>91</v>
      </c>
      <c r="D46" s="37" t="s">
        <v>23</v>
      </c>
      <c r="E46" s="37" t="s">
        <v>36</v>
      </c>
      <c r="F46" s="37" t="s">
        <v>122</v>
      </c>
      <c r="G46" s="37" t="s">
        <v>92</v>
      </c>
      <c r="H46" s="37" t="s">
        <v>76</v>
      </c>
      <c r="I46" s="37" t="s">
        <v>44</v>
      </c>
      <c r="J46" s="37" t="s">
        <v>123</v>
      </c>
      <c r="K46" s="36" t="s">
        <v>124</v>
      </c>
      <c r="L46" s="38" t="s">
        <v>95</v>
      </c>
      <c r="M46" s="39">
        <v>50000</v>
      </c>
      <c r="N46" s="40">
        <v>54922.85</v>
      </c>
      <c r="O46" s="39">
        <v>50000</v>
      </c>
      <c r="P46" s="41">
        <v>50000</v>
      </c>
      <c r="Q46" s="41">
        <v>50000</v>
      </c>
      <c r="R46" s="41">
        <v>50000</v>
      </c>
    </row>
    <row r="47" spans="1:29" ht="39.75" customHeight="1" x14ac:dyDescent="0.25">
      <c r="A47" s="36"/>
      <c r="B47" s="36"/>
      <c r="C47" s="37" t="s">
        <v>91</v>
      </c>
      <c r="D47" s="37" t="s">
        <v>23</v>
      </c>
      <c r="E47" s="37" t="s">
        <v>36</v>
      </c>
      <c r="F47" s="37" t="s">
        <v>122</v>
      </c>
      <c r="G47" s="37" t="s">
        <v>92</v>
      </c>
      <c r="H47" s="37" t="s">
        <v>35</v>
      </c>
      <c r="I47" s="37" t="s">
        <v>44</v>
      </c>
      <c r="J47" s="37" t="s">
        <v>123</v>
      </c>
      <c r="K47" s="36" t="s">
        <v>125</v>
      </c>
      <c r="L47" s="38" t="s">
        <v>95</v>
      </c>
      <c r="M47" s="39">
        <v>150000</v>
      </c>
      <c r="N47" s="40">
        <v>60709.57</v>
      </c>
      <c r="O47" s="39">
        <v>100000</v>
      </c>
      <c r="P47" s="41">
        <v>50000</v>
      </c>
      <c r="Q47" s="41">
        <v>50000</v>
      </c>
      <c r="R47" s="41">
        <v>50000</v>
      </c>
    </row>
    <row r="48" spans="1:29" ht="47.25" x14ac:dyDescent="0.25">
      <c r="A48" s="30" t="s">
        <v>41</v>
      </c>
      <c r="B48" s="30" t="s">
        <v>126</v>
      </c>
      <c r="C48" s="31"/>
      <c r="D48" s="45" t="s">
        <v>23</v>
      </c>
      <c r="E48" s="45" t="s">
        <v>38</v>
      </c>
      <c r="F48" s="45" t="s">
        <v>42</v>
      </c>
      <c r="G48" s="45" t="s">
        <v>43</v>
      </c>
      <c r="H48" s="45" t="s">
        <v>42</v>
      </c>
      <c r="I48" s="45" t="s">
        <v>44</v>
      </c>
      <c r="J48" s="45" t="s">
        <v>43</v>
      </c>
      <c r="K48" s="30"/>
      <c r="L48" s="32"/>
      <c r="M48" s="33">
        <f t="shared" ref="M48:R48" si="10">SUM(M49:M68)</f>
        <v>40000</v>
      </c>
      <c r="N48" s="34">
        <f t="shared" si="10"/>
        <v>798204.16</v>
      </c>
      <c r="O48" s="33">
        <f t="shared" si="10"/>
        <v>875000</v>
      </c>
      <c r="P48" s="35">
        <f t="shared" si="10"/>
        <v>370000</v>
      </c>
      <c r="Q48" s="35">
        <f t="shared" si="10"/>
        <v>376000</v>
      </c>
      <c r="R48" s="35">
        <f t="shared" si="10"/>
        <v>383000</v>
      </c>
    </row>
    <row r="49" spans="1:18" ht="68.25" customHeight="1" x14ac:dyDescent="0.25">
      <c r="A49" s="36"/>
      <c r="B49" s="36"/>
      <c r="C49" s="37" t="s">
        <v>127</v>
      </c>
      <c r="D49" s="37" t="s">
        <v>23</v>
      </c>
      <c r="E49" s="37" t="s">
        <v>38</v>
      </c>
      <c r="F49" s="37" t="s">
        <v>47</v>
      </c>
      <c r="G49" s="37" t="s">
        <v>118</v>
      </c>
      <c r="H49" s="37" t="s">
        <v>47</v>
      </c>
      <c r="I49" s="37" t="s">
        <v>44</v>
      </c>
      <c r="J49" s="37" t="s">
        <v>128</v>
      </c>
      <c r="K49" s="36" t="s">
        <v>129</v>
      </c>
      <c r="L49" s="38" t="s">
        <v>130</v>
      </c>
      <c r="M49" s="39">
        <v>3500</v>
      </c>
      <c r="N49" s="40">
        <v>14416.95</v>
      </c>
      <c r="O49" s="39">
        <v>21293</v>
      </c>
      <c r="P49" s="41">
        <v>11000</v>
      </c>
      <c r="Q49" s="41">
        <v>11000</v>
      </c>
      <c r="R49" s="41">
        <v>11000</v>
      </c>
    </row>
    <row r="50" spans="1:18" ht="68.25" customHeight="1" x14ac:dyDescent="0.25">
      <c r="A50" s="36"/>
      <c r="B50" s="36"/>
      <c r="C50" s="37" t="s">
        <v>131</v>
      </c>
      <c r="D50" s="37" t="s">
        <v>23</v>
      </c>
      <c r="E50" s="37" t="s">
        <v>38</v>
      </c>
      <c r="F50" s="37" t="s">
        <v>47</v>
      </c>
      <c r="G50" s="37" t="s">
        <v>132</v>
      </c>
      <c r="H50" s="37" t="s">
        <v>47</v>
      </c>
      <c r="I50" s="37" t="s">
        <v>44</v>
      </c>
      <c r="J50" s="37" t="s">
        <v>128</v>
      </c>
      <c r="K50" s="36" t="s">
        <v>133</v>
      </c>
      <c r="L50" s="38" t="s">
        <v>134</v>
      </c>
      <c r="M50" s="39">
        <v>0</v>
      </c>
      <c r="N50" s="40">
        <v>94009.93</v>
      </c>
      <c r="O50" s="39">
        <v>106000</v>
      </c>
      <c r="P50" s="41">
        <v>138000</v>
      </c>
      <c r="Q50" s="41">
        <v>138000</v>
      </c>
      <c r="R50" s="41">
        <v>138000</v>
      </c>
    </row>
    <row r="51" spans="1:18" ht="68.25" customHeight="1" x14ac:dyDescent="0.25">
      <c r="A51" s="36"/>
      <c r="B51" s="36"/>
      <c r="C51" s="37" t="s">
        <v>127</v>
      </c>
      <c r="D51" s="37" t="s">
        <v>23</v>
      </c>
      <c r="E51" s="37" t="s">
        <v>38</v>
      </c>
      <c r="F51" s="37" t="s">
        <v>47</v>
      </c>
      <c r="G51" s="37" t="s">
        <v>132</v>
      </c>
      <c r="H51" s="37" t="s">
        <v>47</v>
      </c>
      <c r="I51" s="37" t="s">
        <v>44</v>
      </c>
      <c r="J51" s="37" t="s">
        <v>128</v>
      </c>
      <c r="K51" s="36" t="s">
        <v>133</v>
      </c>
      <c r="L51" s="38" t="s">
        <v>130</v>
      </c>
      <c r="M51" s="39">
        <v>1500</v>
      </c>
      <c r="N51" s="40">
        <v>3000</v>
      </c>
      <c r="O51" s="39">
        <v>3000</v>
      </c>
      <c r="P51" s="41">
        <v>10000</v>
      </c>
      <c r="Q51" s="41">
        <v>10000</v>
      </c>
      <c r="R51" s="41">
        <v>11000</v>
      </c>
    </row>
    <row r="52" spans="1:18" ht="68.25" customHeight="1" x14ac:dyDescent="0.25">
      <c r="A52" s="36"/>
      <c r="B52" s="36"/>
      <c r="C52" s="37" t="s">
        <v>131</v>
      </c>
      <c r="D52" s="37" t="s">
        <v>23</v>
      </c>
      <c r="E52" s="37" t="s">
        <v>38</v>
      </c>
      <c r="F52" s="37" t="s">
        <v>47</v>
      </c>
      <c r="G52" s="37" t="s">
        <v>135</v>
      </c>
      <c r="H52" s="37" t="s">
        <v>47</v>
      </c>
      <c r="I52" s="37" t="s">
        <v>44</v>
      </c>
      <c r="J52" s="37" t="s">
        <v>128</v>
      </c>
      <c r="K52" s="36" t="s">
        <v>136</v>
      </c>
      <c r="L52" s="38" t="s">
        <v>134</v>
      </c>
      <c r="M52" s="39">
        <v>0</v>
      </c>
      <c r="N52" s="40">
        <v>71600</v>
      </c>
      <c r="O52" s="39">
        <v>71600</v>
      </c>
      <c r="P52" s="41">
        <v>66600</v>
      </c>
      <c r="Q52" s="41">
        <v>66600</v>
      </c>
      <c r="R52" s="41">
        <v>66600</v>
      </c>
    </row>
    <row r="53" spans="1:18" ht="68.25" customHeight="1" x14ac:dyDescent="0.25">
      <c r="A53" s="36"/>
      <c r="B53" s="36"/>
      <c r="C53" s="37" t="s">
        <v>127</v>
      </c>
      <c r="D53" s="37" t="s">
        <v>23</v>
      </c>
      <c r="E53" s="37" t="s">
        <v>38</v>
      </c>
      <c r="F53" s="37" t="s">
        <v>47</v>
      </c>
      <c r="G53" s="37" t="s">
        <v>135</v>
      </c>
      <c r="H53" s="37" t="s">
        <v>47</v>
      </c>
      <c r="I53" s="37" t="s">
        <v>44</v>
      </c>
      <c r="J53" s="37" t="s">
        <v>128</v>
      </c>
      <c r="K53" s="36" t="s">
        <v>136</v>
      </c>
      <c r="L53" s="38" t="s">
        <v>130</v>
      </c>
      <c r="M53" s="39">
        <v>3000</v>
      </c>
      <c r="N53" s="40">
        <v>0</v>
      </c>
      <c r="O53" s="39">
        <v>0</v>
      </c>
      <c r="P53" s="41">
        <v>3000</v>
      </c>
      <c r="Q53" s="41">
        <v>3000</v>
      </c>
      <c r="R53" s="41">
        <v>4000</v>
      </c>
    </row>
    <row r="54" spans="1:18" ht="68.25" customHeight="1" x14ac:dyDescent="0.25">
      <c r="A54" s="36"/>
      <c r="B54" s="36"/>
      <c r="C54" s="37" t="s">
        <v>131</v>
      </c>
      <c r="D54" s="37" t="s">
        <v>23</v>
      </c>
      <c r="E54" s="37" t="s">
        <v>38</v>
      </c>
      <c r="F54" s="37" t="s">
        <v>47</v>
      </c>
      <c r="G54" s="37" t="s">
        <v>137</v>
      </c>
      <c r="H54" s="37" t="s">
        <v>47</v>
      </c>
      <c r="I54" s="37" t="s">
        <v>44</v>
      </c>
      <c r="J54" s="37" t="s">
        <v>128</v>
      </c>
      <c r="K54" s="36" t="s">
        <v>138</v>
      </c>
      <c r="L54" s="38" t="s">
        <v>134</v>
      </c>
      <c r="M54" s="39">
        <v>15000</v>
      </c>
      <c r="N54" s="40">
        <v>4000</v>
      </c>
      <c r="O54" s="39">
        <v>7000</v>
      </c>
      <c r="P54" s="41">
        <v>8000</v>
      </c>
      <c r="Q54" s="41">
        <v>8000</v>
      </c>
      <c r="R54" s="41">
        <v>8000</v>
      </c>
    </row>
    <row r="55" spans="1:18" ht="68.25" customHeight="1" x14ac:dyDescent="0.25">
      <c r="A55" s="36"/>
      <c r="B55" s="36"/>
      <c r="C55" s="37" t="s">
        <v>127</v>
      </c>
      <c r="D55" s="37" t="s">
        <v>23</v>
      </c>
      <c r="E55" s="37" t="s">
        <v>38</v>
      </c>
      <c r="F55" s="37" t="s">
        <v>47</v>
      </c>
      <c r="G55" s="37" t="s">
        <v>137</v>
      </c>
      <c r="H55" s="37" t="s">
        <v>47</v>
      </c>
      <c r="I55" s="37" t="s">
        <v>44</v>
      </c>
      <c r="J55" s="37" t="s">
        <v>128</v>
      </c>
      <c r="K55" s="36" t="s">
        <v>138</v>
      </c>
      <c r="L55" s="38" t="s">
        <v>130</v>
      </c>
      <c r="M55" s="39">
        <v>0</v>
      </c>
      <c r="N55" s="40">
        <v>0</v>
      </c>
      <c r="O55" s="39">
        <v>0</v>
      </c>
      <c r="P55" s="41">
        <v>0</v>
      </c>
      <c r="Q55" s="41">
        <v>0</v>
      </c>
      <c r="R55" s="41">
        <v>0</v>
      </c>
    </row>
    <row r="56" spans="1:18" ht="68.25" customHeight="1" x14ac:dyDescent="0.25">
      <c r="A56" s="36"/>
      <c r="B56" s="36"/>
      <c r="C56" s="37" t="s">
        <v>131</v>
      </c>
      <c r="D56" s="37" t="s">
        <v>23</v>
      </c>
      <c r="E56" s="37" t="s">
        <v>38</v>
      </c>
      <c r="F56" s="37" t="s">
        <v>47</v>
      </c>
      <c r="G56" s="37" t="s">
        <v>139</v>
      </c>
      <c r="H56" s="37" t="s">
        <v>47</v>
      </c>
      <c r="I56" s="37" t="s">
        <v>44</v>
      </c>
      <c r="J56" s="37" t="s">
        <v>128</v>
      </c>
      <c r="K56" s="36" t="s">
        <v>140</v>
      </c>
      <c r="L56" s="38" t="s">
        <v>134</v>
      </c>
      <c r="M56" s="39">
        <v>0</v>
      </c>
      <c r="N56" s="40">
        <v>1500</v>
      </c>
      <c r="O56" s="39">
        <v>2500</v>
      </c>
      <c r="P56" s="41">
        <v>3000</v>
      </c>
      <c r="Q56" s="41">
        <v>3000</v>
      </c>
      <c r="R56" s="41">
        <v>3000</v>
      </c>
    </row>
    <row r="57" spans="1:18" ht="68.25" customHeight="1" x14ac:dyDescent="0.25">
      <c r="A57" s="36"/>
      <c r="B57" s="36"/>
      <c r="C57" s="37" t="s">
        <v>131</v>
      </c>
      <c r="D57" s="37" t="s">
        <v>23</v>
      </c>
      <c r="E57" s="37" t="s">
        <v>38</v>
      </c>
      <c r="F57" s="37" t="s">
        <v>47</v>
      </c>
      <c r="G57" s="37" t="s">
        <v>141</v>
      </c>
      <c r="H57" s="37" t="s">
        <v>47</v>
      </c>
      <c r="I57" s="37" t="s">
        <v>44</v>
      </c>
      <c r="J57" s="37" t="s">
        <v>128</v>
      </c>
      <c r="K57" s="36" t="s">
        <v>142</v>
      </c>
      <c r="L57" s="38" t="s">
        <v>134</v>
      </c>
      <c r="M57" s="39">
        <v>0</v>
      </c>
      <c r="N57" s="40">
        <v>1500</v>
      </c>
      <c r="O57" s="39">
        <v>2000</v>
      </c>
      <c r="P57" s="41">
        <v>3000</v>
      </c>
      <c r="Q57" s="41">
        <v>3000</v>
      </c>
      <c r="R57" s="41">
        <v>3000</v>
      </c>
    </row>
    <row r="58" spans="1:18" ht="68.25" customHeight="1" x14ac:dyDescent="0.25">
      <c r="A58" s="36"/>
      <c r="B58" s="36"/>
      <c r="C58" s="37" t="s">
        <v>131</v>
      </c>
      <c r="D58" s="37" t="s">
        <v>23</v>
      </c>
      <c r="E58" s="37" t="s">
        <v>38</v>
      </c>
      <c r="F58" s="37" t="s">
        <v>47</v>
      </c>
      <c r="G58" s="37" t="s">
        <v>143</v>
      </c>
      <c r="H58" s="37" t="s">
        <v>47</v>
      </c>
      <c r="I58" s="37" t="s">
        <v>44</v>
      </c>
      <c r="J58" s="37" t="s">
        <v>128</v>
      </c>
      <c r="K58" s="36" t="s">
        <v>144</v>
      </c>
      <c r="L58" s="38" t="s">
        <v>134</v>
      </c>
      <c r="M58" s="39">
        <v>0</v>
      </c>
      <c r="N58" s="40">
        <v>5000</v>
      </c>
      <c r="O58" s="39">
        <v>5000</v>
      </c>
      <c r="P58" s="41">
        <v>2000</v>
      </c>
      <c r="Q58" s="41">
        <v>2000</v>
      </c>
      <c r="R58" s="41">
        <v>2000</v>
      </c>
    </row>
    <row r="59" spans="1:18" ht="68.25" customHeight="1" x14ac:dyDescent="0.25">
      <c r="A59" s="36"/>
      <c r="B59" s="36"/>
      <c r="C59" s="37" t="s">
        <v>131</v>
      </c>
      <c r="D59" s="37" t="s">
        <v>23</v>
      </c>
      <c r="E59" s="37" t="s">
        <v>38</v>
      </c>
      <c r="F59" s="37" t="s">
        <v>47</v>
      </c>
      <c r="G59" s="37" t="s">
        <v>145</v>
      </c>
      <c r="H59" s="37" t="s">
        <v>47</v>
      </c>
      <c r="I59" s="37" t="s">
        <v>44</v>
      </c>
      <c r="J59" s="37" t="s">
        <v>128</v>
      </c>
      <c r="K59" s="36" t="s">
        <v>146</v>
      </c>
      <c r="L59" s="38" t="s">
        <v>134</v>
      </c>
      <c r="M59" s="39">
        <v>0</v>
      </c>
      <c r="N59" s="40">
        <v>59546.33</v>
      </c>
      <c r="O59" s="39">
        <v>68000</v>
      </c>
      <c r="P59" s="41">
        <v>77065</v>
      </c>
      <c r="Q59" s="41">
        <v>77065</v>
      </c>
      <c r="R59" s="41">
        <v>77065</v>
      </c>
    </row>
    <row r="60" spans="1:18" ht="68.25" customHeight="1" x14ac:dyDescent="0.25">
      <c r="A60" s="36"/>
      <c r="B60" s="36"/>
      <c r="C60" s="37" t="s">
        <v>127</v>
      </c>
      <c r="D60" s="37" t="s">
        <v>23</v>
      </c>
      <c r="E60" s="37" t="s">
        <v>38</v>
      </c>
      <c r="F60" s="37" t="s">
        <v>47</v>
      </c>
      <c r="G60" s="37" t="s">
        <v>145</v>
      </c>
      <c r="H60" s="37" t="s">
        <v>47</v>
      </c>
      <c r="I60" s="37" t="s">
        <v>44</v>
      </c>
      <c r="J60" s="37" t="s">
        <v>128</v>
      </c>
      <c r="K60" s="36" t="s">
        <v>146</v>
      </c>
      <c r="L60" s="38" t="s">
        <v>130</v>
      </c>
      <c r="M60" s="39">
        <v>17000</v>
      </c>
      <c r="N60" s="40">
        <v>10153.799999999999</v>
      </c>
      <c r="O60" s="39">
        <v>13600</v>
      </c>
      <c r="P60" s="41">
        <v>18000</v>
      </c>
      <c r="Q60" s="41">
        <v>19000</v>
      </c>
      <c r="R60" s="41">
        <v>19000</v>
      </c>
    </row>
    <row r="61" spans="1:18" ht="68.25" customHeight="1" x14ac:dyDescent="0.25">
      <c r="A61" s="36"/>
      <c r="B61" s="36"/>
      <c r="C61" s="37" t="s">
        <v>131</v>
      </c>
      <c r="D61" s="37" t="s">
        <v>23</v>
      </c>
      <c r="E61" s="37" t="s">
        <v>38</v>
      </c>
      <c r="F61" s="37" t="s">
        <v>47</v>
      </c>
      <c r="G61" s="37" t="s">
        <v>147</v>
      </c>
      <c r="H61" s="37" t="s">
        <v>47</v>
      </c>
      <c r="I61" s="37" t="s">
        <v>44</v>
      </c>
      <c r="J61" s="37" t="s">
        <v>128</v>
      </c>
      <c r="K61" s="36" t="s">
        <v>148</v>
      </c>
      <c r="L61" s="38" t="s">
        <v>134</v>
      </c>
      <c r="M61" s="39">
        <v>0</v>
      </c>
      <c r="N61" s="40">
        <v>30000</v>
      </c>
      <c r="O61" s="39">
        <v>60000</v>
      </c>
      <c r="P61" s="41">
        <v>0</v>
      </c>
      <c r="Q61" s="41">
        <v>0</v>
      </c>
      <c r="R61" s="41">
        <v>0</v>
      </c>
    </row>
    <row r="62" spans="1:18" ht="68.25" customHeight="1" x14ac:dyDescent="0.25">
      <c r="A62" s="36"/>
      <c r="B62" s="36"/>
      <c r="C62" s="37" t="s">
        <v>127</v>
      </c>
      <c r="D62" s="37" t="s">
        <v>23</v>
      </c>
      <c r="E62" s="37" t="s">
        <v>38</v>
      </c>
      <c r="F62" s="37" t="s">
        <v>49</v>
      </c>
      <c r="G62" s="37" t="s">
        <v>50</v>
      </c>
      <c r="H62" s="37" t="s">
        <v>49</v>
      </c>
      <c r="I62" s="37" t="s">
        <v>44</v>
      </c>
      <c r="J62" s="37" t="s">
        <v>128</v>
      </c>
      <c r="K62" s="36" t="s">
        <v>149</v>
      </c>
      <c r="L62" s="38" t="s">
        <v>130</v>
      </c>
      <c r="M62" s="39">
        <v>0</v>
      </c>
      <c r="N62" s="40">
        <v>1130</v>
      </c>
      <c r="O62" s="39">
        <v>8000</v>
      </c>
      <c r="P62" s="41">
        <v>25000</v>
      </c>
      <c r="Q62" s="41">
        <v>30000</v>
      </c>
      <c r="R62" s="41">
        <v>35000</v>
      </c>
    </row>
    <row r="63" spans="1:18" ht="68.25" customHeight="1" x14ac:dyDescent="0.25">
      <c r="A63" s="36"/>
      <c r="B63" s="36"/>
      <c r="C63" s="37" t="s">
        <v>115</v>
      </c>
      <c r="D63" s="37" t="s">
        <v>23</v>
      </c>
      <c r="E63" s="37" t="s">
        <v>38</v>
      </c>
      <c r="F63" s="37" t="s">
        <v>32</v>
      </c>
      <c r="G63" s="37" t="s">
        <v>150</v>
      </c>
      <c r="H63" s="37" t="s">
        <v>76</v>
      </c>
      <c r="I63" s="37" t="s">
        <v>44</v>
      </c>
      <c r="J63" s="37" t="s">
        <v>128</v>
      </c>
      <c r="K63" s="36" t="s">
        <v>151</v>
      </c>
      <c r="L63" s="46" t="s">
        <v>116</v>
      </c>
      <c r="M63" s="39">
        <v>0</v>
      </c>
      <c r="N63" s="40">
        <v>27200</v>
      </c>
      <c r="O63" s="39">
        <v>27200</v>
      </c>
      <c r="P63" s="41">
        <v>0</v>
      </c>
      <c r="Q63" s="41">
        <v>0</v>
      </c>
      <c r="R63" s="41">
        <v>0</v>
      </c>
    </row>
    <row r="64" spans="1:18" ht="68.25" customHeight="1" x14ac:dyDescent="0.25">
      <c r="A64" s="36"/>
      <c r="B64" s="36"/>
      <c r="C64" s="37" t="s">
        <v>48</v>
      </c>
      <c r="D64" s="37" t="s">
        <v>23</v>
      </c>
      <c r="E64" s="37" t="s">
        <v>38</v>
      </c>
      <c r="F64" s="37" t="s">
        <v>32</v>
      </c>
      <c r="G64" s="37" t="s">
        <v>152</v>
      </c>
      <c r="H64" s="37" t="s">
        <v>47</v>
      </c>
      <c r="I64" s="37" t="s">
        <v>44</v>
      </c>
      <c r="J64" s="37" t="s">
        <v>128</v>
      </c>
      <c r="K64" s="36" t="s">
        <v>153</v>
      </c>
      <c r="L64" s="38" t="s">
        <v>53</v>
      </c>
      <c r="M64" s="39">
        <v>0</v>
      </c>
      <c r="N64" s="40">
        <v>1975</v>
      </c>
      <c r="O64" s="39">
        <v>1900</v>
      </c>
      <c r="P64" s="41">
        <v>0</v>
      </c>
      <c r="Q64" s="41">
        <v>0</v>
      </c>
      <c r="R64" s="41">
        <v>0</v>
      </c>
    </row>
    <row r="65" spans="1:18" ht="68.25" customHeight="1" x14ac:dyDescent="0.25">
      <c r="A65" s="36"/>
      <c r="B65" s="36"/>
      <c r="C65" s="37" t="s">
        <v>154</v>
      </c>
      <c r="D65" s="37" t="s">
        <v>23</v>
      </c>
      <c r="E65" s="37" t="s">
        <v>38</v>
      </c>
      <c r="F65" s="37" t="s">
        <v>32</v>
      </c>
      <c r="G65" s="37" t="s">
        <v>155</v>
      </c>
      <c r="H65" s="37" t="s">
        <v>47</v>
      </c>
      <c r="I65" s="37" t="s">
        <v>44</v>
      </c>
      <c r="J65" s="37" t="s">
        <v>128</v>
      </c>
      <c r="K65" s="36" t="s">
        <v>153</v>
      </c>
      <c r="L65" s="38" t="s">
        <v>156</v>
      </c>
      <c r="M65" s="39">
        <v>0</v>
      </c>
      <c r="N65" s="40">
        <v>3000</v>
      </c>
      <c r="O65" s="39">
        <v>3000</v>
      </c>
      <c r="P65" s="41">
        <v>0</v>
      </c>
      <c r="Q65" s="41">
        <v>0</v>
      </c>
      <c r="R65" s="41">
        <v>0</v>
      </c>
    </row>
    <row r="66" spans="1:18" ht="68.25" customHeight="1" x14ac:dyDescent="0.25">
      <c r="A66" s="36"/>
      <c r="B66" s="36"/>
      <c r="C66" s="37" t="s">
        <v>157</v>
      </c>
      <c r="D66" s="37" t="s">
        <v>23</v>
      </c>
      <c r="E66" s="37" t="s">
        <v>38</v>
      </c>
      <c r="F66" s="37" t="s">
        <v>32</v>
      </c>
      <c r="G66" s="37" t="s">
        <v>155</v>
      </c>
      <c r="H66" s="37" t="s">
        <v>47</v>
      </c>
      <c r="I66" s="37" t="s">
        <v>44</v>
      </c>
      <c r="J66" s="37" t="s">
        <v>128</v>
      </c>
      <c r="K66" s="36" t="s">
        <v>153</v>
      </c>
      <c r="L66" s="38" t="s">
        <v>158</v>
      </c>
      <c r="M66" s="39">
        <v>0</v>
      </c>
      <c r="N66" s="40">
        <v>230248.06</v>
      </c>
      <c r="O66" s="39">
        <v>235000</v>
      </c>
      <c r="P66" s="41">
        <v>5335</v>
      </c>
      <c r="Q66" s="41">
        <v>5335</v>
      </c>
      <c r="R66" s="41">
        <v>5335</v>
      </c>
    </row>
    <row r="67" spans="1:18" ht="68.25" customHeight="1" x14ac:dyDescent="0.25">
      <c r="A67" s="36"/>
      <c r="B67" s="36"/>
      <c r="C67" s="37" t="s">
        <v>91</v>
      </c>
      <c r="D67" s="37" t="s">
        <v>23</v>
      </c>
      <c r="E67" s="37" t="s">
        <v>38</v>
      </c>
      <c r="F67" s="37" t="s">
        <v>32</v>
      </c>
      <c r="G67" s="37" t="s">
        <v>155</v>
      </c>
      <c r="H67" s="37" t="s">
        <v>47</v>
      </c>
      <c r="I67" s="37" t="s">
        <v>44</v>
      </c>
      <c r="J67" s="37" t="s">
        <v>128</v>
      </c>
      <c r="K67" s="36" t="s">
        <v>153</v>
      </c>
      <c r="L67" s="38" t="s">
        <v>95</v>
      </c>
      <c r="M67" s="39">
        <v>0</v>
      </c>
      <c r="N67" s="40">
        <v>5917.09</v>
      </c>
      <c r="O67" s="39">
        <v>5900</v>
      </c>
      <c r="P67" s="41">
        <v>0</v>
      </c>
      <c r="Q67" s="41">
        <v>0</v>
      </c>
      <c r="R67" s="41">
        <v>0</v>
      </c>
    </row>
    <row r="68" spans="1:18" ht="69.75" customHeight="1" x14ac:dyDescent="0.25">
      <c r="A68" s="36"/>
      <c r="B68" s="36"/>
      <c r="C68" s="37" t="s">
        <v>159</v>
      </c>
      <c r="D68" s="37" t="s">
        <v>23</v>
      </c>
      <c r="E68" s="37" t="s">
        <v>38</v>
      </c>
      <c r="F68" s="37" t="s">
        <v>33</v>
      </c>
      <c r="G68" s="37" t="s">
        <v>60</v>
      </c>
      <c r="H68" s="37" t="s">
        <v>47</v>
      </c>
      <c r="I68" s="37" t="s">
        <v>44</v>
      </c>
      <c r="J68" s="37" t="s">
        <v>128</v>
      </c>
      <c r="K68" s="36" t="s">
        <v>160</v>
      </c>
      <c r="L68" s="38" t="s">
        <v>161</v>
      </c>
      <c r="M68" s="39">
        <v>0</v>
      </c>
      <c r="N68" s="40">
        <v>234007</v>
      </c>
      <c r="O68" s="39">
        <v>234007</v>
      </c>
      <c r="P68" s="41">
        <v>0</v>
      </c>
      <c r="Q68" s="41">
        <v>0</v>
      </c>
      <c r="R68" s="41">
        <v>0</v>
      </c>
    </row>
    <row r="69" spans="1:18" ht="39.75" hidden="1" customHeight="1" x14ac:dyDescent="0.25">
      <c r="A69" s="30" t="s">
        <v>41</v>
      </c>
      <c r="B69" s="30" t="s">
        <v>162</v>
      </c>
      <c r="C69" s="31"/>
      <c r="D69" s="45" t="s">
        <v>23</v>
      </c>
      <c r="E69" s="45" t="s">
        <v>39</v>
      </c>
      <c r="F69" s="45" t="s">
        <v>42</v>
      </c>
      <c r="G69" s="45" t="s">
        <v>43</v>
      </c>
      <c r="H69" s="45" t="s">
        <v>42</v>
      </c>
      <c r="I69" s="45" t="s">
        <v>44</v>
      </c>
      <c r="J69" s="45" t="s">
        <v>43</v>
      </c>
      <c r="K69" s="30"/>
      <c r="L69" s="32"/>
      <c r="M69" s="39">
        <v>0</v>
      </c>
      <c r="N69" s="34">
        <f>SUM(N70:N71)</f>
        <v>0</v>
      </c>
      <c r="O69" s="33">
        <f>SUM(O70:O71)</f>
        <v>0</v>
      </c>
      <c r="P69" s="41">
        <v>0</v>
      </c>
      <c r="Q69" s="41">
        <v>0</v>
      </c>
      <c r="R69" s="42">
        <v>0</v>
      </c>
    </row>
    <row r="70" spans="1:18" ht="31.5" hidden="1" x14ac:dyDescent="0.25">
      <c r="A70" s="36"/>
      <c r="B70" s="36"/>
      <c r="C70" s="37" t="s">
        <v>91</v>
      </c>
      <c r="D70" s="37" t="s">
        <v>23</v>
      </c>
      <c r="E70" s="37" t="s">
        <v>39</v>
      </c>
      <c r="F70" s="37" t="s">
        <v>76</v>
      </c>
      <c r="G70" s="37" t="s">
        <v>60</v>
      </c>
      <c r="H70" s="37" t="s">
        <v>76</v>
      </c>
      <c r="I70" s="37" t="s">
        <v>44</v>
      </c>
      <c r="J70" s="37" t="s">
        <v>163</v>
      </c>
      <c r="K70" s="36" t="s">
        <v>164</v>
      </c>
      <c r="L70" s="38" t="s">
        <v>95</v>
      </c>
      <c r="M70" s="39">
        <v>0</v>
      </c>
      <c r="N70" s="40">
        <v>0</v>
      </c>
      <c r="O70" s="39">
        <v>0</v>
      </c>
      <c r="P70" s="41">
        <v>0</v>
      </c>
      <c r="Q70" s="41">
        <v>0</v>
      </c>
      <c r="R70" s="42">
        <v>0</v>
      </c>
    </row>
    <row r="71" spans="1:18" ht="47.25" hidden="1" x14ac:dyDescent="0.25">
      <c r="A71" s="36"/>
      <c r="B71" s="36" t="s">
        <v>68</v>
      </c>
      <c r="C71" s="37" t="s">
        <v>165</v>
      </c>
      <c r="D71" s="37" t="s">
        <v>23</v>
      </c>
      <c r="E71" s="37" t="s">
        <v>39</v>
      </c>
      <c r="F71" s="37" t="s">
        <v>76</v>
      </c>
      <c r="G71" s="37" t="s">
        <v>60</v>
      </c>
      <c r="H71" s="37" t="s">
        <v>76</v>
      </c>
      <c r="I71" s="37" t="s">
        <v>44</v>
      </c>
      <c r="J71" s="37" t="s">
        <v>163</v>
      </c>
      <c r="K71" s="36" t="s">
        <v>164</v>
      </c>
      <c r="L71" s="38" t="s">
        <v>166</v>
      </c>
      <c r="M71" s="39">
        <v>0</v>
      </c>
      <c r="N71" s="40">
        <v>0</v>
      </c>
      <c r="O71" s="39">
        <v>0</v>
      </c>
      <c r="P71" s="41">
        <v>0</v>
      </c>
      <c r="Q71" s="41">
        <v>0</v>
      </c>
      <c r="R71" s="42">
        <v>0</v>
      </c>
    </row>
    <row r="72" spans="1:18" ht="54" customHeight="1" x14ac:dyDescent="0.25">
      <c r="A72" s="23" t="s">
        <v>167</v>
      </c>
      <c r="B72" s="23"/>
      <c r="C72" s="24"/>
      <c r="D72" s="24" t="s">
        <v>24</v>
      </c>
      <c r="E72" s="24" t="s">
        <v>42</v>
      </c>
      <c r="F72" s="24" t="s">
        <v>42</v>
      </c>
      <c r="G72" s="24" t="s">
        <v>43</v>
      </c>
      <c r="H72" s="24" t="s">
        <v>42</v>
      </c>
      <c r="I72" s="24" t="s">
        <v>44</v>
      </c>
      <c r="J72" s="24" t="s">
        <v>43</v>
      </c>
      <c r="K72" s="23"/>
      <c r="L72" s="53"/>
      <c r="M72" s="27">
        <f t="shared" ref="M72:R72" si="11">M73+M77+M90+M100+M107+M105</f>
        <v>219606615.74000001</v>
      </c>
      <c r="N72" s="28">
        <f t="shared" si="11"/>
        <v>137199166.09999999</v>
      </c>
      <c r="O72" s="27">
        <f t="shared" si="11"/>
        <v>219587804.74000001</v>
      </c>
      <c r="P72" s="29">
        <f t="shared" si="11"/>
        <v>225605918.28999999</v>
      </c>
      <c r="Q72" s="29">
        <f t="shared" si="11"/>
        <v>203348300.55000001</v>
      </c>
      <c r="R72" s="29">
        <f t="shared" si="11"/>
        <v>181641843.40000001</v>
      </c>
    </row>
    <row r="73" spans="1:18" ht="78.75" x14ac:dyDescent="0.25">
      <c r="A73" s="54" t="s">
        <v>168</v>
      </c>
      <c r="B73" s="54" t="s">
        <v>169</v>
      </c>
      <c r="C73" s="55"/>
      <c r="D73" s="55" t="s">
        <v>24</v>
      </c>
      <c r="E73" s="55" t="s">
        <v>49</v>
      </c>
      <c r="F73" s="55" t="s">
        <v>32</v>
      </c>
      <c r="G73" s="55" t="s">
        <v>43</v>
      </c>
      <c r="H73" s="55" t="s">
        <v>42</v>
      </c>
      <c r="I73" s="55" t="s">
        <v>44</v>
      </c>
      <c r="J73" s="55" t="s">
        <v>170</v>
      </c>
      <c r="K73" s="54"/>
      <c r="L73" s="56"/>
      <c r="M73" s="33">
        <f t="shared" ref="M73:R73" si="12">SUM(M74:M76)</f>
        <v>63305620</v>
      </c>
      <c r="N73" s="34">
        <f t="shared" si="12"/>
        <v>47521617</v>
      </c>
      <c r="O73" s="33">
        <f t="shared" si="12"/>
        <v>63305620</v>
      </c>
      <c r="P73" s="33">
        <f t="shared" si="12"/>
        <v>66002700</v>
      </c>
      <c r="Q73" s="33">
        <f t="shared" si="12"/>
        <v>64749000</v>
      </c>
      <c r="R73" s="33">
        <f t="shared" si="12"/>
        <v>41694000</v>
      </c>
    </row>
    <row r="74" spans="1:18" ht="49.5" customHeight="1" x14ac:dyDescent="0.25">
      <c r="A74" s="36"/>
      <c r="B74" s="36"/>
      <c r="C74" s="57" t="s">
        <v>165</v>
      </c>
      <c r="D74" s="57" t="s">
        <v>24</v>
      </c>
      <c r="E74" s="57" t="s">
        <v>49</v>
      </c>
      <c r="F74" s="57" t="s">
        <v>37</v>
      </c>
      <c r="G74" s="57" t="s">
        <v>171</v>
      </c>
      <c r="H74" s="57" t="s">
        <v>76</v>
      </c>
      <c r="I74" s="57" t="s">
        <v>44</v>
      </c>
      <c r="J74" s="57" t="s">
        <v>170</v>
      </c>
      <c r="K74" s="36" t="s">
        <v>172</v>
      </c>
      <c r="L74" s="38" t="s">
        <v>166</v>
      </c>
      <c r="M74" s="39">
        <v>56218000</v>
      </c>
      <c r="N74" s="40">
        <v>42163497</v>
      </c>
      <c r="O74" s="40">
        <v>56218000</v>
      </c>
      <c r="P74" s="41">
        <v>62046000</v>
      </c>
      <c r="Q74" s="41">
        <v>64749000</v>
      </c>
      <c r="R74" s="41">
        <v>41694000</v>
      </c>
    </row>
    <row r="75" spans="1:18" ht="54.75" customHeight="1" x14ac:dyDescent="0.25">
      <c r="A75" s="36"/>
      <c r="B75" s="58"/>
      <c r="C75" s="57" t="s">
        <v>165</v>
      </c>
      <c r="D75" s="57" t="s">
        <v>24</v>
      </c>
      <c r="E75" s="57" t="s">
        <v>49</v>
      </c>
      <c r="F75" s="57" t="s">
        <v>37</v>
      </c>
      <c r="G75" s="57" t="s">
        <v>173</v>
      </c>
      <c r="H75" s="57" t="s">
        <v>76</v>
      </c>
      <c r="I75" s="57" t="s">
        <v>44</v>
      </c>
      <c r="J75" s="57" t="s">
        <v>170</v>
      </c>
      <c r="K75" s="36" t="s">
        <v>174</v>
      </c>
      <c r="L75" s="38" t="s">
        <v>166</v>
      </c>
      <c r="M75" s="39">
        <v>6918000</v>
      </c>
      <c r="N75" s="40">
        <v>5188500</v>
      </c>
      <c r="O75" s="39">
        <v>6918000</v>
      </c>
      <c r="P75" s="41">
        <v>3956700</v>
      </c>
      <c r="Q75" s="41">
        <v>0</v>
      </c>
      <c r="R75" s="41">
        <v>0</v>
      </c>
    </row>
    <row r="76" spans="1:18" ht="54.75" customHeight="1" x14ac:dyDescent="0.25">
      <c r="A76" s="36"/>
      <c r="B76" s="58"/>
      <c r="C76" s="57" t="s">
        <v>165</v>
      </c>
      <c r="D76" s="57" t="s">
        <v>24</v>
      </c>
      <c r="E76" s="57" t="s">
        <v>49</v>
      </c>
      <c r="F76" s="57" t="s">
        <v>37</v>
      </c>
      <c r="G76" s="57" t="s">
        <v>173</v>
      </c>
      <c r="H76" s="57" t="s">
        <v>76</v>
      </c>
      <c r="I76" s="57" t="s">
        <v>44</v>
      </c>
      <c r="J76" s="57" t="s">
        <v>170</v>
      </c>
      <c r="K76" s="36" t="s">
        <v>174</v>
      </c>
      <c r="L76" s="38" t="s">
        <v>166</v>
      </c>
      <c r="M76" s="39">
        <v>169620</v>
      </c>
      <c r="N76" s="40">
        <v>169620</v>
      </c>
      <c r="O76" s="39">
        <v>169620</v>
      </c>
      <c r="P76" s="41">
        <v>0</v>
      </c>
      <c r="Q76" s="41">
        <v>0</v>
      </c>
      <c r="R76" s="41">
        <v>0</v>
      </c>
    </row>
    <row r="77" spans="1:18" ht="81" customHeight="1" x14ac:dyDescent="0.25">
      <c r="A77" s="54" t="s">
        <v>168</v>
      </c>
      <c r="B77" s="54" t="s">
        <v>175</v>
      </c>
      <c r="C77" s="55"/>
      <c r="D77" s="55" t="s">
        <v>24</v>
      </c>
      <c r="E77" s="55" t="s">
        <v>49</v>
      </c>
      <c r="F77" s="55" t="s">
        <v>176</v>
      </c>
      <c r="G77" s="55" t="s">
        <v>43</v>
      </c>
      <c r="H77" s="55" t="s">
        <v>42</v>
      </c>
      <c r="I77" s="55" t="s">
        <v>44</v>
      </c>
      <c r="J77" s="55" t="s">
        <v>170</v>
      </c>
      <c r="K77" s="54"/>
      <c r="L77" s="56"/>
      <c r="M77" s="33">
        <f t="shared" ref="M77:R77" si="13">SUM(M78:M89)</f>
        <v>29177200.760000002</v>
      </c>
      <c r="N77" s="34">
        <f t="shared" si="13"/>
        <v>5394722.5800000001</v>
      </c>
      <c r="O77" s="33">
        <f t="shared" si="13"/>
        <v>29177200.760000002</v>
      </c>
      <c r="P77" s="35">
        <f t="shared" si="13"/>
        <v>38298045.090000004</v>
      </c>
      <c r="Q77" s="35">
        <f t="shared" si="13"/>
        <v>18044117.199999999</v>
      </c>
      <c r="R77" s="35">
        <f t="shared" si="13"/>
        <v>19466099.199999999</v>
      </c>
    </row>
    <row r="78" spans="1:18" ht="73.5" hidden="1" customHeight="1" x14ac:dyDescent="0.25">
      <c r="A78" s="36"/>
      <c r="B78" s="58"/>
      <c r="C78" s="57" t="s">
        <v>165</v>
      </c>
      <c r="D78" s="57" t="s">
        <v>24</v>
      </c>
      <c r="E78" s="57" t="s">
        <v>49</v>
      </c>
      <c r="F78" s="57" t="s">
        <v>49</v>
      </c>
      <c r="G78" s="57" t="s">
        <v>177</v>
      </c>
      <c r="H78" s="57" t="s">
        <v>76</v>
      </c>
      <c r="I78" s="57" t="s">
        <v>44</v>
      </c>
      <c r="J78" s="57" t="s">
        <v>178</v>
      </c>
      <c r="K78" s="36" t="s">
        <v>179</v>
      </c>
      <c r="L78" s="38" t="s">
        <v>166</v>
      </c>
      <c r="M78" s="59"/>
      <c r="N78" s="40"/>
      <c r="O78" s="39"/>
      <c r="P78" s="59"/>
      <c r="Q78" s="59"/>
      <c r="R78" s="59"/>
    </row>
    <row r="79" spans="1:18" ht="43.5" customHeight="1" x14ac:dyDescent="0.25">
      <c r="A79" s="36"/>
      <c r="B79" s="58"/>
      <c r="C79" s="60" t="s">
        <v>91</v>
      </c>
      <c r="D79" s="60" t="s">
        <v>24</v>
      </c>
      <c r="E79" s="60" t="s">
        <v>49</v>
      </c>
      <c r="F79" s="60" t="s">
        <v>176</v>
      </c>
      <c r="G79" s="60" t="s">
        <v>180</v>
      </c>
      <c r="H79" s="60" t="s">
        <v>76</v>
      </c>
      <c r="I79" s="60" t="s">
        <v>44</v>
      </c>
      <c r="J79" s="60" t="s">
        <v>170</v>
      </c>
      <c r="K79" s="36" t="s">
        <v>181</v>
      </c>
      <c r="L79" s="38" t="s">
        <v>182</v>
      </c>
      <c r="M79" s="39">
        <v>12351411.09</v>
      </c>
      <c r="N79" s="40">
        <v>1430388.32</v>
      </c>
      <c r="O79" s="40">
        <v>12351411.09</v>
      </c>
      <c r="P79" s="39">
        <v>0</v>
      </c>
      <c r="Q79" s="39">
        <v>0</v>
      </c>
      <c r="R79" s="39">
        <v>0</v>
      </c>
    </row>
    <row r="80" spans="1:18" ht="60.75" customHeight="1" x14ac:dyDescent="0.25">
      <c r="A80" s="36"/>
      <c r="B80" s="36"/>
      <c r="C80" s="60" t="s">
        <v>115</v>
      </c>
      <c r="D80" s="57" t="s">
        <v>24</v>
      </c>
      <c r="E80" s="57" t="s">
        <v>49</v>
      </c>
      <c r="F80" s="57" t="s">
        <v>183</v>
      </c>
      <c r="G80" s="57" t="s">
        <v>184</v>
      </c>
      <c r="H80" s="57" t="s">
        <v>76</v>
      </c>
      <c r="I80" s="57" t="s">
        <v>44</v>
      </c>
      <c r="J80" s="57" t="s">
        <v>170</v>
      </c>
      <c r="K80" s="36" t="s">
        <v>185</v>
      </c>
      <c r="L80" s="46" t="s">
        <v>116</v>
      </c>
      <c r="M80" s="39"/>
      <c r="N80" s="40">
        <v>0</v>
      </c>
      <c r="O80" s="39">
        <v>0</v>
      </c>
      <c r="P80" s="39">
        <v>0</v>
      </c>
      <c r="Q80" s="39">
        <v>0</v>
      </c>
      <c r="R80" s="39">
        <v>0</v>
      </c>
    </row>
    <row r="81" spans="1:18" ht="43.5" customHeight="1" x14ac:dyDescent="0.25">
      <c r="A81" s="36"/>
      <c r="B81" s="58"/>
      <c r="C81" s="60" t="s">
        <v>91</v>
      </c>
      <c r="D81" s="60" t="s">
        <v>24</v>
      </c>
      <c r="E81" s="60" t="s">
        <v>49</v>
      </c>
      <c r="F81" s="60" t="s">
        <v>183</v>
      </c>
      <c r="G81" s="60" t="s">
        <v>184</v>
      </c>
      <c r="H81" s="60" t="s">
        <v>76</v>
      </c>
      <c r="I81" s="60" t="s">
        <v>44</v>
      </c>
      <c r="J81" s="60" t="s">
        <v>170</v>
      </c>
      <c r="K81" s="36" t="s">
        <v>186</v>
      </c>
      <c r="L81" s="38" t="s">
        <v>182</v>
      </c>
      <c r="M81" s="39"/>
      <c r="N81" s="40">
        <v>0</v>
      </c>
      <c r="O81" s="39">
        <v>0</v>
      </c>
      <c r="P81" s="39">
        <v>2427000</v>
      </c>
      <c r="Q81" s="39">
        <v>0</v>
      </c>
      <c r="R81" s="39">
        <v>0</v>
      </c>
    </row>
    <row r="82" spans="1:18" ht="43.5" customHeight="1" x14ac:dyDescent="0.25">
      <c r="A82" s="36"/>
      <c r="B82" s="58"/>
      <c r="C82" s="60" t="s">
        <v>91</v>
      </c>
      <c r="D82" s="60" t="s">
        <v>24</v>
      </c>
      <c r="E82" s="60" t="s">
        <v>49</v>
      </c>
      <c r="F82" s="60" t="s">
        <v>183</v>
      </c>
      <c r="G82" s="60" t="s">
        <v>187</v>
      </c>
      <c r="H82" s="60" t="s">
        <v>76</v>
      </c>
      <c r="I82" s="60" t="s">
        <v>44</v>
      </c>
      <c r="J82" s="60" t="s">
        <v>170</v>
      </c>
      <c r="K82" s="36" t="s">
        <v>188</v>
      </c>
      <c r="L82" s="38" t="s">
        <v>182</v>
      </c>
      <c r="M82" s="39">
        <v>0</v>
      </c>
      <c r="N82" s="40">
        <v>0</v>
      </c>
      <c r="O82" s="39">
        <v>0</v>
      </c>
      <c r="P82" s="39">
        <v>21302910.09</v>
      </c>
      <c r="Q82" s="39">
        <v>13612500</v>
      </c>
      <c r="R82" s="39">
        <v>6900300</v>
      </c>
    </row>
    <row r="83" spans="1:18" ht="43.5" customHeight="1" x14ac:dyDescent="0.25">
      <c r="A83" s="36"/>
      <c r="B83" s="58"/>
      <c r="C83" s="60" t="s">
        <v>91</v>
      </c>
      <c r="D83" s="60" t="s">
        <v>24</v>
      </c>
      <c r="E83" s="60" t="s">
        <v>49</v>
      </c>
      <c r="F83" s="60" t="s">
        <v>183</v>
      </c>
      <c r="G83" s="60" t="s">
        <v>189</v>
      </c>
      <c r="H83" s="60" t="s">
        <v>76</v>
      </c>
      <c r="I83" s="60" t="s">
        <v>44</v>
      </c>
      <c r="J83" s="60" t="s">
        <v>170</v>
      </c>
      <c r="K83" s="36" t="s">
        <v>190</v>
      </c>
      <c r="L83" s="38" t="s">
        <v>182</v>
      </c>
      <c r="M83" s="39"/>
      <c r="N83" s="40">
        <v>0</v>
      </c>
      <c r="O83" s="39">
        <v>0</v>
      </c>
      <c r="P83" s="39">
        <v>263529</v>
      </c>
      <c r="Q83" s="39">
        <v>0</v>
      </c>
      <c r="R83" s="39">
        <v>5498862</v>
      </c>
    </row>
    <row r="84" spans="1:18" ht="43.5" customHeight="1" x14ac:dyDescent="0.25">
      <c r="A84" s="36"/>
      <c r="B84" s="58"/>
      <c r="C84" s="60" t="s">
        <v>115</v>
      </c>
      <c r="D84" s="60" t="s">
        <v>24</v>
      </c>
      <c r="E84" s="60" t="s">
        <v>49</v>
      </c>
      <c r="F84" s="60" t="s">
        <v>183</v>
      </c>
      <c r="G84" s="60" t="s">
        <v>191</v>
      </c>
      <c r="H84" s="60" t="s">
        <v>76</v>
      </c>
      <c r="I84" s="60" t="s">
        <v>44</v>
      </c>
      <c r="J84" s="60" t="s">
        <v>170</v>
      </c>
      <c r="K84" s="36" t="s">
        <v>192</v>
      </c>
      <c r="L84" s="46" t="s">
        <v>116</v>
      </c>
      <c r="M84" s="40">
        <v>2024738</v>
      </c>
      <c r="N84" s="40">
        <v>419911.07</v>
      </c>
      <c r="O84" s="40">
        <v>2024738</v>
      </c>
      <c r="P84" s="39"/>
      <c r="Q84" s="39"/>
      <c r="R84" s="39"/>
    </row>
    <row r="85" spans="1:18" ht="54" customHeight="1" x14ac:dyDescent="0.25">
      <c r="A85" s="36"/>
      <c r="B85" s="36"/>
      <c r="C85" s="60" t="s">
        <v>91</v>
      </c>
      <c r="D85" s="57" t="s">
        <v>24</v>
      </c>
      <c r="E85" s="57" t="s">
        <v>49</v>
      </c>
      <c r="F85" s="57" t="s">
        <v>183</v>
      </c>
      <c r="G85" s="57" t="s">
        <v>193</v>
      </c>
      <c r="H85" s="57" t="s">
        <v>76</v>
      </c>
      <c r="I85" s="57" t="s">
        <v>44</v>
      </c>
      <c r="J85" s="57" t="s">
        <v>170</v>
      </c>
      <c r="K85" s="61" t="s">
        <v>194</v>
      </c>
      <c r="L85" s="38" t="s">
        <v>182</v>
      </c>
      <c r="M85" s="40">
        <v>1372500</v>
      </c>
      <c r="N85" s="40">
        <v>1099207.52</v>
      </c>
      <c r="O85" s="40">
        <v>1372500</v>
      </c>
      <c r="P85" s="39">
        <v>0</v>
      </c>
      <c r="Q85" s="39">
        <v>0</v>
      </c>
      <c r="R85" s="39">
        <v>2659574</v>
      </c>
    </row>
    <row r="86" spans="1:18" ht="40.5" customHeight="1" x14ac:dyDescent="0.25">
      <c r="A86" s="36"/>
      <c r="B86" s="36"/>
      <c r="C86" s="60" t="s">
        <v>91</v>
      </c>
      <c r="D86" s="57" t="s">
        <v>24</v>
      </c>
      <c r="E86" s="57" t="s">
        <v>49</v>
      </c>
      <c r="F86" s="57" t="s">
        <v>183</v>
      </c>
      <c r="G86" s="57" t="s">
        <v>195</v>
      </c>
      <c r="H86" s="57" t="s">
        <v>76</v>
      </c>
      <c r="I86" s="57" t="s">
        <v>44</v>
      </c>
      <c r="J86" s="57" t="s">
        <v>170</v>
      </c>
      <c r="K86" s="61" t="s">
        <v>196</v>
      </c>
      <c r="L86" s="38" t="s">
        <v>182</v>
      </c>
      <c r="M86" s="40">
        <v>1915956</v>
      </c>
      <c r="N86" s="40">
        <v>1915956</v>
      </c>
      <c r="O86" s="40">
        <v>1915956</v>
      </c>
      <c r="P86" s="39">
        <v>2073195</v>
      </c>
      <c r="Q86" s="39">
        <v>2073195</v>
      </c>
      <c r="R86" s="39">
        <v>2073195</v>
      </c>
    </row>
    <row r="87" spans="1:18" ht="39" customHeight="1" x14ac:dyDescent="0.25">
      <c r="A87" s="36"/>
      <c r="B87" s="36"/>
      <c r="C87" s="60" t="s">
        <v>91</v>
      </c>
      <c r="D87" s="60" t="s">
        <v>24</v>
      </c>
      <c r="E87" s="60" t="s">
        <v>49</v>
      </c>
      <c r="F87" s="60" t="s">
        <v>183</v>
      </c>
      <c r="G87" s="60" t="s">
        <v>197</v>
      </c>
      <c r="H87" s="60" t="s">
        <v>76</v>
      </c>
      <c r="I87" s="60" t="s">
        <v>44</v>
      </c>
      <c r="J87" s="60" t="s">
        <v>170</v>
      </c>
      <c r="K87" s="62" t="s">
        <v>198</v>
      </c>
      <c r="L87" s="38" t="s">
        <v>182</v>
      </c>
      <c r="M87" s="40">
        <v>149185</v>
      </c>
      <c r="N87" s="40">
        <v>149185</v>
      </c>
      <c r="O87" s="40">
        <v>149185</v>
      </c>
      <c r="P87" s="39"/>
      <c r="Q87" s="39"/>
      <c r="R87" s="39"/>
    </row>
    <row r="88" spans="1:18" ht="45" customHeight="1" x14ac:dyDescent="0.25">
      <c r="A88" s="36"/>
      <c r="B88" s="36"/>
      <c r="C88" s="60" t="s">
        <v>91</v>
      </c>
      <c r="D88" s="60" t="s">
        <v>24</v>
      </c>
      <c r="E88" s="60" t="s">
        <v>49</v>
      </c>
      <c r="F88" s="60" t="s">
        <v>199</v>
      </c>
      <c r="G88" s="60" t="s">
        <v>200</v>
      </c>
      <c r="H88" s="60" t="s">
        <v>76</v>
      </c>
      <c r="I88" s="60" t="s">
        <v>44</v>
      </c>
      <c r="J88" s="60" t="s">
        <v>170</v>
      </c>
      <c r="K88" s="62" t="s">
        <v>201</v>
      </c>
      <c r="L88" s="46" t="s">
        <v>182</v>
      </c>
      <c r="M88" s="40">
        <v>966666.67</v>
      </c>
      <c r="N88" s="40">
        <v>380074.67</v>
      </c>
      <c r="O88" s="40">
        <v>966666.67</v>
      </c>
      <c r="P88" s="39">
        <v>1666667</v>
      </c>
      <c r="Q88" s="39">
        <v>343678.2</v>
      </c>
      <c r="R88" s="39">
        <v>143678.20000000001</v>
      </c>
    </row>
    <row r="89" spans="1:18" ht="57" customHeight="1" x14ac:dyDescent="0.25">
      <c r="A89" s="36"/>
      <c r="B89" s="36"/>
      <c r="C89" s="60" t="s">
        <v>115</v>
      </c>
      <c r="D89" s="60" t="s">
        <v>24</v>
      </c>
      <c r="E89" s="60" t="s">
        <v>49</v>
      </c>
      <c r="F89" s="60" t="s">
        <v>199</v>
      </c>
      <c r="G89" s="60" t="s">
        <v>200</v>
      </c>
      <c r="H89" s="60" t="s">
        <v>76</v>
      </c>
      <c r="I89" s="60" t="s">
        <v>44</v>
      </c>
      <c r="J89" s="60" t="s">
        <v>170</v>
      </c>
      <c r="K89" s="62" t="s">
        <v>201</v>
      </c>
      <c r="L89" s="46" t="s">
        <v>116</v>
      </c>
      <c r="M89" s="40">
        <v>10396744</v>
      </c>
      <c r="N89" s="40">
        <v>0</v>
      </c>
      <c r="O89" s="40">
        <v>10396744</v>
      </c>
      <c r="P89" s="39">
        <v>10564744</v>
      </c>
      <c r="Q89" s="39">
        <v>2014744</v>
      </c>
      <c r="R89" s="39">
        <v>2190490</v>
      </c>
    </row>
    <row r="90" spans="1:18" ht="78.75" x14ac:dyDescent="0.25">
      <c r="A90" s="54" t="s">
        <v>168</v>
      </c>
      <c r="B90" s="54" t="s">
        <v>202</v>
      </c>
      <c r="C90" s="55"/>
      <c r="D90" s="55" t="s">
        <v>24</v>
      </c>
      <c r="E90" s="55" t="s">
        <v>49</v>
      </c>
      <c r="F90" s="55" t="s">
        <v>203</v>
      </c>
      <c r="G90" s="55" t="s">
        <v>43</v>
      </c>
      <c r="H90" s="55" t="s">
        <v>42</v>
      </c>
      <c r="I90" s="55" t="s">
        <v>44</v>
      </c>
      <c r="J90" s="55" t="s">
        <v>170</v>
      </c>
      <c r="K90" s="54"/>
      <c r="L90" s="63"/>
      <c r="M90" s="33">
        <f t="shared" ref="M90:R90" si="14">SUM(M91:M99)</f>
        <v>117891368.98</v>
      </c>
      <c r="N90" s="34">
        <f t="shared" si="14"/>
        <v>76885597.349999994</v>
      </c>
      <c r="O90" s="33">
        <f t="shared" si="14"/>
        <v>117891368.98</v>
      </c>
      <c r="P90" s="35">
        <f t="shared" si="14"/>
        <v>114748006.19999999</v>
      </c>
      <c r="Q90" s="35">
        <f t="shared" si="14"/>
        <v>113991350.34999999</v>
      </c>
      <c r="R90" s="35">
        <f t="shared" si="14"/>
        <v>113892191.2</v>
      </c>
    </row>
    <row r="91" spans="1:18" ht="39.75" customHeight="1" x14ac:dyDescent="0.25">
      <c r="A91" s="36"/>
      <c r="B91" s="36"/>
      <c r="C91" s="57" t="s">
        <v>91</v>
      </c>
      <c r="D91" s="57" t="s">
        <v>24</v>
      </c>
      <c r="E91" s="57" t="s">
        <v>49</v>
      </c>
      <c r="F91" s="57" t="s">
        <v>203</v>
      </c>
      <c r="G91" s="57" t="s">
        <v>204</v>
      </c>
      <c r="H91" s="57" t="s">
        <v>76</v>
      </c>
      <c r="I91" s="57" t="s">
        <v>44</v>
      </c>
      <c r="J91" s="57" t="s">
        <v>170</v>
      </c>
      <c r="K91" s="36" t="s">
        <v>205</v>
      </c>
      <c r="L91" s="38" t="s">
        <v>121</v>
      </c>
      <c r="M91" s="40">
        <v>1483926.2</v>
      </c>
      <c r="N91" s="40">
        <v>798149.18</v>
      </c>
      <c r="O91" s="40">
        <v>1483926.2</v>
      </c>
      <c r="P91" s="41">
        <v>1626200.6</v>
      </c>
      <c r="Q91" s="41">
        <v>1626200.6</v>
      </c>
      <c r="R91" s="39">
        <v>1608676.45</v>
      </c>
    </row>
    <row r="92" spans="1:18" ht="53.25" customHeight="1" x14ac:dyDescent="0.25">
      <c r="A92" s="36"/>
      <c r="B92" s="36"/>
      <c r="C92" s="57" t="s">
        <v>115</v>
      </c>
      <c r="D92" s="57" t="s">
        <v>24</v>
      </c>
      <c r="E92" s="57" t="s">
        <v>49</v>
      </c>
      <c r="F92" s="57" t="s">
        <v>203</v>
      </c>
      <c r="G92" s="57" t="s">
        <v>204</v>
      </c>
      <c r="H92" s="57" t="s">
        <v>76</v>
      </c>
      <c r="I92" s="57" t="s">
        <v>44</v>
      </c>
      <c r="J92" s="57" t="s">
        <v>170</v>
      </c>
      <c r="K92" s="36" t="s">
        <v>205</v>
      </c>
      <c r="L92" s="38" t="s">
        <v>206</v>
      </c>
      <c r="M92" s="40">
        <v>105091883</v>
      </c>
      <c r="N92" s="40">
        <v>74472663.099999994</v>
      </c>
      <c r="O92" s="40">
        <v>105091883</v>
      </c>
      <c r="P92" s="41">
        <v>101587104</v>
      </c>
      <c r="Q92" s="41">
        <v>101081904</v>
      </c>
      <c r="R92" s="39">
        <v>101003604</v>
      </c>
    </row>
    <row r="93" spans="1:18" ht="51.75" customHeight="1" x14ac:dyDescent="0.25">
      <c r="A93" s="36"/>
      <c r="B93" s="36"/>
      <c r="C93" s="57" t="s">
        <v>165</v>
      </c>
      <c r="D93" s="57" t="s">
        <v>24</v>
      </c>
      <c r="E93" s="57" t="s">
        <v>49</v>
      </c>
      <c r="F93" s="57" t="s">
        <v>203</v>
      </c>
      <c r="G93" s="57" t="s">
        <v>204</v>
      </c>
      <c r="H93" s="57" t="s">
        <v>76</v>
      </c>
      <c r="I93" s="57" t="s">
        <v>44</v>
      </c>
      <c r="J93" s="57" t="s">
        <v>170</v>
      </c>
      <c r="K93" s="36" t="s">
        <v>205</v>
      </c>
      <c r="L93" s="38" t="s">
        <v>166</v>
      </c>
      <c r="M93" s="40">
        <v>763000</v>
      </c>
      <c r="N93" s="40">
        <v>572247</v>
      </c>
      <c r="O93" s="40">
        <v>763000</v>
      </c>
      <c r="P93" s="41">
        <v>833000</v>
      </c>
      <c r="Q93" s="41">
        <v>833000</v>
      </c>
      <c r="R93" s="41">
        <v>833000</v>
      </c>
    </row>
    <row r="94" spans="1:18" ht="68.25" customHeight="1" x14ac:dyDescent="0.25">
      <c r="A94" s="36"/>
      <c r="B94" s="36"/>
      <c r="C94" s="57" t="s">
        <v>115</v>
      </c>
      <c r="D94" s="57" t="s">
        <v>24</v>
      </c>
      <c r="E94" s="57" t="s">
        <v>49</v>
      </c>
      <c r="F94" s="57" t="s">
        <v>203</v>
      </c>
      <c r="G94" s="57" t="s">
        <v>207</v>
      </c>
      <c r="H94" s="57" t="s">
        <v>76</v>
      </c>
      <c r="I94" s="57" t="s">
        <v>44</v>
      </c>
      <c r="J94" s="57" t="s">
        <v>170</v>
      </c>
      <c r="K94" s="36" t="s">
        <v>208</v>
      </c>
      <c r="L94" s="38" t="s">
        <v>206</v>
      </c>
      <c r="M94" s="39">
        <v>1026413</v>
      </c>
      <c r="N94" s="40">
        <v>224694.24</v>
      </c>
      <c r="O94" s="39">
        <v>1026413</v>
      </c>
      <c r="P94" s="41">
        <v>922925</v>
      </c>
      <c r="Q94" s="41">
        <v>922925</v>
      </c>
      <c r="R94" s="41">
        <v>922925</v>
      </c>
    </row>
    <row r="95" spans="1:18" ht="55.5" customHeight="1" x14ac:dyDescent="0.25">
      <c r="A95" s="36"/>
      <c r="B95" s="36"/>
      <c r="C95" s="57" t="s">
        <v>91</v>
      </c>
      <c r="D95" s="57" t="s">
        <v>24</v>
      </c>
      <c r="E95" s="57" t="s">
        <v>49</v>
      </c>
      <c r="F95" s="57" t="s">
        <v>209</v>
      </c>
      <c r="G95" s="57" t="s">
        <v>210</v>
      </c>
      <c r="H95" s="57" t="s">
        <v>76</v>
      </c>
      <c r="I95" s="57" t="s">
        <v>44</v>
      </c>
      <c r="J95" s="57" t="s">
        <v>170</v>
      </c>
      <c r="K95" s="36" t="s">
        <v>211</v>
      </c>
      <c r="L95" s="38" t="s">
        <v>121</v>
      </c>
      <c r="M95" s="39">
        <v>8028768</v>
      </c>
      <c r="N95" s="40">
        <v>0</v>
      </c>
      <c r="O95" s="39">
        <v>8028768</v>
      </c>
      <c r="P95" s="41">
        <v>8108496</v>
      </c>
      <c r="Q95" s="41">
        <v>8108496</v>
      </c>
      <c r="R95" s="41">
        <v>8108496</v>
      </c>
    </row>
    <row r="96" spans="1:18" ht="38.25" customHeight="1" x14ac:dyDescent="0.25">
      <c r="A96" s="36"/>
      <c r="B96" s="36"/>
      <c r="C96" s="57" t="s">
        <v>91</v>
      </c>
      <c r="D96" s="57" t="s">
        <v>24</v>
      </c>
      <c r="E96" s="57" t="s">
        <v>49</v>
      </c>
      <c r="F96" s="57" t="s">
        <v>209</v>
      </c>
      <c r="G96" s="57" t="s">
        <v>212</v>
      </c>
      <c r="H96" s="57" t="s">
        <v>76</v>
      </c>
      <c r="I96" s="57" t="s">
        <v>44</v>
      </c>
      <c r="J96" s="57" t="s">
        <v>170</v>
      </c>
      <c r="K96" s="36" t="s">
        <v>213</v>
      </c>
      <c r="L96" s="38" t="s">
        <v>121</v>
      </c>
      <c r="M96" s="39">
        <v>1111060</v>
      </c>
      <c r="N96" s="40">
        <v>758240.25</v>
      </c>
      <c r="O96" s="39">
        <v>1111060</v>
      </c>
      <c r="P96" s="64">
        <v>1110447</v>
      </c>
      <c r="Q96" s="64">
        <v>1121555</v>
      </c>
      <c r="R96" s="64">
        <v>1164423</v>
      </c>
    </row>
    <row r="97" spans="1:18" ht="51" customHeight="1" x14ac:dyDescent="0.25">
      <c r="A97" s="36"/>
      <c r="B97" s="36"/>
      <c r="C97" s="57" t="s">
        <v>91</v>
      </c>
      <c r="D97" s="57" t="s">
        <v>24</v>
      </c>
      <c r="E97" s="57" t="s">
        <v>49</v>
      </c>
      <c r="F97" s="57" t="s">
        <v>209</v>
      </c>
      <c r="G97" s="57" t="s">
        <v>93</v>
      </c>
      <c r="H97" s="57" t="s">
        <v>76</v>
      </c>
      <c r="I97" s="57" t="s">
        <v>44</v>
      </c>
      <c r="J97" s="57" t="s">
        <v>170</v>
      </c>
      <c r="K97" s="36" t="s">
        <v>214</v>
      </c>
      <c r="L97" s="38" t="s">
        <v>121</v>
      </c>
      <c r="M97" s="39">
        <v>6640</v>
      </c>
      <c r="N97" s="40">
        <v>6640</v>
      </c>
      <c r="O97" s="39">
        <v>6640</v>
      </c>
      <c r="P97" s="39">
        <v>7421</v>
      </c>
      <c r="Q97" s="39">
        <v>49200</v>
      </c>
      <c r="R97" s="39">
        <v>2997</v>
      </c>
    </row>
    <row r="98" spans="1:18" ht="54" customHeight="1" x14ac:dyDescent="0.25">
      <c r="A98" s="36"/>
      <c r="B98" s="36"/>
      <c r="C98" s="57" t="s">
        <v>115</v>
      </c>
      <c r="D98" s="57" t="s">
        <v>24</v>
      </c>
      <c r="E98" s="57" t="s">
        <v>49</v>
      </c>
      <c r="F98" s="57" t="s">
        <v>209</v>
      </c>
      <c r="G98" s="57" t="s">
        <v>73</v>
      </c>
      <c r="H98" s="57" t="s">
        <v>76</v>
      </c>
      <c r="I98" s="57" t="s">
        <v>44</v>
      </c>
      <c r="J98" s="57" t="s">
        <v>170</v>
      </c>
      <c r="K98" s="36" t="s">
        <v>215</v>
      </c>
      <c r="L98" s="38" t="s">
        <v>206</v>
      </c>
      <c r="M98" s="39">
        <v>108024.78</v>
      </c>
      <c r="N98" s="40">
        <v>52963.58</v>
      </c>
      <c r="O98" s="39">
        <v>108024.78</v>
      </c>
      <c r="P98" s="39">
        <v>238528.6</v>
      </c>
      <c r="Q98" s="39">
        <v>248069.75</v>
      </c>
      <c r="R98" s="39">
        <v>248069.75</v>
      </c>
    </row>
    <row r="99" spans="1:18" ht="31.5" x14ac:dyDescent="0.25">
      <c r="A99" s="36" t="s">
        <v>68</v>
      </c>
      <c r="B99" s="36"/>
      <c r="C99" s="57" t="s">
        <v>91</v>
      </c>
      <c r="D99" s="57" t="s">
        <v>24</v>
      </c>
      <c r="E99" s="57" t="s">
        <v>49</v>
      </c>
      <c r="F99" s="57" t="s">
        <v>209</v>
      </c>
      <c r="G99" s="57" t="s">
        <v>216</v>
      </c>
      <c r="H99" s="57" t="s">
        <v>76</v>
      </c>
      <c r="I99" s="57" t="s">
        <v>44</v>
      </c>
      <c r="J99" s="57" t="s">
        <v>170</v>
      </c>
      <c r="K99" s="36" t="s">
        <v>217</v>
      </c>
      <c r="L99" s="38" t="s">
        <v>121</v>
      </c>
      <c r="M99" s="39">
        <v>271654</v>
      </c>
      <c r="N99" s="40">
        <v>0</v>
      </c>
      <c r="O99" s="39">
        <v>271654</v>
      </c>
      <c r="P99" s="39">
        <v>313884</v>
      </c>
      <c r="Q99" s="39">
        <v>0</v>
      </c>
      <c r="R99" s="39">
        <v>0</v>
      </c>
    </row>
    <row r="100" spans="1:18" ht="78.75" x14ac:dyDescent="0.25">
      <c r="A100" s="54" t="s">
        <v>168</v>
      </c>
      <c r="B100" s="54" t="s">
        <v>218</v>
      </c>
      <c r="C100" s="55"/>
      <c r="D100" s="55" t="s">
        <v>24</v>
      </c>
      <c r="E100" s="55" t="s">
        <v>49</v>
      </c>
      <c r="F100" s="55" t="s">
        <v>219</v>
      </c>
      <c r="G100" s="55" t="s">
        <v>43</v>
      </c>
      <c r="H100" s="55" t="s">
        <v>42</v>
      </c>
      <c r="I100" s="55" t="s">
        <v>44</v>
      </c>
      <c r="J100" s="55" t="s">
        <v>170</v>
      </c>
      <c r="K100" s="54"/>
      <c r="L100" s="56"/>
      <c r="M100" s="33">
        <f t="shared" ref="M100:R100" si="15">SUM(M101:M104)</f>
        <v>9213615</v>
      </c>
      <c r="N100" s="34">
        <f t="shared" si="15"/>
        <v>7397229.1699999999</v>
      </c>
      <c r="O100" s="33">
        <f t="shared" si="15"/>
        <v>9213615</v>
      </c>
      <c r="P100" s="35">
        <f t="shared" si="15"/>
        <v>6557167</v>
      </c>
      <c r="Q100" s="35">
        <f t="shared" si="15"/>
        <v>6563833</v>
      </c>
      <c r="R100" s="35">
        <f t="shared" si="15"/>
        <v>6589553</v>
      </c>
    </row>
    <row r="101" spans="1:18" ht="51.75" customHeight="1" x14ac:dyDescent="0.25">
      <c r="A101" s="30"/>
      <c r="B101" s="30"/>
      <c r="C101" s="60" t="s">
        <v>91</v>
      </c>
      <c r="D101" s="60" t="s">
        <v>24</v>
      </c>
      <c r="E101" s="60" t="s">
        <v>49</v>
      </c>
      <c r="F101" s="60" t="s">
        <v>219</v>
      </c>
      <c r="G101" s="60" t="s">
        <v>220</v>
      </c>
      <c r="H101" s="60" t="s">
        <v>76</v>
      </c>
      <c r="I101" s="60" t="s">
        <v>44</v>
      </c>
      <c r="J101" s="60" t="s">
        <v>170</v>
      </c>
      <c r="K101" s="36" t="s">
        <v>221</v>
      </c>
      <c r="L101" s="38" t="s">
        <v>121</v>
      </c>
      <c r="M101" s="50">
        <v>5888500</v>
      </c>
      <c r="N101" s="34">
        <v>3744098.17</v>
      </c>
      <c r="O101" s="33">
        <v>5888500</v>
      </c>
      <c r="P101" s="52">
        <v>5888500</v>
      </c>
      <c r="Q101" s="52">
        <v>5888500</v>
      </c>
      <c r="R101" s="52">
        <v>5888500</v>
      </c>
    </row>
    <row r="102" spans="1:18" ht="55.5" customHeight="1" x14ac:dyDescent="0.25">
      <c r="A102" s="36"/>
      <c r="B102" s="36"/>
      <c r="C102" s="57" t="s">
        <v>165</v>
      </c>
      <c r="D102" s="57" t="s">
        <v>24</v>
      </c>
      <c r="E102" s="57" t="s">
        <v>49</v>
      </c>
      <c r="F102" s="57" t="s">
        <v>219</v>
      </c>
      <c r="G102" s="57" t="s">
        <v>220</v>
      </c>
      <c r="H102" s="57" t="s">
        <v>76</v>
      </c>
      <c r="I102" s="57" t="s">
        <v>44</v>
      </c>
      <c r="J102" s="57" t="s">
        <v>170</v>
      </c>
      <c r="K102" s="36" t="s">
        <v>221</v>
      </c>
      <c r="L102" s="38" t="s">
        <v>166</v>
      </c>
      <c r="M102" s="39">
        <v>2400</v>
      </c>
      <c r="N102" s="40">
        <v>2400</v>
      </c>
      <c r="O102" s="39">
        <v>2400</v>
      </c>
      <c r="P102" s="41">
        <v>2400</v>
      </c>
      <c r="Q102" s="41">
        <v>2400</v>
      </c>
      <c r="R102" s="41">
        <v>2400</v>
      </c>
    </row>
    <row r="103" spans="1:18" ht="42" customHeight="1" x14ac:dyDescent="0.25">
      <c r="A103" s="36"/>
      <c r="B103" s="36"/>
      <c r="C103" s="57" t="s">
        <v>115</v>
      </c>
      <c r="D103" s="57" t="s">
        <v>24</v>
      </c>
      <c r="E103" s="57" t="s">
        <v>49</v>
      </c>
      <c r="F103" s="57" t="s">
        <v>222</v>
      </c>
      <c r="G103" s="57" t="s">
        <v>223</v>
      </c>
      <c r="H103" s="57" t="s">
        <v>76</v>
      </c>
      <c r="I103" s="57" t="s">
        <v>44</v>
      </c>
      <c r="J103" s="57" t="s">
        <v>170</v>
      </c>
      <c r="K103" s="36" t="s">
        <v>224</v>
      </c>
      <c r="L103" s="38" t="s">
        <v>206</v>
      </c>
      <c r="M103" s="39">
        <v>2656080</v>
      </c>
      <c r="N103" s="40">
        <v>657510</v>
      </c>
      <c r="O103" s="39">
        <v>2656080</v>
      </c>
      <c r="P103" s="41"/>
      <c r="Q103" s="41"/>
      <c r="R103" s="41"/>
    </row>
    <row r="104" spans="1:18" ht="42" customHeight="1" x14ac:dyDescent="0.25">
      <c r="A104" s="36"/>
      <c r="B104" s="36"/>
      <c r="C104" s="57" t="s">
        <v>91</v>
      </c>
      <c r="D104" s="57" t="s">
        <v>24</v>
      </c>
      <c r="E104" s="57" t="s">
        <v>49</v>
      </c>
      <c r="F104" s="57" t="s">
        <v>225</v>
      </c>
      <c r="G104" s="57" t="s">
        <v>200</v>
      </c>
      <c r="H104" s="57" t="s">
        <v>76</v>
      </c>
      <c r="I104" s="57" t="s">
        <v>44</v>
      </c>
      <c r="J104" s="57" t="s">
        <v>170</v>
      </c>
      <c r="K104" s="36" t="s">
        <v>226</v>
      </c>
      <c r="L104" s="38" t="s">
        <v>121</v>
      </c>
      <c r="M104" s="39">
        <v>666635</v>
      </c>
      <c r="N104" s="40">
        <v>2993221</v>
      </c>
      <c r="O104" s="39">
        <v>666635</v>
      </c>
      <c r="P104" s="41">
        <v>666267</v>
      </c>
      <c r="Q104" s="41">
        <v>672933</v>
      </c>
      <c r="R104" s="41">
        <v>698653</v>
      </c>
    </row>
    <row r="105" spans="1:18" ht="40.5" customHeight="1" x14ac:dyDescent="0.25">
      <c r="A105" s="65" t="s">
        <v>227</v>
      </c>
      <c r="B105" s="54" t="s">
        <v>228</v>
      </c>
      <c r="C105" s="66"/>
      <c r="D105" s="55" t="s">
        <v>24</v>
      </c>
      <c r="E105" s="55" t="s">
        <v>87</v>
      </c>
      <c r="F105" s="55" t="s">
        <v>42</v>
      </c>
      <c r="G105" s="55" t="s">
        <v>43</v>
      </c>
      <c r="H105" s="55" t="s">
        <v>42</v>
      </c>
      <c r="I105" s="55" t="s">
        <v>44</v>
      </c>
      <c r="J105" s="55" t="s">
        <v>43</v>
      </c>
      <c r="K105" s="67"/>
      <c r="L105" s="68"/>
      <c r="M105" s="69">
        <f t="shared" ref="M105:R105" si="16">M106</f>
        <v>18811</v>
      </c>
      <c r="N105" s="70">
        <f t="shared" si="16"/>
        <v>0</v>
      </c>
      <c r="O105" s="69">
        <f t="shared" si="16"/>
        <v>0</v>
      </c>
      <c r="P105" s="71">
        <f t="shared" si="16"/>
        <v>0</v>
      </c>
      <c r="Q105" s="71">
        <f t="shared" si="16"/>
        <v>0</v>
      </c>
      <c r="R105" s="71">
        <f t="shared" si="16"/>
        <v>0</v>
      </c>
    </row>
    <row r="106" spans="1:18" ht="41.25" customHeight="1" x14ac:dyDescent="0.25">
      <c r="A106" s="36"/>
      <c r="B106" s="36"/>
      <c r="C106" s="57" t="s">
        <v>91</v>
      </c>
      <c r="D106" s="57" t="s">
        <v>24</v>
      </c>
      <c r="E106" s="57" t="s">
        <v>87</v>
      </c>
      <c r="F106" s="57" t="s">
        <v>76</v>
      </c>
      <c r="G106" s="57" t="s">
        <v>56</v>
      </c>
      <c r="H106" s="57" t="s">
        <v>76</v>
      </c>
      <c r="I106" s="57" t="s">
        <v>44</v>
      </c>
      <c r="J106" s="57" t="s">
        <v>170</v>
      </c>
      <c r="K106" s="72" t="s">
        <v>229</v>
      </c>
      <c r="L106" s="38" t="s">
        <v>121</v>
      </c>
      <c r="M106" s="39">
        <v>18811</v>
      </c>
      <c r="N106" s="40">
        <v>0</v>
      </c>
      <c r="O106" s="39">
        <v>0</v>
      </c>
      <c r="P106" s="64">
        <v>0</v>
      </c>
      <c r="Q106" s="64">
        <v>0</v>
      </c>
      <c r="R106" s="64">
        <v>0</v>
      </c>
    </row>
    <row r="107" spans="1:18" ht="126" hidden="1" x14ac:dyDescent="0.25">
      <c r="A107" s="54" t="s">
        <v>230</v>
      </c>
      <c r="B107" s="54" t="s">
        <v>231</v>
      </c>
      <c r="C107" s="55"/>
      <c r="D107" s="55" t="s">
        <v>24</v>
      </c>
      <c r="E107" s="55" t="s">
        <v>232</v>
      </c>
      <c r="F107" s="55" t="s">
        <v>233</v>
      </c>
      <c r="G107" s="55" t="s">
        <v>50</v>
      </c>
      <c r="H107" s="55" t="s">
        <v>76</v>
      </c>
      <c r="I107" s="55" t="s">
        <v>43</v>
      </c>
      <c r="J107" s="55" t="s">
        <v>170</v>
      </c>
      <c r="K107" s="54" t="s">
        <v>234</v>
      </c>
      <c r="L107" s="38"/>
      <c r="M107" s="33">
        <f t="shared" ref="M107:R107" si="17">M108</f>
        <v>0</v>
      </c>
      <c r="N107" s="34">
        <f t="shared" si="17"/>
        <v>0</v>
      </c>
      <c r="O107" s="33">
        <f t="shared" si="17"/>
        <v>0</v>
      </c>
      <c r="P107" s="35">
        <f t="shared" si="17"/>
        <v>0</v>
      </c>
      <c r="Q107" s="35">
        <f t="shared" si="17"/>
        <v>0</v>
      </c>
      <c r="R107" s="35">
        <f t="shared" si="17"/>
        <v>0</v>
      </c>
    </row>
    <row r="108" spans="1:18" ht="54.75" hidden="1" customHeight="1" x14ac:dyDescent="0.25">
      <c r="A108" s="47"/>
      <c r="B108" s="47"/>
      <c r="C108" s="60" t="s">
        <v>115</v>
      </c>
      <c r="D108" s="60" t="s">
        <v>24</v>
      </c>
      <c r="E108" s="60" t="s">
        <v>232</v>
      </c>
      <c r="F108" s="60" t="s">
        <v>233</v>
      </c>
      <c r="G108" s="60" t="s">
        <v>50</v>
      </c>
      <c r="H108" s="60" t="s">
        <v>76</v>
      </c>
      <c r="I108" s="60" t="s">
        <v>44</v>
      </c>
      <c r="J108" s="60" t="s">
        <v>170</v>
      </c>
      <c r="K108" s="36" t="s">
        <v>235</v>
      </c>
      <c r="L108" s="38" t="s">
        <v>206</v>
      </c>
      <c r="M108" s="33">
        <v>0</v>
      </c>
      <c r="N108" s="34">
        <v>0</v>
      </c>
      <c r="O108" s="33">
        <v>0</v>
      </c>
      <c r="P108" s="35">
        <v>0</v>
      </c>
      <c r="Q108" s="35">
        <v>0</v>
      </c>
      <c r="R108" s="35">
        <v>0</v>
      </c>
    </row>
    <row r="109" spans="1:18" ht="30.75" customHeight="1" x14ac:dyDescent="0.25">
      <c r="A109" s="73"/>
      <c r="B109" s="73" t="s">
        <v>236</v>
      </c>
      <c r="C109" s="74"/>
      <c r="D109" s="74"/>
      <c r="E109" s="74"/>
      <c r="F109" s="74"/>
      <c r="G109" s="74"/>
      <c r="H109" s="74"/>
      <c r="I109" s="74"/>
      <c r="J109" s="74"/>
      <c r="K109" s="73"/>
      <c r="L109" s="75"/>
      <c r="M109" s="27">
        <f>M8+M72</f>
        <v>279990615.74000001</v>
      </c>
      <c r="N109" s="28">
        <f>N8+N72</f>
        <v>180121571.72999999</v>
      </c>
      <c r="O109" s="27">
        <f>O8+O72</f>
        <v>279943904.74000001</v>
      </c>
      <c r="P109" s="27">
        <f>P8+P72+P105</f>
        <v>285993018.28999996</v>
      </c>
      <c r="Q109" s="27">
        <f>Q8+Q72+Q105</f>
        <v>263881800.55000001</v>
      </c>
      <c r="R109" s="27">
        <f>R8+R72+R105</f>
        <v>245319643.40000001</v>
      </c>
    </row>
    <row r="113" spans="6:9" x14ac:dyDescent="0.25">
      <c r="G113" s="2" t="s">
        <v>68</v>
      </c>
    </row>
    <row r="119" spans="6:9" x14ac:dyDescent="0.25">
      <c r="F119" s="2" t="s">
        <v>68</v>
      </c>
    </row>
    <row r="121" spans="6:9" x14ac:dyDescent="0.25">
      <c r="I121" s="2" t="s">
        <v>68</v>
      </c>
    </row>
    <row r="122" spans="6:9" x14ac:dyDescent="0.25">
      <c r="F122" s="2" t="s">
        <v>68</v>
      </c>
    </row>
    <row r="124" spans="6:9" x14ac:dyDescent="0.25">
      <c r="I124" s="2" t="s">
        <v>68</v>
      </c>
    </row>
    <row r="127" spans="6:9" x14ac:dyDescent="0.25">
      <c r="I127" s="2" t="s">
        <v>68</v>
      </c>
    </row>
    <row r="130" spans="4:11" x14ac:dyDescent="0.25">
      <c r="I130" s="2" t="s">
        <v>68</v>
      </c>
    </row>
    <row r="134" spans="4:11" x14ac:dyDescent="0.25">
      <c r="D134" s="2" t="s">
        <v>68</v>
      </c>
    </row>
    <row r="137" spans="4:11" x14ac:dyDescent="0.25">
      <c r="D137" s="2" t="s">
        <v>68</v>
      </c>
    </row>
    <row r="141" spans="4:11" x14ac:dyDescent="0.25">
      <c r="K141" s="2" t="s">
        <v>68</v>
      </c>
    </row>
    <row r="144" spans="4:11" x14ac:dyDescent="0.25">
      <c r="G144" s="2" t="s">
        <v>68</v>
      </c>
    </row>
  </sheetData>
  <mergeCells count="15">
    <mergeCell ref="O4:O6"/>
    <mergeCell ref="P4:R5"/>
    <mergeCell ref="C5:C6"/>
    <mergeCell ref="D5:H5"/>
    <mergeCell ref="I5:J5"/>
    <mergeCell ref="A1:R1"/>
    <mergeCell ref="A2:R2"/>
    <mergeCell ref="A3:R3"/>
    <mergeCell ref="A4:A6"/>
    <mergeCell ref="B4:B6"/>
    <mergeCell ref="C4:J4"/>
    <mergeCell ref="K4:K6"/>
    <mergeCell ref="L4:L6"/>
    <mergeCell ref="M4:M6"/>
    <mergeCell ref="N4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2020-11-20T06:04:06Z</dcterms:modified>
</cp:coreProperties>
</file>