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Лист1!$4:$4</definedName>
  </definedNames>
  <calcPr calcId="145621"/>
</workbook>
</file>

<file path=xl/calcChain.xml><?xml version="1.0" encoding="utf-8"?>
<calcChain xmlns="http://schemas.openxmlformats.org/spreadsheetml/2006/main">
  <c r="D25" i="1" l="1"/>
  <c r="E25" i="1"/>
  <c r="C25" i="1"/>
  <c r="C51" i="1"/>
  <c r="F50" i="1"/>
  <c r="F49" i="1"/>
  <c r="F48" i="1"/>
  <c r="E47" i="1"/>
  <c r="F47" i="1" s="1"/>
  <c r="D47" i="1"/>
  <c r="C47" i="1"/>
  <c r="F46" i="1"/>
  <c r="F45" i="1"/>
  <c r="E44" i="1"/>
  <c r="F44" i="1" s="1"/>
  <c r="D44" i="1"/>
  <c r="C44" i="1"/>
  <c r="F43" i="1"/>
  <c r="F42" i="1"/>
  <c r="F41" i="1"/>
  <c r="F40" i="1"/>
  <c r="E39" i="1"/>
  <c r="D39" i="1"/>
  <c r="C39" i="1"/>
  <c r="F38" i="1"/>
  <c r="F37" i="1"/>
  <c r="E36" i="1"/>
  <c r="F36" i="1" s="1"/>
  <c r="D36" i="1"/>
  <c r="C36" i="1"/>
  <c r="F35" i="1"/>
  <c r="F34" i="1"/>
  <c r="F33" i="1"/>
  <c r="F32" i="1"/>
  <c r="F31" i="1"/>
  <c r="E30" i="1"/>
  <c r="D30" i="1"/>
  <c r="C30" i="1"/>
  <c r="F27" i="1"/>
  <c r="F26" i="1"/>
  <c r="F24" i="1"/>
  <c r="F23" i="1"/>
  <c r="F22" i="1"/>
  <c r="F21" i="1"/>
  <c r="F20" i="1"/>
  <c r="E19" i="1"/>
  <c r="D19" i="1"/>
  <c r="C19" i="1"/>
  <c r="F18" i="1"/>
  <c r="F17" i="1"/>
  <c r="E16" i="1"/>
  <c r="F16" i="1" s="1"/>
  <c r="D16" i="1"/>
  <c r="C16" i="1"/>
  <c r="F15" i="1"/>
  <c r="E14" i="1"/>
  <c r="D14" i="1"/>
  <c r="C14" i="1"/>
  <c r="F13" i="1"/>
  <c r="F12" i="1"/>
  <c r="F11" i="1"/>
  <c r="F10" i="1"/>
  <c r="F9" i="1"/>
  <c r="F8" i="1"/>
  <c r="F7" i="1"/>
  <c r="E5" i="1"/>
  <c r="F5" i="1" s="1"/>
  <c r="D5" i="1"/>
  <c r="C5" i="1"/>
  <c r="F39" i="1" l="1"/>
  <c r="F30" i="1"/>
  <c r="D51" i="1"/>
  <c r="F25" i="1"/>
  <c r="F14" i="1"/>
  <c r="E51" i="1"/>
  <c r="F19" i="1"/>
  <c r="F51" i="1" l="1"/>
</calcChain>
</file>

<file path=xl/sharedStrings.xml><?xml version="1.0" encoding="utf-8"?>
<sst xmlns="http://schemas.openxmlformats.org/spreadsheetml/2006/main" count="105" uniqueCount="105">
  <si>
    <t>(рублей)</t>
  </si>
  <si>
    <t xml:space="preserve"> Наименование </t>
  </si>
  <si>
    <t>Рз Пр</t>
  </si>
  <si>
    <t>Процент исполнения к уточненной бюджетной росписи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</si>
  <si>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</si>
  <si>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</si>
  <si>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</si>
  <si>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</si>
  <si>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</si>
  <si>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</si>
  <si>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</si>
  <si>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</si>
  <si>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</si>
  <si>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</si>
  <si>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</si>
  <si>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</si>
  <si>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</si>
  <si>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</si>
  <si>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</si>
  <si>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</si>
  <si>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</si>
  <si>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</si>
  <si>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</si>
  <si>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</si>
  <si>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</si>
  <si>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</si>
  <si>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</si>
  <si>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</si>
  <si>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</si>
  <si>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</si>
  <si>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</si>
  <si>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</si>
  <si>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</si>
  <si>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</si>
  <si>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</si>
  <si>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</si>
  <si>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</si>
  <si>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</si>
  <si>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</si>
  <si>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</si>
  <si>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</si>
  <si>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</si>
  <si>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</si>
  <si>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</si>
  <si>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</si>
  <si>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</si>
  <si>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</si>
  <si>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</si>
  <si>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</si>
  <si>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</si>
  <si>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</si>
  <si>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</si>
  <si>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</si>
  <si>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</si>
  <si>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</si>
  <si>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</si>
  <si>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</si>
  <si>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</si>
  <si>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</si>
  <si>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</si>
  <si>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</si>
  <si>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</si>
  <si>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</si>
  <si>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</si>
  <si>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</si>
  <si>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</si>
  <si>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</si>
  <si>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</si>
  <si>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</si>
  <si>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</si>
  <si>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</si>
  <si>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</si>
  <si>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</si>
  <si>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</si>
  <si>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</si>
  <si>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</si>
  <si>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</si>
  <si>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</si>
  <si>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</si>
  <si>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</si>
  <si>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</si>
  <si>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</si>
  <si>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</si>
  <si>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</si>
  <si>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</si>
  <si>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</si>
  <si>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</si>
  <si>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</si>
  <si>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</si>
  <si>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</si>
  <si>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ВСЕГО:</t>
  </si>
  <si>
    <t>В.Н.Кортелева</t>
  </si>
  <si>
    <t>Исп.И.В.Курашина</t>
  </si>
  <si>
    <t>тел.9 18 31</t>
  </si>
  <si>
    <t>0703</t>
  </si>
  <si>
    <t>Дополнительное образование детей</t>
  </si>
  <si>
    <t xml:space="preserve">Физическая культура  </t>
  </si>
  <si>
    <t>1101</t>
  </si>
  <si>
    <t>Другие вопросы в области жилищно-коммунального хозяйства</t>
  </si>
  <si>
    <t>0505</t>
  </si>
  <si>
    <t>Утверждено на 2020 год</t>
  </si>
  <si>
    <t>Уточненная бюджетная роспись                                                                             на 2020 год</t>
  </si>
  <si>
    <t>Кассовое исполнение                                                               за 9 месяцев                                                                           2020 года</t>
  </si>
  <si>
    <t xml:space="preserve">Заместитель главы администрации - начальник финансового управления администрации Клетнянского района
</t>
  </si>
  <si>
    <t>Сведения об исполнении бюджета Клетнянского муниципального района Брянской области за 9 месяцев 2020 года по расходам в разрезе разделов и подразделов классификации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</si>
</sst>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Alignment="1">
      <alignment vertical="top"/>
    </xf>
    <xf numFmtId="0" fontId="1" fillId="2" borderId="0" xfId="0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2" borderId="0" xfId="0" applyFont="1" applyFill="1" applyBorder="1" applyAlignment="1">
      <alignment horizontal="left" vertical="top"/>
    </xf>
    <xf numFmtId="49" fontId="1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/>
    </xf>
    <xf numFmtId="4" fontId="5" fillId="2" borderId="0" xfId="0" applyNumberFormat="1" applyFont="1" applyFill="1" applyBorder="1" applyAlignment="1">
      <alignment horizontal="right" vertical="top"/>
    </xf>
    <xf numFmtId="164" fontId="5" fillId="2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activeCell="D4" sqref="D4"/>
    </sheetView>
  </sheetViews>
  <sheetFormatPr defaultRowHeight="15" x14ac:dyDescent="0.25"/>
  <cols>
    <col min="1" max="1" width="76.7109375" style="5" customWidth="1"/>
    <col min="2" max="2" width="7.140625" style="5" customWidth="1"/>
    <col min="3" max="4" width="17.28515625" style="5" customWidth="1"/>
    <col min="5" max="5" width="17.28515625" style="4" customWidth="1"/>
    <col min="6" max="6" width="11.42578125" style="5" customWidth="1"/>
    <col min="7" max="250" width="9.140625" style="5"/>
    <col min="251" max="251" width="59.7109375" style="5" customWidth="1"/>
    <col min="252" max="252" width="7.140625" style="5" customWidth="1"/>
    <col min="253" max="255" width="19.28515625" style="5" customWidth="1"/>
    <col min="256" max="256" width="0" style="5" hidden="1" customWidth="1"/>
    <col min="257" max="257" width="19.140625" style="5" customWidth="1"/>
    <col min="258" max="258" width="0" style="5" hidden="1" customWidth="1"/>
    <col min="259" max="259" width="14" style="5" customWidth="1"/>
    <col min="260" max="260" width="12.7109375" style="5" customWidth="1"/>
    <col min="261" max="506" width="9.140625" style="5"/>
    <col min="507" max="507" width="59.7109375" style="5" customWidth="1"/>
    <col min="508" max="508" width="7.140625" style="5" customWidth="1"/>
    <col min="509" max="511" width="19.28515625" style="5" customWidth="1"/>
    <col min="512" max="512" width="0" style="5" hidden="1" customWidth="1"/>
    <col min="513" max="513" width="19.140625" style="5" customWidth="1"/>
    <col min="514" max="514" width="0" style="5" hidden="1" customWidth="1"/>
    <col min="515" max="515" width="14" style="5" customWidth="1"/>
    <col min="516" max="516" width="12.7109375" style="5" customWidth="1"/>
    <col min="517" max="762" width="9.140625" style="5"/>
    <col min="763" max="763" width="59.7109375" style="5" customWidth="1"/>
    <col min="764" max="764" width="7.140625" style="5" customWidth="1"/>
    <col min="765" max="767" width="19.28515625" style="5" customWidth="1"/>
    <col min="768" max="768" width="0" style="5" hidden="1" customWidth="1"/>
    <col min="769" max="769" width="19.140625" style="5" customWidth="1"/>
    <col min="770" max="770" width="0" style="5" hidden="1" customWidth="1"/>
    <col min="771" max="771" width="14" style="5" customWidth="1"/>
    <col min="772" max="772" width="12.7109375" style="5" customWidth="1"/>
    <col min="773" max="1018" width="9.140625" style="5"/>
    <col min="1019" max="1019" width="59.7109375" style="5" customWidth="1"/>
    <col min="1020" max="1020" width="7.140625" style="5" customWidth="1"/>
    <col min="1021" max="1023" width="19.28515625" style="5" customWidth="1"/>
    <col min="1024" max="1024" width="0" style="5" hidden="1" customWidth="1"/>
    <col min="1025" max="1025" width="19.140625" style="5" customWidth="1"/>
    <col min="1026" max="1026" width="0" style="5" hidden="1" customWidth="1"/>
    <col min="1027" max="1027" width="14" style="5" customWidth="1"/>
    <col min="1028" max="1028" width="12.7109375" style="5" customWidth="1"/>
    <col min="1029" max="1274" width="9.140625" style="5"/>
    <col min="1275" max="1275" width="59.7109375" style="5" customWidth="1"/>
    <col min="1276" max="1276" width="7.140625" style="5" customWidth="1"/>
    <col min="1277" max="1279" width="19.28515625" style="5" customWidth="1"/>
    <col min="1280" max="1280" width="0" style="5" hidden="1" customWidth="1"/>
    <col min="1281" max="1281" width="19.140625" style="5" customWidth="1"/>
    <col min="1282" max="1282" width="0" style="5" hidden="1" customWidth="1"/>
    <col min="1283" max="1283" width="14" style="5" customWidth="1"/>
    <col min="1284" max="1284" width="12.7109375" style="5" customWidth="1"/>
    <col min="1285" max="1530" width="9.140625" style="5"/>
    <col min="1531" max="1531" width="59.7109375" style="5" customWidth="1"/>
    <col min="1532" max="1532" width="7.140625" style="5" customWidth="1"/>
    <col min="1533" max="1535" width="19.28515625" style="5" customWidth="1"/>
    <col min="1536" max="1536" width="0" style="5" hidden="1" customWidth="1"/>
    <col min="1537" max="1537" width="19.140625" style="5" customWidth="1"/>
    <col min="1538" max="1538" width="0" style="5" hidden="1" customWidth="1"/>
    <col min="1539" max="1539" width="14" style="5" customWidth="1"/>
    <col min="1540" max="1540" width="12.7109375" style="5" customWidth="1"/>
    <col min="1541" max="1786" width="9.140625" style="5"/>
    <col min="1787" max="1787" width="59.7109375" style="5" customWidth="1"/>
    <col min="1788" max="1788" width="7.140625" style="5" customWidth="1"/>
    <col min="1789" max="1791" width="19.28515625" style="5" customWidth="1"/>
    <col min="1792" max="1792" width="0" style="5" hidden="1" customWidth="1"/>
    <col min="1793" max="1793" width="19.140625" style="5" customWidth="1"/>
    <col min="1794" max="1794" width="0" style="5" hidden="1" customWidth="1"/>
    <col min="1795" max="1795" width="14" style="5" customWidth="1"/>
    <col min="1796" max="1796" width="12.7109375" style="5" customWidth="1"/>
    <col min="1797" max="2042" width="9.140625" style="5"/>
    <col min="2043" max="2043" width="59.7109375" style="5" customWidth="1"/>
    <col min="2044" max="2044" width="7.140625" style="5" customWidth="1"/>
    <col min="2045" max="2047" width="19.28515625" style="5" customWidth="1"/>
    <col min="2048" max="2048" width="0" style="5" hidden="1" customWidth="1"/>
    <col min="2049" max="2049" width="19.140625" style="5" customWidth="1"/>
    <col min="2050" max="2050" width="0" style="5" hidden="1" customWidth="1"/>
    <col min="2051" max="2051" width="14" style="5" customWidth="1"/>
    <col min="2052" max="2052" width="12.7109375" style="5" customWidth="1"/>
    <col min="2053" max="2298" width="9.140625" style="5"/>
    <col min="2299" max="2299" width="59.7109375" style="5" customWidth="1"/>
    <col min="2300" max="2300" width="7.140625" style="5" customWidth="1"/>
    <col min="2301" max="2303" width="19.28515625" style="5" customWidth="1"/>
    <col min="2304" max="2304" width="0" style="5" hidden="1" customWidth="1"/>
    <col min="2305" max="2305" width="19.140625" style="5" customWidth="1"/>
    <col min="2306" max="2306" width="0" style="5" hidden="1" customWidth="1"/>
    <col min="2307" max="2307" width="14" style="5" customWidth="1"/>
    <col min="2308" max="2308" width="12.7109375" style="5" customWidth="1"/>
    <col min="2309" max="2554" width="9.140625" style="5"/>
    <col min="2555" max="2555" width="59.7109375" style="5" customWidth="1"/>
    <col min="2556" max="2556" width="7.140625" style="5" customWidth="1"/>
    <col min="2557" max="2559" width="19.28515625" style="5" customWidth="1"/>
    <col min="2560" max="2560" width="0" style="5" hidden="1" customWidth="1"/>
    <col min="2561" max="2561" width="19.140625" style="5" customWidth="1"/>
    <col min="2562" max="2562" width="0" style="5" hidden="1" customWidth="1"/>
    <col min="2563" max="2563" width="14" style="5" customWidth="1"/>
    <col min="2564" max="2564" width="12.7109375" style="5" customWidth="1"/>
    <col min="2565" max="2810" width="9.140625" style="5"/>
    <col min="2811" max="2811" width="59.7109375" style="5" customWidth="1"/>
    <col min="2812" max="2812" width="7.140625" style="5" customWidth="1"/>
    <col min="2813" max="2815" width="19.28515625" style="5" customWidth="1"/>
    <col min="2816" max="2816" width="0" style="5" hidden="1" customWidth="1"/>
    <col min="2817" max="2817" width="19.140625" style="5" customWidth="1"/>
    <col min="2818" max="2818" width="0" style="5" hidden="1" customWidth="1"/>
    <col min="2819" max="2819" width="14" style="5" customWidth="1"/>
    <col min="2820" max="2820" width="12.7109375" style="5" customWidth="1"/>
    <col min="2821" max="3066" width="9.140625" style="5"/>
    <col min="3067" max="3067" width="59.7109375" style="5" customWidth="1"/>
    <col min="3068" max="3068" width="7.140625" style="5" customWidth="1"/>
    <col min="3069" max="3071" width="19.28515625" style="5" customWidth="1"/>
    <col min="3072" max="3072" width="0" style="5" hidden="1" customWidth="1"/>
    <col min="3073" max="3073" width="19.140625" style="5" customWidth="1"/>
    <col min="3074" max="3074" width="0" style="5" hidden="1" customWidth="1"/>
    <col min="3075" max="3075" width="14" style="5" customWidth="1"/>
    <col min="3076" max="3076" width="12.7109375" style="5" customWidth="1"/>
    <col min="3077" max="3322" width="9.140625" style="5"/>
    <col min="3323" max="3323" width="59.7109375" style="5" customWidth="1"/>
    <col min="3324" max="3324" width="7.140625" style="5" customWidth="1"/>
    <col min="3325" max="3327" width="19.28515625" style="5" customWidth="1"/>
    <col min="3328" max="3328" width="0" style="5" hidden="1" customWidth="1"/>
    <col min="3329" max="3329" width="19.140625" style="5" customWidth="1"/>
    <col min="3330" max="3330" width="0" style="5" hidden="1" customWidth="1"/>
    <col min="3331" max="3331" width="14" style="5" customWidth="1"/>
    <col min="3332" max="3332" width="12.7109375" style="5" customWidth="1"/>
    <col min="3333" max="3578" width="9.140625" style="5"/>
    <col min="3579" max="3579" width="59.7109375" style="5" customWidth="1"/>
    <col min="3580" max="3580" width="7.140625" style="5" customWidth="1"/>
    <col min="3581" max="3583" width="19.28515625" style="5" customWidth="1"/>
    <col min="3584" max="3584" width="0" style="5" hidden="1" customWidth="1"/>
    <col min="3585" max="3585" width="19.140625" style="5" customWidth="1"/>
    <col min="3586" max="3586" width="0" style="5" hidden="1" customWidth="1"/>
    <col min="3587" max="3587" width="14" style="5" customWidth="1"/>
    <col min="3588" max="3588" width="12.7109375" style="5" customWidth="1"/>
    <col min="3589" max="3834" width="9.140625" style="5"/>
    <col min="3835" max="3835" width="59.7109375" style="5" customWidth="1"/>
    <col min="3836" max="3836" width="7.140625" style="5" customWidth="1"/>
    <col min="3837" max="3839" width="19.28515625" style="5" customWidth="1"/>
    <col min="3840" max="3840" width="0" style="5" hidden="1" customWidth="1"/>
    <col min="3841" max="3841" width="19.140625" style="5" customWidth="1"/>
    <col min="3842" max="3842" width="0" style="5" hidden="1" customWidth="1"/>
    <col min="3843" max="3843" width="14" style="5" customWidth="1"/>
    <col min="3844" max="3844" width="12.7109375" style="5" customWidth="1"/>
    <col min="3845" max="4090" width="9.140625" style="5"/>
    <col min="4091" max="4091" width="59.7109375" style="5" customWidth="1"/>
    <col min="4092" max="4092" width="7.140625" style="5" customWidth="1"/>
    <col min="4093" max="4095" width="19.28515625" style="5" customWidth="1"/>
    <col min="4096" max="4096" width="0" style="5" hidden="1" customWidth="1"/>
    <col min="4097" max="4097" width="19.140625" style="5" customWidth="1"/>
    <col min="4098" max="4098" width="0" style="5" hidden="1" customWidth="1"/>
    <col min="4099" max="4099" width="14" style="5" customWidth="1"/>
    <col min="4100" max="4100" width="12.7109375" style="5" customWidth="1"/>
    <col min="4101" max="4346" width="9.140625" style="5"/>
    <col min="4347" max="4347" width="59.7109375" style="5" customWidth="1"/>
    <col min="4348" max="4348" width="7.140625" style="5" customWidth="1"/>
    <col min="4349" max="4351" width="19.28515625" style="5" customWidth="1"/>
    <col min="4352" max="4352" width="0" style="5" hidden="1" customWidth="1"/>
    <col min="4353" max="4353" width="19.140625" style="5" customWidth="1"/>
    <col min="4354" max="4354" width="0" style="5" hidden="1" customWidth="1"/>
    <col min="4355" max="4355" width="14" style="5" customWidth="1"/>
    <col min="4356" max="4356" width="12.7109375" style="5" customWidth="1"/>
    <col min="4357" max="4602" width="9.140625" style="5"/>
    <col min="4603" max="4603" width="59.7109375" style="5" customWidth="1"/>
    <col min="4604" max="4604" width="7.140625" style="5" customWidth="1"/>
    <col min="4605" max="4607" width="19.28515625" style="5" customWidth="1"/>
    <col min="4608" max="4608" width="0" style="5" hidden="1" customWidth="1"/>
    <col min="4609" max="4609" width="19.140625" style="5" customWidth="1"/>
    <col min="4610" max="4610" width="0" style="5" hidden="1" customWidth="1"/>
    <col min="4611" max="4611" width="14" style="5" customWidth="1"/>
    <col min="4612" max="4612" width="12.7109375" style="5" customWidth="1"/>
    <col min="4613" max="4858" width="9.140625" style="5"/>
    <col min="4859" max="4859" width="59.7109375" style="5" customWidth="1"/>
    <col min="4860" max="4860" width="7.140625" style="5" customWidth="1"/>
    <col min="4861" max="4863" width="19.28515625" style="5" customWidth="1"/>
    <col min="4864" max="4864" width="0" style="5" hidden="1" customWidth="1"/>
    <col min="4865" max="4865" width="19.140625" style="5" customWidth="1"/>
    <col min="4866" max="4866" width="0" style="5" hidden="1" customWidth="1"/>
    <col min="4867" max="4867" width="14" style="5" customWidth="1"/>
    <col min="4868" max="4868" width="12.7109375" style="5" customWidth="1"/>
    <col min="4869" max="5114" width="9.140625" style="5"/>
    <col min="5115" max="5115" width="59.7109375" style="5" customWidth="1"/>
    <col min="5116" max="5116" width="7.140625" style="5" customWidth="1"/>
    <col min="5117" max="5119" width="19.28515625" style="5" customWidth="1"/>
    <col min="5120" max="5120" width="0" style="5" hidden="1" customWidth="1"/>
    <col min="5121" max="5121" width="19.140625" style="5" customWidth="1"/>
    <col min="5122" max="5122" width="0" style="5" hidden="1" customWidth="1"/>
    <col min="5123" max="5123" width="14" style="5" customWidth="1"/>
    <col min="5124" max="5124" width="12.7109375" style="5" customWidth="1"/>
    <col min="5125" max="5370" width="9.140625" style="5"/>
    <col min="5371" max="5371" width="59.7109375" style="5" customWidth="1"/>
    <col min="5372" max="5372" width="7.140625" style="5" customWidth="1"/>
    <col min="5373" max="5375" width="19.28515625" style="5" customWidth="1"/>
    <col min="5376" max="5376" width="0" style="5" hidden="1" customWidth="1"/>
    <col min="5377" max="5377" width="19.140625" style="5" customWidth="1"/>
    <col min="5378" max="5378" width="0" style="5" hidden="1" customWidth="1"/>
    <col min="5379" max="5379" width="14" style="5" customWidth="1"/>
    <col min="5380" max="5380" width="12.7109375" style="5" customWidth="1"/>
    <col min="5381" max="5626" width="9.140625" style="5"/>
    <col min="5627" max="5627" width="59.7109375" style="5" customWidth="1"/>
    <col min="5628" max="5628" width="7.140625" style="5" customWidth="1"/>
    <col min="5629" max="5631" width="19.28515625" style="5" customWidth="1"/>
    <col min="5632" max="5632" width="0" style="5" hidden="1" customWidth="1"/>
    <col min="5633" max="5633" width="19.140625" style="5" customWidth="1"/>
    <col min="5634" max="5634" width="0" style="5" hidden="1" customWidth="1"/>
    <col min="5635" max="5635" width="14" style="5" customWidth="1"/>
    <col min="5636" max="5636" width="12.7109375" style="5" customWidth="1"/>
    <col min="5637" max="5882" width="9.140625" style="5"/>
    <col min="5883" max="5883" width="59.7109375" style="5" customWidth="1"/>
    <col min="5884" max="5884" width="7.140625" style="5" customWidth="1"/>
    <col min="5885" max="5887" width="19.28515625" style="5" customWidth="1"/>
    <col min="5888" max="5888" width="0" style="5" hidden="1" customWidth="1"/>
    <col min="5889" max="5889" width="19.140625" style="5" customWidth="1"/>
    <col min="5890" max="5890" width="0" style="5" hidden="1" customWidth="1"/>
    <col min="5891" max="5891" width="14" style="5" customWidth="1"/>
    <col min="5892" max="5892" width="12.7109375" style="5" customWidth="1"/>
    <col min="5893" max="6138" width="9.140625" style="5"/>
    <col min="6139" max="6139" width="59.7109375" style="5" customWidth="1"/>
    <col min="6140" max="6140" width="7.140625" style="5" customWidth="1"/>
    <col min="6141" max="6143" width="19.28515625" style="5" customWidth="1"/>
    <col min="6144" max="6144" width="0" style="5" hidden="1" customWidth="1"/>
    <col min="6145" max="6145" width="19.140625" style="5" customWidth="1"/>
    <col min="6146" max="6146" width="0" style="5" hidden="1" customWidth="1"/>
    <col min="6147" max="6147" width="14" style="5" customWidth="1"/>
    <col min="6148" max="6148" width="12.7109375" style="5" customWidth="1"/>
    <col min="6149" max="6394" width="9.140625" style="5"/>
    <col min="6395" max="6395" width="59.7109375" style="5" customWidth="1"/>
    <col min="6396" max="6396" width="7.140625" style="5" customWidth="1"/>
    <col min="6397" max="6399" width="19.28515625" style="5" customWidth="1"/>
    <col min="6400" max="6400" width="0" style="5" hidden="1" customWidth="1"/>
    <col min="6401" max="6401" width="19.140625" style="5" customWidth="1"/>
    <col min="6402" max="6402" width="0" style="5" hidden="1" customWidth="1"/>
    <col min="6403" max="6403" width="14" style="5" customWidth="1"/>
    <col min="6404" max="6404" width="12.7109375" style="5" customWidth="1"/>
    <col min="6405" max="6650" width="9.140625" style="5"/>
    <col min="6651" max="6651" width="59.7109375" style="5" customWidth="1"/>
    <col min="6652" max="6652" width="7.140625" style="5" customWidth="1"/>
    <col min="6653" max="6655" width="19.28515625" style="5" customWidth="1"/>
    <col min="6656" max="6656" width="0" style="5" hidden="1" customWidth="1"/>
    <col min="6657" max="6657" width="19.140625" style="5" customWidth="1"/>
    <col min="6658" max="6658" width="0" style="5" hidden="1" customWidth="1"/>
    <col min="6659" max="6659" width="14" style="5" customWidth="1"/>
    <col min="6660" max="6660" width="12.7109375" style="5" customWidth="1"/>
    <col min="6661" max="6906" width="9.140625" style="5"/>
    <col min="6907" max="6907" width="59.7109375" style="5" customWidth="1"/>
    <col min="6908" max="6908" width="7.140625" style="5" customWidth="1"/>
    <col min="6909" max="6911" width="19.28515625" style="5" customWidth="1"/>
    <col min="6912" max="6912" width="0" style="5" hidden="1" customWidth="1"/>
    <col min="6913" max="6913" width="19.140625" style="5" customWidth="1"/>
    <col min="6914" max="6914" width="0" style="5" hidden="1" customWidth="1"/>
    <col min="6915" max="6915" width="14" style="5" customWidth="1"/>
    <col min="6916" max="6916" width="12.7109375" style="5" customWidth="1"/>
    <col min="6917" max="7162" width="9.140625" style="5"/>
    <col min="7163" max="7163" width="59.7109375" style="5" customWidth="1"/>
    <col min="7164" max="7164" width="7.140625" style="5" customWidth="1"/>
    <col min="7165" max="7167" width="19.28515625" style="5" customWidth="1"/>
    <col min="7168" max="7168" width="0" style="5" hidden="1" customWidth="1"/>
    <col min="7169" max="7169" width="19.140625" style="5" customWidth="1"/>
    <col min="7170" max="7170" width="0" style="5" hidden="1" customWidth="1"/>
    <col min="7171" max="7171" width="14" style="5" customWidth="1"/>
    <col min="7172" max="7172" width="12.7109375" style="5" customWidth="1"/>
    <col min="7173" max="7418" width="9.140625" style="5"/>
    <col min="7419" max="7419" width="59.7109375" style="5" customWidth="1"/>
    <col min="7420" max="7420" width="7.140625" style="5" customWidth="1"/>
    <col min="7421" max="7423" width="19.28515625" style="5" customWidth="1"/>
    <col min="7424" max="7424" width="0" style="5" hidden="1" customWidth="1"/>
    <col min="7425" max="7425" width="19.140625" style="5" customWidth="1"/>
    <col min="7426" max="7426" width="0" style="5" hidden="1" customWidth="1"/>
    <col min="7427" max="7427" width="14" style="5" customWidth="1"/>
    <col min="7428" max="7428" width="12.7109375" style="5" customWidth="1"/>
    <col min="7429" max="7674" width="9.140625" style="5"/>
    <col min="7675" max="7675" width="59.7109375" style="5" customWidth="1"/>
    <col min="7676" max="7676" width="7.140625" style="5" customWidth="1"/>
    <col min="7677" max="7679" width="19.28515625" style="5" customWidth="1"/>
    <col min="7680" max="7680" width="0" style="5" hidden="1" customWidth="1"/>
    <col min="7681" max="7681" width="19.140625" style="5" customWidth="1"/>
    <col min="7682" max="7682" width="0" style="5" hidden="1" customWidth="1"/>
    <col min="7683" max="7683" width="14" style="5" customWidth="1"/>
    <col min="7684" max="7684" width="12.7109375" style="5" customWidth="1"/>
    <col min="7685" max="7930" width="9.140625" style="5"/>
    <col min="7931" max="7931" width="59.7109375" style="5" customWidth="1"/>
    <col min="7932" max="7932" width="7.140625" style="5" customWidth="1"/>
    <col min="7933" max="7935" width="19.28515625" style="5" customWidth="1"/>
    <col min="7936" max="7936" width="0" style="5" hidden="1" customWidth="1"/>
    <col min="7937" max="7937" width="19.140625" style="5" customWidth="1"/>
    <col min="7938" max="7938" width="0" style="5" hidden="1" customWidth="1"/>
    <col min="7939" max="7939" width="14" style="5" customWidth="1"/>
    <col min="7940" max="7940" width="12.7109375" style="5" customWidth="1"/>
    <col min="7941" max="8186" width="9.140625" style="5"/>
    <col min="8187" max="8187" width="59.7109375" style="5" customWidth="1"/>
    <col min="8188" max="8188" width="7.140625" style="5" customWidth="1"/>
    <col min="8189" max="8191" width="19.28515625" style="5" customWidth="1"/>
    <col min="8192" max="8192" width="0" style="5" hidden="1" customWidth="1"/>
    <col min="8193" max="8193" width="19.140625" style="5" customWidth="1"/>
    <col min="8194" max="8194" width="0" style="5" hidden="1" customWidth="1"/>
    <col min="8195" max="8195" width="14" style="5" customWidth="1"/>
    <col min="8196" max="8196" width="12.7109375" style="5" customWidth="1"/>
    <col min="8197" max="8442" width="9.140625" style="5"/>
    <col min="8443" max="8443" width="59.7109375" style="5" customWidth="1"/>
    <col min="8444" max="8444" width="7.140625" style="5" customWidth="1"/>
    <col min="8445" max="8447" width="19.28515625" style="5" customWidth="1"/>
    <col min="8448" max="8448" width="0" style="5" hidden="1" customWidth="1"/>
    <col min="8449" max="8449" width="19.140625" style="5" customWidth="1"/>
    <col min="8450" max="8450" width="0" style="5" hidden="1" customWidth="1"/>
    <col min="8451" max="8451" width="14" style="5" customWidth="1"/>
    <col min="8452" max="8452" width="12.7109375" style="5" customWidth="1"/>
    <col min="8453" max="8698" width="9.140625" style="5"/>
    <col min="8699" max="8699" width="59.7109375" style="5" customWidth="1"/>
    <col min="8700" max="8700" width="7.140625" style="5" customWidth="1"/>
    <col min="8701" max="8703" width="19.28515625" style="5" customWidth="1"/>
    <col min="8704" max="8704" width="0" style="5" hidden="1" customWidth="1"/>
    <col min="8705" max="8705" width="19.140625" style="5" customWidth="1"/>
    <col min="8706" max="8706" width="0" style="5" hidden="1" customWidth="1"/>
    <col min="8707" max="8707" width="14" style="5" customWidth="1"/>
    <col min="8708" max="8708" width="12.7109375" style="5" customWidth="1"/>
    <col min="8709" max="8954" width="9.140625" style="5"/>
    <col min="8955" max="8955" width="59.7109375" style="5" customWidth="1"/>
    <col min="8956" max="8956" width="7.140625" style="5" customWidth="1"/>
    <col min="8957" max="8959" width="19.28515625" style="5" customWidth="1"/>
    <col min="8960" max="8960" width="0" style="5" hidden="1" customWidth="1"/>
    <col min="8961" max="8961" width="19.140625" style="5" customWidth="1"/>
    <col min="8962" max="8962" width="0" style="5" hidden="1" customWidth="1"/>
    <col min="8963" max="8963" width="14" style="5" customWidth="1"/>
    <col min="8964" max="8964" width="12.7109375" style="5" customWidth="1"/>
    <col min="8965" max="9210" width="9.140625" style="5"/>
    <col min="9211" max="9211" width="59.7109375" style="5" customWidth="1"/>
    <col min="9212" max="9212" width="7.140625" style="5" customWidth="1"/>
    <col min="9213" max="9215" width="19.28515625" style="5" customWidth="1"/>
    <col min="9216" max="9216" width="0" style="5" hidden="1" customWidth="1"/>
    <col min="9217" max="9217" width="19.140625" style="5" customWidth="1"/>
    <col min="9218" max="9218" width="0" style="5" hidden="1" customWidth="1"/>
    <col min="9219" max="9219" width="14" style="5" customWidth="1"/>
    <col min="9220" max="9220" width="12.7109375" style="5" customWidth="1"/>
    <col min="9221" max="9466" width="9.140625" style="5"/>
    <col min="9467" max="9467" width="59.7109375" style="5" customWidth="1"/>
    <col min="9468" max="9468" width="7.140625" style="5" customWidth="1"/>
    <col min="9469" max="9471" width="19.28515625" style="5" customWidth="1"/>
    <col min="9472" max="9472" width="0" style="5" hidden="1" customWidth="1"/>
    <col min="9473" max="9473" width="19.140625" style="5" customWidth="1"/>
    <col min="9474" max="9474" width="0" style="5" hidden="1" customWidth="1"/>
    <col min="9475" max="9475" width="14" style="5" customWidth="1"/>
    <col min="9476" max="9476" width="12.7109375" style="5" customWidth="1"/>
    <col min="9477" max="9722" width="9.140625" style="5"/>
    <col min="9723" max="9723" width="59.7109375" style="5" customWidth="1"/>
    <col min="9724" max="9724" width="7.140625" style="5" customWidth="1"/>
    <col min="9725" max="9727" width="19.28515625" style="5" customWidth="1"/>
    <col min="9728" max="9728" width="0" style="5" hidden="1" customWidth="1"/>
    <col min="9729" max="9729" width="19.140625" style="5" customWidth="1"/>
    <col min="9730" max="9730" width="0" style="5" hidden="1" customWidth="1"/>
    <col min="9731" max="9731" width="14" style="5" customWidth="1"/>
    <col min="9732" max="9732" width="12.7109375" style="5" customWidth="1"/>
    <col min="9733" max="9978" width="9.140625" style="5"/>
    <col min="9979" max="9979" width="59.7109375" style="5" customWidth="1"/>
    <col min="9980" max="9980" width="7.140625" style="5" customWidth="1"/>
    <col min="9981" max="9983" width="19.28515625" style="5" customWidth="1"/>
    <col min="9984" max="9984" width="0" style="5" hidden="1" customWidth="1"/>
    <col min="9985" max="9985" width="19.140625" style="5" customWidth="1"/>
    <col min="9986" max="9986" width="0" style="5" hidden="1" customWidth="1"/>
    <col min="9987" max="9987" width="14" style="5" customWidth="1"/>
    <col min="9988" max="9988" width="12.7109375" style="5" customWidth="1"/>
    <col min="9989" max="10234" width="9.140625" style="5"/>
    <col min="10235" max="10235" width="59.7109375" style="5" customWidth="1"/>
    <col min="10236" max="10236" width="7.140625" style="5" customWidth="1"/>
    <col min="10237" max="10239" width="19.28515625" style="5" customWidth="1"/>
    <col min="10240" max="10240" width="0" style="5" hidden="1" customWidth="1"/>
    <col min="10241" max="10241" width="19.140625" style="5" customWidth="1"/>
    <col min="10242" max="10242" width="0" style="5" hidden="1" customWidth="1"/>
    <col min="10243" max="10243" width="14" style="5" customWidth="1"/>
    <col min="10244" max="10244" width="12.7109375" style="5" customWidth="1"/>
    <col min="10245" max="10490" width="9.140625" style="5"/>
    <col min="10491" max="10491" width="59.7109375" style="5" customWidth="1"/>
    <col min="10492" max="10492" width="7.140625" style="5" customWidth="1"/>
    <col min="10493" max="10495" width="19.28515625" style="5" customWidth="1"/>
    <col min="10496" max="10496" width="0" style="5" hidden="1" customWidth="1"/>
    <col min="10497" max="10497" width="19.140625" style="5" customWidth="1"/>
    <col min="10498" max="10498" width="0" style="5" hidden="1" customWidth="1"/>
    <col min="10499" max="10499" width="14" style="5" customWidth="1"/>
    <col min="10500" max="10500" width="12.7109375" style="5" customWidth="1"/>
    <col min="10501" max="10746" width="9.140625" style="5"/>
    <col min="10747" max="10747" width="59.7109375" style="5" customWidth="1"/>
    <col min="10748" max="10748" width="7.140625" style="5" customWidth="1"/>
    <col min="10749" max="10751" width="19.28515625" style="5" customWidth="1"/>
    <col min="10752" max="10752" width="0" style="5" hidden="1" customWidth="1"/>
    <col min="10753" max="10753" width="19.140625" style="5" customWidth="1"/>
    <col min="10754" max="10754" width="0" style="5" hidden="1" customWidth="1"/>
    <col min="10755" max="10755" width="14" style="5" customWidth="1"/>
    <col min="10756" max="10756" width="12.7109375" style="5" customWidth="1"/>
    <col min="10757" max="11002" width="9.140625" style="5"/>
    <col min="11003" max="11003" width="59.7109375" style="5" customWidth="1"/>
    <col min="11004" max="11004" width="7.140625" style="5" customWidth="1"/>
    <col min="11005" max="11007" width="19.28515625" style="5" customWidth="1"/>
    <col min="11008" max="11008" width="0" style="5" hidden="1" customWidth="1"/>
    <col min="11009" max="11009" width="19.140625" style="5" customWidth="1"/>
    <col min="11010" max="11010" width="0" style="5" hidden="1" customWidth="1"/>
    <col min="11011" max="11011" width="14" style="5" customWidth="1"/>
    <col min="11012" max="11012" width="12.7109375" style="5" customWidth="1"/>
    <col min="11013" max="11258" width="9.140625" style="5"/>
    <col min="11259" max="11259" width="59.7109375" style="5" customWidth="1"/>
    <col min="11260" max="11260" width="7.140625" style="5" customWidth="1"/>
    <col min="11261" max="11263" width="19.28515625" style="5" customWidth="1"/>
    <col min="11264" max="11264" width="0" style="5" hidden="1" customWidth="1"/>
    <col min="11265" max="11265" width="19.140625" style="5" customWidth="1"/>
    <col min="11266" max="11266" width="0" style="5" hidden="1" customWidth="1"/>
    <col min="11267" max="11267" width="14" style="5" customWidth="1"/>
    <col min="11268" max="11268" width="12.7109375" style="5" customWidth="1"/>
    <col min="11269" max="11514" width="9.140625" style="5"/>
    <col min="11515" max="11515" width="59.7109375" style="5" customWidth="1"/>
    <col min="11516" max="11516" width="7.140625" style="5" customWidth="1"/>
    <col min="11517" max="11519" width="19.28515625" style="5" customWidth="1"/>
    <col min="11520" max="11520" width="0" style="5" hidden="1" customWidth="1"/>
    <col min="11521" max="11521" width="19.140625" style="5" customWidth="1"/>
    <col min="11522" max="11522" width="0" style="5" hidden="1" customWidth="1"/>
    <col min="11523" max="11523" width="14" style="5" customWidth="1"/>
    <col min="11524" max="11524" width="12.7109375" style="5" customWidth="1"/>
    <col min="11525" max="11770" width="9.140625" style="5"/>
    <col min="11771" max="11771" width="59.7109375" style="5" customWidth="1"/>
    <col min="11772" max="11772" width="7.140625" style="5" customWidth="1"/>
    <col min="11773" max="11775" width="19.28515625" style="5" customWidth="1"/>
    <col min="11776" max="11776" width="0" style="5" hidden="1" customWidth="1"/>
    <col min="11777" max="11777" width="19.140625" style="5" customWidth="1"/>
    <col min="11778" max="11778" width="0" style="5" hidden="1" customWidth="1"/>
    <col min="11779" max="11779" width="14" style="5" customWidth="1"/>
    <col min="11780" max="11780" width="12.7109375" style="5" customWidth="1"/>
    <col min="11781" max="12026" width="9.140625" style="5"/>
    <col min="12027" max="12027" width="59.7109375" style="5" customWidth="1"/>
    <col min="12028" max="12028" width="7.140625" style="5" customWidth="1"/>
    <col min="12029" max="12031" width="19.28515625" style="5" customWidth="1"/>
    <col min="12032" max="12032" width="0" style="5" hidden="1" customWidth="1"/>
    <col min="12033" max="12033" width="19.140625" style="5" customWidth="1"/>
    <col min="12034" max="12034" width="0" style="5" hidden="1" customWidth="1"/>
    <col min="12035" max="12035" width="14" style="5" customWidth="1"/>
    <col min="12036" max="12036" width="12.7109375" style="5" customWidth="1"/>
    <col min="12037" max="12282" width="9.140625" style="5"/>
    <col min="12283" max="12283" width="59.7109375" style="5" customWidth="1"/>
    <col min="12284" max="12284" width="7.140625" style="5" customWidth="1"/>
    <col min="12285" max="12287" width="19.28515625" style="5" customWidth="1"/>
    <col min="12288" max="12288" width="0" style="5" hidden="1" customWidth="1"/>
    <col min="12289" max="12289" width="19.140625" style="5" customWidth="1"/>
    <col min="12290" max="12290" width="0" style="5" hidden="1" customWidth="1"/>
    <col min="12291" max="12291" width="14" style="5" customWidth="1"/>
    <col min="12292" max="12292" width="12.7109375" style="5" customWidth="1"/>
    <col min="12293" max="12538" width="9.140625" style="5"/>
    <col min="12539" max="12539" width="59.7109375" style="5" customWidth="1"/>
    <col min="12540" max="12540" width="7.140625" style="5" customWidth="1"/>
    <col min="12541" max="12543" width="19.28515625" style="5" customWidth="1"/>
    <col min="12544" max="12544" width="0" style="5" hidden="1" customWidth="1"/>
    <col min="12545" max="12545" width="19.140625" style="5" customWidth="1"/>
    <col min="12546" max="12546" width="0" style="5" hidden="1" customWidth="1"/>
    <col min="12547" max="12547" width="14" style="5" customWidth="1"/>
    <col min="12548" max="12548" width="12.7109375" style="5" customWidth="1"/>
    <col min="12549" max="12794" width="9.140625" style="5"/>
    <col min="12795" max="12795" width="59.7109375" style="5" customWidth="1"/>
    <col min="12796" max="12796" width="7.140625" style="5" customWidth="1"/>
    <col min="12797" max="12799" width="19.28515625" style="5" customWidth="1"/>
    <col min="12800" max="12800" width="0" style="5" hidden="1" customWidth="1"/>
    <col min="12801" max="12801" width="19.140625" style="5" customWidth="1"/>
    <col min="12802" max="12802" width="0" style="5" hidden="1" customWidth="1"/>
    <col min="12803" max="12803" width="14" style="5" customWidth="1"/>
    <col min="12804" max="12804" width="12.7109375" style="5" customWidth="1"/>
    <col min="12805" max="13050" width="9.140625" style="5"/>
    <col min="13051" max="13051" width="59.7109375" style="5" customWidth="1"/>
    <col min="13052" max="13052" width="7.140625" style="5" customWidth="1"/>
    <col min="13053" max="13055" width="19.28515625" style="5" customWidth="1"/>
    <col min="13056" max="13056" width="0" style="5" hidden="1" customWidth="1"/>
    <col min="13057" max="13057" width="19.140625" style="5" customWidth="1"/>
    <col min="13058" max="13058" width="0" style="5" hidden="1" customWidth="1"/>
    <col min="13059" max="13059" width="14" style="5" customWidth="1"/>
    <col min="13060" max="13060" width="12.7109375" style="5" customWidth="1"/>
    <col min="13061" max="13306" width="9.140625" style="5"/>
    <col min="13307" max="13307" width="59.7109375" style="5" customWidth="1"/>
    <col min="13308" max="13308" width="7.140625" style="5" customWidth="1"/>
    <col min="13309" max="13311" width="19.28515625" style="5" customWidth="1"/>
    <col min="13312" max="13312" width="0" style="5" hidden="1" customWidth="1"/>
    <col min="13313" max="13313" width="19.140625" style="5" customWidth="1"/>
    <col min="13314" max="13314" width="0" style="5" hidden="1" customWidth="1"/>
    <col min="13315" max="13315" width="14" style="5" customWidth="1"/>
    <col min="13316" max="13316" width="12.7109375" style="5" customWidth="1"/>
    <col min="13317" max="13562" width="9.140625" style="5"/>
    <col min="13563" max="13563" width="59.7109375" style="5" customWidth="1"/>
    <col min="13564" max="13564" width="7.140625" style="5" customWidth="1"/>
    <col min="13565" max="13567" width="19.28515625" style="5" customWidth="1"/>
    <col min="13568" max="13568" width="0" style="5" hidden="1" customWidth="1"/>
    <col min="13569" max="13569" width="19.140625" style="5" customWidth="1"/>
    <col min="13570" max="13570" width="0" style="5" hidden="1" customWidth="1"/>
    <col min="13571" max="13571" width="14" style="5" customWidth="1"/>
    <col min="13572" max="13572" width="12.7109375" style="5" customWidth="1"/>
    <col min="13573" max="13818" width="9.140625" style="5"/>
    <col min="13819" max="13819" width="59.7109375" style="5" customWidth="1"/>
    <col min="13820" max="13820" width="7.140625" style="5" customWidth="1"/>
    <col min="13821" max="13823" width="19.28515625" style="5" customWidth="1"/>
    <col min="13824" max="13824" width="0" style="5" hidden="1" customWidth="1"/>
    <col min="13825" max="13825" width="19.140625" style="5" customWidth="1"/>
    <col min="13826" max="13826" width="0" style="5" hidden="1" customWidth="1"/>
    <col min="13827" max="13827" width="14" style="5" customWidth="1"/>
    <col min="13828" max="13828" width="12.7109375" style="5" customWidth="1"/>
    <col min="13829" max="14074" width="9.140625" style="5"/>
    <col min="14075" max="14075" width="59.7109375" style="5" customWidth="1"/>
    <col min="14076" max="14076" width="7.140625" style="5" customWidth="1"/>
    <col min="14077" max="14079" width="19.28515625" style="5" customWidth="1"/>
    <col min="14080" max="14080" width="0" style="5" hidden="1" customWidth="1"/>
    <col min="14081" max="14081" width="19.140625" style="5" customWidth="1"/>
    <col min="14082" max="14082" width="0" style="5" hidden="1" customWidth="1"/>
    <col min="14083" max="14083" width="14" style="5" customWidth="1"/>
    <col min="14084" max="14084" width="12.7109375" style="5" customWidth="1"/>
    <col min="14085" max="14330" width="9.140625" style="5"/>
    <col min="14331" max="14331" width="59.7109375" style="5" customWidth="1"/>
    <col min="14332" max="14332" width="7.140625" style="5" customWidth="1"/>
    <col min="14333" max="14335" width="19.28515625" style="5" customWidth="1"/>
    <col min="14336" max="14336" width="0" style="5" hidden="1" customWidth="1"/>
    <col min="14337" max="14337" width="19.140625" style="5" customWidth="1"/>
    <col min="14338" max="14338" width="0" style="5" hidden="1" customWidth="1"/>
    <col min="14339" max="14339" width="14" style="5" customWidth="1"/>
    <col min="14340" max="14340" width="12.7109375" style="5" customWidth="1"/>
    <col min="14341" max="14586" width="9.140625" style="5"/>
    <col min="14587" max="14587" width="59.7109375" style="5" customWidth="1"/>
    <col min="14588" max="14588" width="7.140625" style="5" customWidth="1"/>
    <col min="14589" max="14591" width="19.28515625" style="5" customWidth="1"/>
    <col min="14592" max="14592" width="0" style="5" hidden="1" customWidth="1"/>
    <col min="14593" max="14593" width="19.140625" style="5" customWidth="1"/>
    <col min="14594" max="14594" width="0" style="5" hidden="1" customWidth="1"/>
    <col min="14595" max="14595" width="14" style="5" customWidth="1"/>
    <col min="14596" max="14596" width="12.7109375" style="5" customWidth="1"/>
    <col min="14597" max="14842" width="9.140625" style="5"/>
    <col min="14843" max="14843" width="59.7109375" style="5" customWidth="1"/>
    <col min="14844" max="14844" width="7.140625" style="5" customWidth="1"/>
    <col min="14845" max="14847" width="19.28515625" style="5" customWidth="1"/>
    <col min="14848" max="14848" width="0" style="5" hidden="1" customWidth="1"/>
    <col min="14849" max="14849" width="19.140625" style="5" customWidth="1"/>
    <col min="14850" max="14850" width="0" style="5" hidden="1" customWidth="1"/>
    <col min="14851" max="14851" width="14" style="5" customWidth="1"/>
    <col min="14852" max="14852" width="12.7109375" style="5" customWidth="1"/>
    <col min="14853" max="15098" width="9.140625" style="5"/>
    <col min="15099" max="15099" width="59.7109375" style="5" customWidth="1"/>
    <col min="15100" max="15100" width="7.140625" style="5" customWidth="1"/>
    <col min="15101" max="15103" width="19.28515625" style="5" customWidth="1"/>
    <col min="15104" max="15104" width="0" style="5" hidden="1" customWidth="1"/>
    <col min="15105" max="15105" width="19.140625" style="5" customWidth="1"/>
    <col min="15106" max="15106" width="0" style="5" hidden="1" customWidth="1"/>
    <col min="15107" max="15107" width="14" style="5" customWidth="1"/>
    <col min="15108" max="15108" width="12.7109375" style="5" customWidth="1"/>
    <col min="15109" max="15354" width="9.140625" style="5"/>
    <col min="15355" max="15355" width="59.7109375" style="5" customWidth="1"/>
    <col min="15356" max="15356" width="7.140625" style="5" customWidth="1"/>
    <col min="15357" max="15359" width="19.28515625" style="5" customWidth="1"/>
    <col min="15360" max="15360" width="0" style="5" hidden="1" customWidth="1"/>
    <col min="15361" max="15361" width="19.140625" style="5" customWidth="1"/>
    <col min="15362" max="15362" width="0" style="5" hidden="1" customWidth="1"/>
    <col min="15363" max="15363" width="14" style="5" customWidth="1"/>
    <col min="15364" max="15364" width="12.7109375" style="5" customWidth="1"/>
    <col min="15365" max="15610" width="9.140625" style="5"/>
    <col min="15611" max="15611" width="59.7109375" style="5" customWidth="1"/>
    <col min="15612" max="15612" width="7.140625" style="5" customWidth="1"/>
    <col min="15613" max="15615" width="19.28515625" style="5" customWidth="1"/>
    <col min="15616" max="15616" width="0" style="5" hidden="1" customWidth="1"/>
    <col min="15617" max="15617" width="19.140625" style="5" customWidth="1"/>
    <col min="15618" max="15618" width="0" style="5" hidden="1" customWidth="1"/>
    <col min="15619" max="15619" width="14" style="5" customWidth="1"/>
    <col min="15620" max="15620" width="12.7109375" style="5" customWidth="1"/>
    <col min="15621" max="15866" width="9.140625" style="5"/>
    <col min="15867" max="15867" width="59.7109375" style="5" customWidth="1"/>
    <col min="15868" max="15868" width="7.140625" style="5" customWidth="1"/>
    <col min="15869" max="15871" width="19.28515625" style="5" customWidth="1"/>
    <col min="15872" max="15872" width="0" style="5" hidden="1" customWidth="1"/>
    <col min="15873" max="15873" width="19.140625" style="5" customWidth="1"/>
    <col min="15874" max="15874" width="0" style="5" hidden="1" customWidth="1"/>
    <col min="15875" max="15875" width="14" style="5" customWidth="1"/>
    <col min="15876" max="15876" width="12.7109375" style="5" customWidth="1"/>
    <col min="15877" max="16122" width="9.140625" style="5"/>
    <col min="16123" max="16123" width="59.7109375" style="5" customWidth="1"/>
    <col min="16124" max="16124" width="7.140625" style="5" customWidth="1"/>
    <col min="16125" max="16127" width="19.28515625" style="5" customWidth="1"/>
    <col min="16128" max="16128" width="0" style="5" hidden="1" customWidth="1"/>
    <col min="16129" max="16129" width="19.140625" style="5" customWidth="1"/>
    <col min="16130" max="16130" width="0" style="5" hidden="1" customWidth="1"/>
    <col min="16131" max="16131" width="14" style="5" customWidth="1"/>
    <col min="16132" max="16132" width="12.7109375" style="5" customWidth="1"/>
    <col min="16133" max="16384" width="9.140625" style="5"/>
  </cols>
  <sheetData>
    <row r="1" spans="1:6" ht="8.25" customHeight="1" x14ac:dyDescent="0.25">
      <c r="A1" s="2"/>
      <c r="B1" s="3"/>
      <c r="C1" s="3"/>
      <c r="D1" s="3"/>
    </row>
    <row r="2" spans="1:6" ht="39" customHeight="1" x14ac:dyDescent="0.25">
      <c r="A2" s="30" t="s">
        <v>104</v>
      </c>
      <c r="B2" s="30"/>
      <c r="C2" s="30"/>
      <c r="D2" s="30"/>
      <c r="E2" s="30"/>
      <c r="F2" s="30"/>
    </row>
    <row r="3" spans="1:6" ht="15.75" x14ac:dyDescent="0.25">
      <c r="A3" s="6"/>
      <c r="B3" s="6"/>
      <c r="C3" s="7"/>
      <c r="D3" s="8"/>
      <c r="E3" s="9" t="s">
        <v>0</v>
      </c>
    </row>
    <row r="4" spans="1:6" s="1" customFormat="1" ht="66.75" customHeight="1" x14ac:dyDescent="0.25">
      <c r="A4" s="24" t="s">
        <v>1</v>
      </c>
      <c r="B4" s="24" t="s">
        <v>2</v>
      </c>
      <c r="C4" s="24" t="s">
        <v>100</v>
      </c>
      <c r="D4" s="25" t="s">
        <v>101</v>
      </c>
      <c r="E4" s="25" t="s">
        <v>102</v>
      </c>
      <c r="F4" s="25" t="s">
        <v>3</v>
      </c>
    </row>
    <row r="5" spans="1:6" ht="32.25" customHeight="1" x14ac:dyDescent="0.25">
      <c r="A5" s="10" t="s">
        <v>4</v>
      </c>
      <c r="B5" s="11" t="s">
        <v>5</v>
      </c>
      <c r="C5" s="12">
        <f>SUM(C6:C13)</f>
        <v>34404202</v>
      </c>
      <c r="D5" s="12">
        <f>SUM(D6:D13)</f>
        <v>34379202</v>
      </c>
      <c r="E5" s="12">
        <f>SUM(E6:E13)</f>
        <v>21303628.030000001</v>
      </c>
      <c r="F5" s="26">
        <f>E5/D5*100</f>
        <v>61.966615833607776</v>
      </c>
    </row>
    <row r="6" spans="1:6" ht="31.5" hidden="1" x14ac:dyDescent="0.25">
      <c r="A6" s="13" t="s">
        <v>6</v>
      </c>
      <c r="B6" s="14" t="s">
        <v>7</v>
      </c>
      <c r="C6" s="15"/>
      <c r="D6" s="15"/>
      <c r="E6" s="15"/>
      <c r="F6" s="16"/>
    </row>
    <row r="7" spans="1:6" ht="15.75" customHeight="1" x14ac:dyDescent="0.25">
      <c r="A7" s="13" t="s">
        <v>8</v>
      </c>
      <c r="B7" s="14" t="s">
        <v>9</v>
      </c>
      <c r="C7" s="15">
        <v>348200</v>
      </c>
      <c r="D7" s="15">
        <v>348200</v>
      </c>
      <c r="E7" s="15">
        <v>223780.04</v>
      </c>
      <c r="F7" s="16">
        <f t="shared" ref="F7:F50" si="0">E7/C7*100</f>
        <v>64.267673750717975</v>
      </c>
    </row>
    <row r="8" spans="1:6" ht="47.25" x14ac:dyDescent="0.25">
      <c r="A8" s="13" t="s">
        <v>10</v>
      </c>
      <c r="B8" s="14" t="s">
        <v>11</v>
      </c>
      <c r="C8" s="15">
        <v>22800652</v>
      </c>
      <c r="D8" s="15">
        <v>22800652</v>
      </c>
      <c r="E8" s="15">
        <v>14264528.210000001</v>
      </c>
      <c r="F8" s="16">
        <f t="shared" si="0"/>
        <v>62.561931167582408</v>
      </c>
    </row>
    <row r="9" spans="1:6" ht="15.75" x14ac:dyDescent="0.25">
      <c r="A9" s="13" t="s">
        <v>12</v>
      </c>
      <c r="B9" s="14" t="s">
        <v>13</v>
      </c>
      <c r="C9" s="15">
        <v>6640</v>
      </c>
      <c r="D9" s="15">
        <v>6640</v>
      </c>
      <c r="E9" s="15">
        <v>6640</v>
      </c>
      <c r="F9" s="16">
        <f t="shared" si="0"/>
        <v>100</v>
      </c>
    </row>
    <row r="10" spans="1:6" ht="31.5" x14ac:dyDescent="0.25">
      <c r="A10" s="13" t="s">
        <v>14</v>
      </c>
      <c r="B10" s="14" t="s">
        <v>15</v>
      </c>
      <c r="C10" s="15">
        <v>6308600</v>
      </c>
      <c r="D10" s="15">
        <v>6308600</v>
      </c>
      <c r="E10" s="15">
        <v>4051179.66</v>
      </c>
      <c r="F10" s="16">
        <f t="shared" si="0"/>
        <v>64.216778049012461</v>
      </c>
    </row>
    <row r="11" spans="1:6" ht="15.75" hidden="1" x14ac:dyDescent="0.25">
      <c r="A11" s="13" t="s">
        <v>16</v>
      </c>
      <c r="B11" s="14" t="s">
        <v>17</v>
      </c>
      <c r="C11" s="15">
        <v>0</v>
      </c>
      <c r="D11" s="15">
        <v>0</v>
      </c>
      <c r="E11" s="15"/>
      <c r="F11" s="16" t="e">
        <f t="shared" si="0"/>
        <v>#DIV/0!</v>
      </c>
    </row>
    <row r="12" spans="1:6" ht="15.75" x14ac:dyDescent="0.25">
      <c r="A12" s="13" t="s">
        <v>18</v>
      </c>
      <c r="B12" s="14" t="s">
        <v>19</v>
      </c>
      <c r="C12" s="15">
        <v>390000</v>
      </c>
      <c r="D12" s="15">
        <v>365000</v>
      </c>
      <c r="E12" s="15"/>
      <c r="F12" s="16">
        <f t="shared" si="0"/>
        <v>0</v>
      </c>
    </row>
    <row r="13" spans="1:6" ht="15.75" x14ac:dyDescent="0.25">
      <c r="A13" s="13" t="s">
        <v>20</v>
      </c>
      <c r="B13" s="14" t="s">
        <v>21</v>
      </c>
      <c r="C13" s="15">
        <v>4550110</v>
      </c>
      <c r="D13" s="15">
        <v>4550110</v>
      </c>
      <c r="E13" s="15">
        <v>2757500.12</v>
      </c>
      <c r="F13" s="16">
        <f t="shared" si="0"/>
        <v>60.602933115902694</v>
      </c>
    </row>
    <row r="14" spans="1:6" ht="15.75" customHeight="1" x14ac:dyDescent="0.25">
      <c r="A14" s="10" t="s">
        <v>22</v>
      </c>
      <c r="B14" s="11" t="s">
        <v>23</v>
      </c>
      <c r="C14" s="12">
        <f t="shared" ref="C14:E14" si="1">C15</f>
        <v>1777695</v>
      </c>
      <c r="D14" s="12">
        <f t="shared" si="1"/>
        <v>1777695</v>
      </c>
      <c r="E14" s="12">
        <f t="shared" si="1"/>
        <v>1174676.95</v>
      </c>
      <c r="F14" s="16">
        <f t="shared" si="0"/>
        <v>66.078655224883903</v>
      </c>
    </row>
    <row r="15" spans="1:6" ht="15.75" x14ac:dyDescent="0.25">
      <c r="A15" s="13" t="s">
        <v>24</v>
      </c>
      <c r="B15" s="14" t="s">
        <v>25</v>
      </c>
      <c r="C15" s="15">
        <v>1777695</v>
      </c>
      <c r="D15" s="15">
        <v>1777695</v>
      </c>
      <c r="E15" s="15">
        <v>1174676.95</v>
      </c>
      <c r="F15" s="16">
        <f t="shared" si="0"/>
        <v>66.078655224883903</v>
      </c>
    </row>
    <row r="16" spans="1:6" ht="15.75" customHeight="1" x14ac:dyDescent="0.25">
      <c r="A16" s="10" t="s">
        <v>26</v>
      </c>
      <c r="B16" s="11" t="s">
        <v>27</v>
      </c>
      <c r="C16" s="12">
        <f t="shared" ref="C16:E16" si="2">C17+C18</f>
        <v>3351465</v>
      </c>
      <c r="D16" s="12">
        <f t="shared" si="2"/>
        <v>3351465</v>
      </c>
      <c r="E16" s="12">
        <f t="shared" si="2"/>
        <v>2283295.91</v>
      </c>
      <c r="F16" s="16">
        <f t="shared" si="0"/>
        <v>68.128293447790739</v>
      </c>
    </row>
    <row r="17" spans="1:6" ht="15.75" customHeight="1" x14ac:dyDescent="0.25">
      <c r="A17" s="13" t="s">
        <v>28</v>
      </c>
      <c r="B17" s="14" t="s">
        <v>29</v>
      </c>
      <c r="C17" s="15">
        <v>3351465</v>
      </c>
      <c r="D17" s="15">
        <v>3351465</v>
      </c>
      <c r="E17" s="15">
        <v>2283295.91</v>
      </c>
      <c r="F17" s="16">
        <f t="shared" si="0"/>
        <v>68.128293447790739</v>
      </c>
    </row>
    <row r="18" spans="1:6" ht="15.75" hidden="1" x14ac:dyDescent="0.25">
      <c r="A18" s="13" t="s">
        <v>30</v>
      </c>
      <c r="B18" s="14" t="s">
        <v>31</v>
      </c>
      <c r="C18" s="15"/>
      <c r="D18" s="15"/>
      <c r="E18" s="15"/>
      <c r="F18" s="16" t="e">
        <f t="shared" si="0"/>
        <v>#DIV/0!</v>
      </c>
    </row>
    <row r="19" spans="1:6" ht="15.75" customHeight="1" x14ac:dyDescent="0.25">
      <c r="A19" s="10" t="s">
        <v>32</v>
      </c>
      <c r="B19" s="11" t="s">
        <v>33</v>
      </c>
      <c r="C19" s="12">
        <f>SUM(C20:C24)</f>
        <v>11326460.030000001</v>
      </c>
      <c r="D19" s="12">
        <f>SUM(D20:D24)</f>
        <v>11326460.030000001</v>
      </c>
      <c r="E19" s="12">
        <f>SUM(E20:E24)</f>
        <v>5776718.1699999999</v>
      </c>
      <c r="F19" s="16">
        <f t="shared" si="0"/>
        <v>51.001973738479691</v>
      </c>
    </row>
    <row r="20" spans="1:6" ht="15.75" x14ac:dyDescent="0.25">
      <c r="A20" s="13" t="s">
        <v>34</v>
      </c>
      <c r="B20" s="14" t="s">
        <v>35</v>
      </c>
      <c r="C20" s="15">
        <v>52370.2</v>
      </c>
      <c r="D20" s="15">
        <v>52370.2</v>
      </c>
      <c r="E20" s="15">
        <v>52370.2</v>
      </c>
      <c r="F20" s="16">
        <f t="shared" si="0"/>
        <v>100</v>
      </c>
    </row>
    <row r="21" spans="1:6" ht="15.75" hidden="1" x14ac:dyDescent="0.25">
      <c r="A21" s="13" t="s">
        <v>36</v>
      </c>
      <c r="B21" s="14" t="s">
        <v>37</v>
      </c>
      <c r="C21" s="15"/>
      <c r="D21" s="15"/>
      <c r="E21" s="15"/>
      <c r="F21" s="16" t="e">
        <f t="shared" si="0"/>
        <v>#DIV/0!</v>
      </c>
    </row>
    <row r="22" spans="1:6" ht="15.75" x14ac:dyDescent="0.25">
      <c r="A22" s="13" t="s">
        <v>38</v>
      </c>
      <c r="B22" s="14" t="s">
        <v>39</v>
      </c>
      <c r="C22" s="15">
        <v>2171390.75</v>
      </c>
      <c r="D22" s="15">
        <v>2171390.75</v>
      </c>
      <c r="E22" s="15">
        <v>1470599.04</v>
      </c>
      <c r="F22" s="16">
        <f t="shared" si="0"/>
        <v>67.726135427260161</v>
      </c>
    </row>
    <row r="23" spans="1:6" ht="15.75" x14ac:dyDescent="0.25">
      <c r="A23" s="13" t="s">
        <v>40</v>
      </c>
      <c r="B23" s="14" t="s">
        <v>41</v>
      </c>
      <c r="C23" s="15">
        <v>8885773.0800000001</v>
      </c>
      <c r="D23" s="15">
        <v>8885773.0800000001</v>
      </c>
      <c r="E23" s="15">
        <v>4153767.92</v>
      </c>
      <c r="F23" s="16">
        <f t="shared" si="0"/>
        <v>46.746275001656919</v>
      </c>
    </row>
    <row r="24" spans="1:6" ht="15.75" customHeight="1" x14ac:dyDescent="0.25">
      <c r="A24" s="13" t="s">
        <v>42</v>
      </c>
      <c r="B24" s="14" t="s">
        <v>43</v>
      </c>
      <c r="C24" s="15">
        <v>216926</v>
      </c>
      <c r="D24" s="15">
        <v>216926</v>
      </c>
      <c r="E24" s="15">
        <v>99981.01</v>
      </c>
      <c r="F24" s="16">
        <f t="shared" si="0"/>
        <v>46.089915455039964</v>
      </c>
    </row>
    <row r="25" spans="1:6" ht="15.75" x14ac:dyDescent="0.25">
      <c r="A25" s="10" t="s">
        <v>44</v>
      </c>
      <c r="B25" s="11" t="s">
        <v>45</v>
      </c>
      <c r="C25" s="12">
        <f>C26+C27+C28+C29</f>
        <v>16120155.27</v>
      </c>
      <c r="D25" s="12">
        <f t="shared" ref="D25:E25" si="3">D26+D27+D28+D29</f>
        <v>18658432.27</v>
      </c>
      <c r="E25" s="12">
        <f t="shared" si="3"/>
        <v>5203924.1899999995</v>
      </c>
      <c r="F25" s="26">
        <f t="shared" si="0"/>
        <v>32.282097181065176</v>
      </c>
    </row>
    <row r="26" spans="1:6" ht="15.75" customHeight="1" x14ac:dyDescent="0.25">
      <c r="A26" s="13" t="s">
        <v>46</v>
      </c>
      <c r="B26" s="14" t="s">
        <v>47</v>
      </c>
      <c r="C26" s="15">
        <v>162935</v>
      </c>
      <c r="D26" s="15">
        <v>162935</v>
      </c>
      <c r="E26" s="15">
        <v>90397.57</v>
      </c>
      <c r="F26" s="16">
        <f t="shared" si="0"/>
        <v>55.480756129744989</v>
      </c>
    </row>
    <row r="27" spans="1:6" ht="15.75" x14ac:dyDescent="0.25">
      <c r="A27" s="13" t="s">
        <v>48</v>
      </c>
      <c r="B27" s="14" t="s">
        <v>49</v>
      </c>
      <c r="C27" s="15">
        <v>4989129.2699999996</v>
      </c>
      <c r="D27" s="15">
        <v>4989129.2699999996</v>
      </c>
      <c r="E27" s="15">
        <v>2575249.62</v>
      </c>
      <c r="F27" s="16">
        <f t="shared" si="0"/>
        <v>51.617215763182664</v>
      </c>
    </row>
    <row r="28" spans="1:6" ht="15.75" x14ac:dyDescent="0.25">
      <c r="A28" s="13" t="s">
        <v>50</v>
      </c>
      <c r="B28" s="14" t="s">
        <v>51</v>
      </c>
      <c r="C28" s="15"/>
      <c r="D28" s="15">
        <v>2538277</v>
      </c>
      <c r="E28" s="15">
        <v>2538277</v>
      </c>
      <c r="F28" s="16"/>
    </row>
    <row r="29" spans="1:6" ht="15.75" x14ac:dyDescent="0.25">
      <c r="A29" s="13" t="s">
        <v>98</v>
      </c>
      <c r="B29" s="14" t="s">
        <v>99</v>
      </c>
      <c r="C29" s="15">
        <v>10968091</v>
      </c>
      <c r="D29" s="15">
        <v>10968091</v>
      </c>
      <c r="E29" s="15"/>
      <c r="F29" s="16"/>
    </row>
    <row r="30" spans="1:6" ht="15.75" x14ac:dyDescent="0.25">
      <c r="A30" s="10" t="s">
        <v>52</v>
      </c>
      <c r="B30" s="11" t="s">
        <v>53</v>
      </c>
      <c r="C30" s="12">
        <f>SUM(C31:C35)</f>
        <v>176009878.93000001</v>
      </c>
      <c r="D30" s="12">
        <f>SUM(D31:D35)</f>
        <v>176009878.93000001</v>
      </c>
      <c r="E30" s="12">
        <f>SUM(E31:E35)</f>
        <v>109305785.00999999</v>
      </c>
      <c r="F30" s="26">
        <f t="shared" si="0"/>
        <v>62.102073857724449</v>
      </c>
    </row>
    <row r="31" spans="1:6" ht="15.75" x14ac:dyDescent="0.25">
      <c r="A31" s="13" t="s">
        <v>54</v>
      </c>
      <c r="B31" s="14" t="s">
        <v>55</v>
      </c>
      <c r="C31" s="15">
        <v>46457844</v>
      </c>
      <c r="D31" s="15">
        <v>46457844</v>
      </c>
      <c r="E31" s="15">
        <v>25963143.699999999</v>
      </c>
      <c r="F31" s="16">
        <f t="shared" si="0"/>
        <v>55.885382240295087</v>
      </c>
    </row>
    <row r="32" spans="1:6" ht="15.75" x14ac:dyDescent="0.25">
      <c r="A32" s="13" t="s">
        <v>56</v>
      </c>
      <c r="B32" s="14" t="s">
        <v>57</v>
      </c>
      <c r="C32" s="15">
        <v>100918995.93000001</v>
      </c>
      <c r="D32" s="15">
        <v>100918995.93000001</v>
      </c>
      <c r="E32" s="15">
        <v>64454970.380000003</v>
      </c>
      <c r="F32" s="16">
        <f t="shared" si="0"/>
        <v>63.868025822123329</v>
      </c>
    </row>
    <row r="33" spans="1:6" ht="15.75" x14ac:dyDescent="0.25">
      <c r="A33" s="17" t="s">
        <v>95</v>
      </c>
      <c r="B33" s="14" t="s">
        <v>94</v>
      </c>
      <c r="C33" s="15">
        <v>11752439</v>
      </c>
      <c r="D33" s="15">
        <v>11752439</v>
      </c>
      <c r="E33" s="15">
        <v>7692266.1100000003</v>
      </c>
      <c r="F33" s="16">
        <f t="shared" si="0"/>
        <v>65.452508283599684</v>
      </c>
    </row>
    <row r="34" spans="1:6" ht="15.75" x14ac:dyDescent="0.25">
      <c r="A34" s="13" t="s">
        <v>58</v>
      </c>
      <c r="B34" s="14" t="s">
        <v>59</v>
      </c>
      <c r="C34" s="15">
        <v>123400</v>
      </c>
      <c r="D34" s="15">
        <v>123400</v>
      </c>
      <c r="E34" s="15">
        <v>11844</v>
      </c>
      <c r="F34" s="16">
        <f t="shared" si="0"/>
        <v>9.5980551053484611</v>
      </c>
    </row>
    <row r="35" spans="1:6" ht="15.75" x14ac:dyDescent="0.25">
      <c r="A35" s="13" t="s">
        <v>60</v>
      </c>
      <c r="B35" s="14" t="s">
        <v>61</v>
      </c>
      <c r="C35" s="15">
        <v>16757200</v>
      </c>
      <c r="D35" s="15">
        <v>16757200</v>
      </c>
      <c r="E35" s="15">
        <v>11183560.82</v>
      </c>
      <c r="F35" s="16">
        <f t="shared" si="0"/>
        <v>66.73883954359917</v>
      </c>
    </row>
    <row r="36" spans="1:6" ht="15.75" x14ac:dyDescent="0.25">
      <c r="A36" s="10" t="s">
        <v>62</v>
      </c>
      <c r="B36" s="11" t="s">
        <v>63</v>
      </c>
      <c r="C36" s="12">
        <f>C37+C38</f>
        <v>21587282</v>
      </c>
      <c r="D36" s="12">
        <f>D37+D38</f>
        <v>21587282</v>
      </c>
      <c r="E36" s="12">
        <f>E37+E38</f>
        <v>14664374.630000001</v>
      </c>
      <c r="F36" s="26">
        <f t="shared" si="0"/>
        <v>67.930620584842501</v>
      </c>
    </row>
    <row r="37" spans="1:6" ht="15.75" x14ac:dyDescent="0.25">
      <c r="A37" s="13" t="s">
        <v>64</v>
      </c>
      <c r="B37" s="14" t="s">
        <v>65</v>
      </c>
      <c r="C37" s="15">
        <v>21582282</v>
      </c>
      <c r="D37" s="15">
        <v>21582282</v>
      </c>
      <c r="E37" s="15">
        <v>14664374.630000001</v>
      </c>
      <c r="F37" s="16">
        <f t="shared" si="0"/>
        <v>67.946358174728701</v>
      </c>
    </row>
    <row r="38" spans="1:6" ht="15.75" x14ac:dyDescent="0.25">
      <c r="A38" s="13" t="s">
        <v>66</v>
      </c>
      <c r="B38" s="14" t="s">
        <v>67</v>
      </c>
      <c r="C38" s="15">
        <v>5000</v>
      </c>
      <c r="D38" s="15">
        <v>5000</v>
      </c>
      <c r="E38" s="15"/>
      <c r="F38" s="16">
        <f t="shared" si="0"/>
        <v>0</v>
      </c>
    </row>
    <row r="39" spans="1:6" ht="15.75" x14ac:dyDescent="0.25">
      <c r="A39" s="10" t="s">
        <v>68</v>
      </c>
      <c r="B39" s="11" t="s">
        <v>69</v>
      </c>
      <c r="C39" s="12">
        <f>SUM(C40:C43)</f>
        <v>25567761.48</v>
      </c>
      <c r="D39" s="12">
        <f>SUM(D40:D43)</f>
        <v>25592761.48</v>
      </c>
      <c r="E39" s="12">
        <f>SUM(E40:E43)</f>
        <v>11692024.780000001</v>
      </c>
      <c r="F39" s="26">
        <f t="shared" si="0"/>
        <v>45.729559817530031</v>
      </c>
    </row>
    <row r="40" spans="1:6" ht="15.75" x14ac:dyDescent="0.25">
      <c r="A40" s="13" t="s">
        <v>70</v>
      </c>
      <c r="B40" s="14" t="s">
        <v>71</v>
      </c>
      <c r="C40" s="15">
        <v>3180039.3</v>
      </c>
      <c r="D40" s="15">
        <v>3180039.3</v>
      </c>
      <c r="E40" s="15">
        <v>2415064.09</v>
      </c>
      <c r="F40" s="16">
        <f t="shared" si="0"/>
        <v>75.944473076166076</v>
      </c>
    </row>
    <row r="41" spans="1:6" ht="15.75" x14ac:dyDescent="0.25">
      <c r="A41" s="13" t="s">
        <v>72</v>
      </c>
      <c r="B41" s="14" t="s">
        <v>73</v>
      </c>
      <c r="C41" s="15">
        <v>111000</v>
      </c>
      <c r="D41" s="15">
        <v>111000</v>
      </c>
      <c r="E41" s="15">
        <v>52500</v>
      </c>
      <c r="F41" s="16">
        <f t="shared" si="0"/>
        <v>47.297297297297298</v>
      </c>
    </row>
    <row r="42" spans="1:6" ht="19.5" customHeight="1" x14ac:dyDescent="0.25">
      <c r="A42" s="13" t="s">
        <v>74</v>
      </c>
      <c r="B42" s="14" t="s">
        <v>75</v>
      </c>
      <c r="C42" s="15">
        <v>20634240.18</v>
      </c>
      <c r="D42" s="15">
        <v>20634240.18</v>
      </c>
      <c r="E42" s="15">
        <v>8405726.0500000007</v>
      </c>
      <c r="F42" s="16">
        <f t="shared" si="0"/>
        <v>40.736784958756843</v>
      </c>
    </row>
    <row r="43" spans="1:6" ht="17.25" customHeight="1" x14ac:dyDescent="0.25">
      <c r="A43" s="13" t="s">
        <v>76</v>
      </c>
      <c r="B43" s="14" t="s">
        <v>77</v>
      </c>
      <c r="C43" s="15">
        <v>1642482</v>
      </c>
      <c r="D43" s="15">
        <v>1667482</v>
      </c>
      <c r="E43" s="15">
        <v>818734.64</v>
      </c>
      <c r="F43" s="16">
        <f t="shared" si="0"/>
        <v>49.84740411158235</v>
      </c>
    </row>
    <row r="44" spans="1:6" ht="15.75" x14ac:dyDescent="0.25">
      <c r="A44" s="10" t="s">
        <v>78</v>
      </c>
      <c r="B44" s="11" t="s">
        <v>79</v>
      </c>
      <c r="C44" s="12">
        <f>SUM(C45:C46)</f>
        <v>1631526</v>
      </c>
      <c r="D44" s="12">
        <f>SUM(D45:D46)</f>
        <v>1631526</v>
      </c>
      <c r="E44" s="12">
        <f t="shared" ref="E44" si="4">SUM(E45:E46)</f>
        <v>657229.67999999993</v>
      </c>
      <c r="F44" s="26">
        <f t="shared" si="0"/>
        <v>40.283126349197005</v>
      </c>
    </row>
    <row r="45" spans="1:6" ht="15.75" customHeight="1" x14ac:dyDescent="0.25">
      <c r="A45" s="13" t="s">
        <v>96</v>
      </c>
      <c r="B45" s="14" t="s">
        <v>97</v>
      </c>
      <c r="C45" s="15">
        <v>843026</v>
      </c>
      <c r="D45" s="15">
        <v>843026</v>
      </c>
      <c r="E45" s="15">
        <v>319960</v>
      </c>
      <c r="F45" s="16">
        <f t="shared" si="0"/>
        <v>37.953752316061426</v>
      </c>
    </row>
    <row r="46" spans="1:6" ht="15.75" customHeight="1" x14ac:dyDescent="0.25">
      <c r="A46" s="13" t="s">
        <v>80</v>
      </c>
      <c r="B46" s="14" t="s">
        <v>81</v>
      </c>
      <c r="C46" s="15">
        <v>788500</v>
      </c>
      <c r="D46" s="15">
        <v>788500</v>
      </c>
      <c r="E46" s="15">
        <v>337269.68</v>
      </c>
      <c r="F46" s="16">
        <f t="shared" si="0"/>
        <v>42.773580215599239</v>
      </c>
    </row>
    <row r="47" spans="1:6" ht="15.75" customHeight="1" x14ac:dyDescent="0.25">
      <c r="A47" s="10" t="s">
        <v>82</v>
      </c>
      <c r="B47" s="11" t="s">
        <v>83</v>
      </c>
      <c r="C47" s="12">
        <f>C48+C49+C50</f>
        <v>3063000</v>
      </c>
      <c r="D47" s="12">
        <f>D48+D49+D50</f>
        <v>3063000</v>
      </c>
      <c r="E47" s="12">
        <f>E48+E49+E50</f>
        <v>2407070</v>
      </c>
      <c r="F47" s="26">
        <f t="shared" si="0"/>
        <v>78.585373816519748</v>
      </c>
    </row>
    <row r="48" spans="1:6" s="19" customFormat="1" ht="20.25" customHeight="1" x14ac:dyDescent="0.25">
      <c r="A48" s="13" t="s">
        <v>84</v>
      </c>
      <c r="B48" s="14" t="s">
        <v>85</v>
      </c>
      <c r="C48" s="15">
        <v>763000</v>
      </c>
      <c r="D48" s="15">
        <v>763000</v>
      </c>
      <c r="E48" s="15">
        <v>572247</v>
      </c>
      <c r="F48" s="16">
        <f t="shared" si="0"/>
        <v>74.999606815203151</v>
      </c>
    </row>
    <row r="49" spans="1:6" ht="15.75" x14ac:dyDescent="0.25">
      <c r="A49" s="13" t="s">
        <v>86</v>
      </c>
      <c r="B49" s="14" t="s">
        <v>87</v>
      </c>
      <c r="C49" s="15">
        <v>2300000</v>
      </c>
      <c r="D49" s="15">
        <v>2300000</v>
      </c>
      <c r="E49" s="15">
        <v>1834823</v>
      </c>
      <c r="F49" s="16">
        <f t="shared" si="0"/>
        <v>79.77491304347825</v>
      </c>
    </row>
    <row r="50" spans="1:6" s="19" customFormat="1" ht="15.75" hidden="1" x14ac:dyDescent="0.25">
      <c r="A50" s="13" t="s">
        <v>88</v>
      </c>
      <c r="B50" s="14" t="s">
        <v>89</v>
      </c>
      <c r="C50" s="15"/>
      <c r="D50" s="15"/>
      <c r="E50" s="15"/>
      <c r="F50" s="16" t="e">
        <f t="shared" si="0"/>
        <v>#DIV/0!</v>
      </c>
    </row>
    <row r="51" spans="1:6" ht="15.75" x14ac:dyDescent="0.25">
      <c r="A51" s="31" t="s">
        <v>90</v>
      </c>
      <c r="B51" s="32"/>
      <c r="C51" s="12">
        <f>C5+C14+C16+C19+C25+C30+C36+C39+C44+C47</f>
        <v>294839425.71000004</v>
      </c>
      <c r="D51" s="12">
        <f>D5+D14+D16+D19+D25+D30+D36+D39+D44+D47</f>
        <v>297377702.71000004</v>
      </c>
      <c r="E51" s="12">
        <f>E5+E14+E16+E19+E25+E30+E36+E39+E44+E47</f>
        <v>174468727.34999999</v>
      </c>
      <c r="F51" s="26">
        <f>E51/D51*100</f>
        <v>58.669068245557156</v>
      </c>
    </row>
    <row r="52" spans="1:6" ht="15.75" x14ac:dyDescent="0.25">
      <c r="A52" s="27"/>
      <c r="B52" s="27"/>
      <c r="C52" s="28"/>
      <c r="D52" s="28"/>
      <c r="E52" s="28"/>
      <c r="F52" s="29"/>
    </row>
    <row r="53" spans="1:6" s="19" customFormat="1" ht="36.75" customHeight="1" x14ac:dyDescent="0.25">
      <c r="A53" s="18" t="s">
        <v>103</v>
      </c>
      <c r="E53" s="19" t="s">
        <v>91</v>
      </c>
      <c r="F53" s="20"/>
    </row>
    <row r="54" spans="1:6" x14ac:dyDescent="0.25">
      <c r="A54" s="21"/>
      <c r="E54" s="5"/>
      <c r="F54" s="4"/>
    </row>
    <row r="55" spans="1:6" x14ac:dyDescent="0.25">
      <c r="A55" s="21" t="s">
        <v>92</v>
      </c>
      <c r="C55" s="23"/>
      <c r="D55" s="23"/>
      <c r="E55" s="5"/>
      <c r="F55" s="4"/>
    </row>
    <row r="56" spans="1:6" x14ac:dyDescent="0.25">
      <c r="A56" s="21" t="s">
        <v>93</v>
      </c>
      <c r="E56" s="5"/>
      <c r="F56" s="4"/>
    </row>
    <row r="57" spans="1:6" x14ac:dyDescent="0.25">
      <c r="C57" s="22"/>
      <c r="E57" s="5"/>
      <c r="F57" s="4"/>
    </row>
    <row r="58" spans="1:6" x14ac:dyDescent="0.25">
      <c r="C58" s="23"/>
      <c r="D58" s="23"/>
      <c r="E58" s="23"/>
      <c r="F58" s="4"/>
    </row>
    <row r="59" spans="1:6" x14ac:dyDescent="0.25">
      <c r="E59" s="5"/>
      <c r="F59" s="4"/>
    </row>
    <row r="60" spans="1:6" x14ac:dyDescent="0.25">
      <c r="E60" s="5"/>
      <c r="F60" s="4"/>
    </row>
  </sheetData>
  <mergeCells count="2">
    <mergeCell ref="A2:F2"/>
    <mergeCell ref="A51:B51"/>
  </mergeCells>
  <pageMargins left="0.11811023622047245" right="0.11811023622047245" top="0.74803149606299213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2020-10-30T05:52:40Z</dcterms:modified>
</cp:coreProperties>
</file>