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I75" i="1" l="1"/>
  <c r="I74" i="1"/>
  <c r="I72" i="1"/>
  <c r="H71" i="1"/>
  <c r="G71" i="1"/>
  <c r="F71" i="1"/>
  <c r="I70" i="1"/>
  <c r="H69" i="1"/>
  <c r="G69" i="1"/>
  <c r="F69" i="1"/>
  <c r="I68" i="1"/>
  <c r="H67" i="1"/>
  <c r="G67" i="1"/>
  <c r="F67" i="1"/>
  <c r="F66" i="1" s="1"/>
  <c r="H64" i="1"/>
  <c r="G64" i="1"/>
  <c r="F64" i="1"/>
  <c r="I63" i="1"/>
  <c r="H62" i="1"/>
  <c r="G62" i="1"/>
  <c r="F62" i="1"/>
  <c r="I61" i="1"/>
  <c r="H60" i="1"/>
  <c r="G60" i="1"/>
  <c r="F60" i="1"/>
  <c r="I59" i="1"/>
  <c r="H58" i="1"/>
  <c r="G58" i="1"/>
  <c r="F58" i="1"/>
  <c r="I57" i="1"/>
  <c r="H56" i="1"/>
  <c r="G56" i="1"/>
  <c r="F56" i="1"/>
  <c r="I55" i="1"/>
  <c r="H54" i="1"/>
  <c r="G54" i="1"/>
  <c r="F54" i="1"/>
  <c r="I53" i="1"/>
  <c r="H52" i="1"/>
  <c r="G52" i="1"/>
  <c r="F52" i="1"/>
  <c r="I51" i="1"/>
  <c r="H50" i="1"/>
  <c r="G50" i="1"/>
  <c r="F50" i="1"/>
  <c r="I48" i="1"/>
  <c r="H47" i="1"/>
  <c r="G47" i="1"/>
  <c r="G46" i="1" s="1"/>
  <c r="F47" i="1"/>
  <c r="F46" i="1" s="1"/>
  <c r="H46" i="1"/>
  <c r="I45" i="1"/>
  <c r="H44" i="1"/>
  <c r="H43" i="1" s="1"/>
  <c r="G44" i="1"/>
  <c r="G43" i="1" s="1"/>
  <c r="F44" i="1"/>
  <c r="F43" i="1" s="1"/>
  <c r="I42" i="1"/>
  <c r="H41" i="1"/>
  <c r="I41" i="1" s="1"/>
  <c r="G41" i="1"/>
  <c r="F41" i="1"/>
  <c r="I40" i="1"/>
  <c r="H39" i="1"/>
  <c r="G39" i="1"/>
  <c r="F39" i="1"/>
  <c r="G38" i="1"/>
  <c r="I37" i="1"/>
  <c r="H36" i="1"/>
  <c r="G36" i="1"/>
  <c r="F36" i="1"/>
  <c r="I35" i="1"/>
  <c r="H34" i="1"/>
  <c r="G34" i="1"/>
  <c r="F34" i="1"/>
  <c r="F33" i="1" s="1"/>
  <c r="I32" i="1"/>
  <c r="H31" i="1"/>
  <c r="I31" i="1" s="1"/>
  <c r="G31" i="1"/>
  <c r="G30" i="1" s="1"/>
  <c r="F31" i="1"/>
  <c r="F30" i="1"/>
  <c r="I29" i="1"/>
  <c r="H28" i="1"/>
  <c r="G28" i="1"/>
  <c r="G27" i="1" s="1"/>
  <c r="F28" i="1"/>
  <c r="F27" i="1" s="1"/>
  <c r="I26" i="1"/>
  <c r="H25" i="1"/>
  <c r="H24" i="1" s="1"/>
  <c r="G25" i="1"/>
  <c r="F25" i="1"/>
  <c r="F24" i="1" s="1"/>
  <c r="G24" i="1"/>
  <c r="I23" i="1"/>
  <c r="H22" i="1"/>
  <c r="G22" i="1"/>
  <c r="F22" i="1"/>
  <c r="I21" i="1"/>
  <c r="H20" i="1"/>
  <c r="I20" i="1" s="1"/>
  <c r="G20" i="1"/>
  <c r="F20" i="1"/>
  <c r="I19" i="1"/>
  <c r="H18" i="1"/>
  <c r="G18" i="1"/>
  <c r="F18" i="1"/>
  <c r="I17" i="1"/>
  <c r="H16" i="1"/>
  <c r="G16" i="1"/>
  <c r="F16" i="1"/>
  <c r="I15" i="1"/>
  <c r="H14" i="1"/>
  <c r="G14" i="1"/>
  <c r="F14" i="1"/>
  <c r="I13" i="1"/>
  <c r="H12" i="1"/>
  <c r="I12" i="1" s="1"/>
  <c r="G12" i="1"/>
  <c r="F12" i="1"/>
  <c r="I11" i="1"/>
  <c r="H10" i="1"/>
  <c r="G10" i="1"/>
  <c r="F10" i="1"/>
  <c r="I9" i="1"/>
  <c r="H8" i="1"/>
  <c r="I8" i="1" s="1"/>
  <c r="G8" i="1"/>
  <c r="F8" i="1"/>
  <c r="I7" i="1"/>
  <c r="H6" i="1"/>
  <c r="G6" i="1"/>
  <c r="F6" i="1"/>
  <c r="G66" i="1" l="1"/>
  <c r="I28" i="1"/>
  <c r="I22" i="1"/>
  <c r="I6" i="1"/>
  <c r="I39" i="1"/>
  <c r="I44" i="1"/>
  <c r="I43" i="1"/>
  <c r="F49" i="1"/>
  <c r="I10" i="1"/>
  <c r="I14" i="1"/>
  <c r="I25" i="1"/>
  <c r="I47" i="1"/>
  <c r="I58" i="1"/>
  <c r="I62" i="1"/>
  <c r="F38" i="1"/>
  <c r="F5" i="1" s="1"/>
  <c r="G49" i="1"/>
  <c r="I60" i="1"/>
  <c r="H38" i="1"/>
  <c r="I38" i="1" s="1"/>
  <c r="I18" i="1"/>
  <c r="G33" i="1"/>
  <c r="I46" i="1"/>
  <c r="I24" i="1"/>
  <c r="G5" i="1"/>
  <c r="H30" i="1"/>
  <c r="I30" i="1" s="1"/>
  <c r="I34" i="1"/>
  <c r="I50" i="1"/>
  <c r="I52" i="1"/>
  <c r="I54" i="1"/>
  <c r="I56" i="1"/>
  <c r="I67" i="1"/>
  <c r="I69" i="1"/>
  <c r="I71" i="1"/>
  <c r="I16" i="1"/>
  <c r="H27" i="1"/>
  <c r="H5" i="1" s="1"/>
  <c r="I36" i="1"/>
  <c r="H33" i="1"/>
  <c r="H49" i="1"/>
  <c r="H66" i="1"/>
  <c r="G76" i="1" l="1"/>
  <c r="F76" i="1"/>
  <c r="I5" i="1"/>
  <c r="H76" i="1"/>
  <c r="I49" i="1"/>
  <c r="I27" i="1"/>
  <c r="I33" i="1"/>
  <c r="I66" i="1"/>
  <c r="I76" i="1" l="1"/>
</calcChain>
</file>

<file path=xl/sharedStrings.xml><?xml version="1.0" encoding="utf-8"?>
<sst xmlns="http://schemas.openxmlformats.org/spreadsheetml/2006/main" count="134" uniqueCount="71">
  <si>
    <t>(в рублях)</t>
  </si>
  <si>
    <t>Наименование</t>
  </si>
  <si>
    <t>МП</t>
  </si>
  <si>
    <t>ППМП</t>
  </si>
  <si>
    <t>ОМ</t>
  </si>
  <si>
    <t>ГРБС</t>
  </si>
  <si>
    <t>Процент исполнения к уточненной бюджетной росписи</t>
  </si>
  <si>
    <t>51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</si>
  <si>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</si>
  <si>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0</t>
  </si>
  <si>
    <t>11</t>
  </si>
  <si>
    <t>Администрация Клетнянского района</t>
  </si>
  <si>
    <t>851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</si>
  <si>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</si>
  <si>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12</t>
  </si>
  <si>
    <t>13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</si>
  <si>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</si>
  <si>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</si>
  <si>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Предупреждение и ликвидация заразных и иных болезней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</si>
  <si>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</si>
  <si>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</si>
  <si>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Обеспечение устойчивой работы и развития автотранспортного комплекса</t>
  </si>
  <si>
    <t>Создание условий для развития сельского хозяйства на территории района</t>
  </si>
  <si>
    <t>Обеспечение свободы творчества и прав граждан на участие в культурной жизни, на равный доступ к культурным ценностям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</si>
  <si>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</si>
  <si>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</si>
  <si>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</si>
  <si>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</si>
  <si>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Осуществление муниципальной поддержки молодых семей в улучшении жилищных условий</t>
  </si>
  <si>
    <t>Подпрограмма "Развитие малого и среднего предпринимательства в Клетнянском районе" (2015-2017 годы)</t>
  </si>
  <si>
    <t>Реализация мероприятий по муниципальной поддержке субъектов малого и среднего предпринимательства в Клетнянском районе</t>
  </si>
  <si>
    <t>Реализация муниципальной политики в сфере образования на территории Клетнянского района</t>
  </si>
  <si>
    <t>Повышение доступности и качества предоставления дошкольного, общего образованич, дополнительного образования детей</t>
  </si>
  <si>
    <t>Реализация мер государственной поддержки работников образования</t>
  </si>
  <si>
    <t>21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</si>
  <si>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</si>
  <si>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</si>
  <si>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Создание условий эффективной самореализации молодежи</t>
  </si>
  <si>
    <t>31</t>
  </si>
  <si>
    <t>Проведение оздоровительной кампании детей и молодежи</t>
  </si>
  <si>
    <t>32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</si>
  <si>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</si>
  <si>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Финансовое управление администрации Клетнянского района</t>
  </si>
  <si>
    <t>Создание условий для эффективного и ответственного управления муниципальными финансами</t>
  </si>
  <si>
    <t xml:space="preserve">Непрограммная деятельность </t>
  </si>
  <si>
    <t>00</t>
  </si>
  <si>
    <t>Клетнянский районный Совет народных депутатов</t>
  </si>
  <si>
    <t>Контрольно-счетная палата Клетнянского муниципального района</t>
  </si>
  <si>
    <t>Всего расходов</t>
  </si>
  <si>
    <t>Заместитель главы администрации района, начальник финансового управления</t>
  </si>
  <si>
    <t>В.Н.Кортелева</t>
  </si>
  <si>
    <t>Исп.И.В.Курашина</t>
  </si>
  <si>
    <t>тел.9 18 31</t>
  </si>
  <si>
    <t>Повышение эффективности и безопасности функционирования автомобильных дорог общего пользования местного значения</t>
  </si>
  <si>
    <t xml:space="preserve">Обеспечние реализации полномочий Клетнянского муниципального района </t>
  </si>
  <si>
    <t>Управление муниципальными финансами муниципального образования "Клетнянский муниципальный район"</t>
  </si>
  <si>
    <t>Подпрограмма "Культура Клетнянского района"</t>
  </si>
  <si>
    <t xml:space="preserve">Подпрограмма "Социальная политика Клетнянского района" </t>
  </si>
  <si>
    <t>41</t>
  </si>
  <si>
    <t>Утверждено на 2020 год</t>
  </si>
  <si>
    <t>Уточненная бюджетная роспись                            на 2020 год</t>
  </si>
  <si>
    <t>Кассовое исполнение                             за 1 полугодие                     2020 года</t>
  </si>
  <si>
    <t>Подпрограмма "Развитие сельского хозяйства в Клетнянском районе" (2015-2017 годы)</t>
  </si>
  <si>
    <t xml:space="preserve">Подпрограмма "Комплексные меры противодействия злоупотреблению наркотиками и их незаконному обороту" </t>
  </si>
  <si>
    <t>Подпрограмма "Развитие молодежной политики, физической культуры и спорта Клетнянского района"</t>
  </si>
  <si>
    <t>Развитие молодежной политики, физической культуры и спорта Клетнянского райрона</t>
  </si>
  <si>
    <t xml:space="preserve">Подпрограмма "Обеспечение жильем молодых семей  Клетнянского района" </t>
  </si>
  <si>
    <t xml:space="preserve">Развитие системы образования Клетнянского муниципального  района </t>
  </si>
  <si>
    <t>Управление по делам образования, демографии, молодежной политике, ФК и массовому спорту</t>
  </si>
  <si>
    <t>Укрепление общественного порядка и общественной безопасности, вовлечение в эту деятельность муниципальных органов, общественных формирований и населения; профилактика безнадзорности и правонарушений несовершеннолетних</t>
  </si>
  <si>
    <t>Сведения об исполнении бюджета муниципального образования "Клетнянский муниципальный район по муниципальным программам и непрограммным направлениям деятельности  за 1 полугодие 2020года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</si>
</sst>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2"/>
      <color rgb="FF000000"/>
      <name val="Arial Cyr"/>
      <family val="2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1" fillId="0" borderId="0">
      <alignment horizontal="center" wrapText="1"/>
    </xf>
    <xf numFmtId="0" fontId="4" fillId="0" borderId="0">
      <alignment horizontal="right"/>
    </xf>
    <xf numFmtId="49" fontId="4" fillId="0" borderId="4">
      <alignment horizontal="left" vertical="top" wrapText="1"/>
    </xf>
    <xf numFmtId="4" fontId="4" fillId="3" borderId="4">
      <alignment horizontal="right" vertical="top" shrinkToFit="1"/>
    </xf>
  </cellStyleXfs>
  <cellXfs count="66">
    <xf numFmtId="0" fontId="0" fillId="0" borderId="0" xfId="0"/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2" fillId="0" borderId="4" xfId="3" applyNumberFormat="1" applyFont="1" applyAlignment="1" applyProtection="1">
      <alignment horizontal="left" vertical="top" wrapText="1"/>
      <protection locked="0"/>
    </xf>
    <xf numFmtId="49" fontId="2" fillId="0" borderId="4" xfId="3" applyNumberFormat="1" applyFont="1" applyAlignment="1" applyProtection="1">
      <alignment horizontal="center" vertical="top" wrapText="1"/>
      <protection locked="0"/>
    </xf>
    <xf numFmtId="4" fontId="2" fillId="0" borderId="4" xfId="4" applyNumberFormat="1" applyFont="1" applyFill="1" applyAlignment="1" applyProtection="1">
      <alignment horizontal="right" vertical="top" shrinkToFit="1"/>
      <protection locked="0"/>
    </xf>
    <xf numFmtId="164" fontId="2" fillId="0" borderId="4" xfId="4" applyNumberFormat="1" applyFont="1" applyFill="1" applyAlignment="1" applyProtection="1">
      <alignment horizontal="center" vertical="top" shrinkToFit="1"/>
      <protection locked="0"/>
    </xf>
    <xf numFmtId="0" fontId="8" fillId="0" borderId="0" xfId="0" applyFont="1" applyAlignment="1">
      <alignment vertical="top"/>
    </xf>
    <xf numFmtId="49" fontId="5" fillId="0" borderId="4" xfId="3" applyNumberFormat="1" applyFont="1" applyAlignment="1" applyProtection="1">
      <alignment horizontal="left" vertical="top" wrapText="1"/>
      <protection locked="0"/>
    </xf>
    <xf numFmtId="49" fontId="5" fillId="0" borderId="4" xfId="3" applyNumberFormat="1" applyFont="1" applyAlignment="1" applyProtection="1">
      <alignment horizontal="center" vertical="top" wrapText="1"/>
      <protection locked="0"/>
    </xf>
    <xf numFmtId="4" fontId="5" fillId="0" borderId="4" xfId="4" applyNumberFormat="1" applyFont="1" applyFill="1" applyAlignment="1" applyProtection="1">
      <alignment horizontal="right" vertical="top" shrinkToFit="1"/>
      <protection locked="0"/>
    </xf>
    <xf numFmtId="164" fontId="5" fillId="0" borderId="4" xfId="4" applyNumberFormat="1" applyFont="1" applyFill="1" applyAlignment="1" applyProtection="1">
      <alignment horizontal="center" vertical="top" shrinkToFit="1"/>
      <protection locked="0"/>
    </xf>
    <xf numFmtId="49" fontId="5" fillId="0" borderId="5" xfId="3" applyNumberFormat="1" applyFont="1" applyBorder="1" applyAlignment="1" applyProtection="1">
      <alignment horizontal="left" vertical="top" wrapText="1"/>
      <protection locked="0"/>
    </xf>
    <xf numFmtId="49" fontId="5" fillId="0" borderId="5" xfId="3" applyNumberFormat="1" applyFont="1" applyBorder="1" applyAlignment="1" applyProtection="1">
      <alignment horizontal="center" vertical="top" wrapText="1"/>
      <protection locked="0"/>
    </xf>
    <xf numFmtId="4" fontId="5" fillId="0" borderId="5" xfId="4" applyNumberFormat="1" applyFont="1" applyFill="1" applyBorder="1" applyAlignment="1" applyProtection="1">
      <alignment horizontal="right" vertical="top" shrinkToFit="1"/>
      <protection locked="0"/>
    </xf>
    <xf numFmtId="164" fontId="5" fillId="0" borderId="5" xfId="4" applyNumberFormat="1" applyFont="1" applyFill="1" applyBorder="1" applyAlignment="1" applyProtection="1">
      <alignment horizontal="center" vertical="top" shrinkToFit="1"/>
      <protection locked="0"/>
    </xf>
    <xf numFmtId="0" fontId="9" fillId="0" borderId="6" xfId="0" applyFont="1" applyFill="1" applyBorder="1" applyAlignment="1">
      <alignment horizontal="left" vertical="top" wrapText="1"/>
    </xf>
    <xf numFmtId="49" fontId="5" fillId="0" borderId="6" xfId="3" applyNumberFormat="1" applyFont="1" applyBorder="1" applyAlignment="1" applyProtection="1">
      <alignment horizontal="center" vertical="top" wrapText="1"/>
      <protection locked="0"/>
    </xf>
    <xf numFmtId="4" fontId="5" fillId="0" borderId="6" xfId="4" applyNumberFormat="1" applyFont="1" applyFill="1" applyBorder="1" applyAlignment="1" applyProtection="1">
      <alignment horizontal="right" vertical="top" shrinkToFit="1"/>
      <protection locked="0"/>
    </xf>
    <xf numFmtId="0" fontId="9" fillId="0" borderId="6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4" fontId="3" fillId="0" borderId="6" xfId="0" applyNumberFormat="1" applyFont="1" applyBorder="1" applyAlignment="1">
      <alignment vertical="top"/>
    </xf>
    <xf numFmtId="49" fontId="5" fillId="0" borderId="6" xfId="3" applyNumberFormat="1" applyFont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4" fontId="3" fillId="0" borderId="2" xfId="0" applyNumberFormat="1" applyFont="1" applyBorder="1" applyAlignment="1">
      <alignment vertical="top"/>
    </xf>
    <xf numFmtId="164" fontId="5" fillId="0" borderId="6" xfId="4" applyNumberFormat="1" applyFont="1" applyFill="1" applyBorder="1" applyAlignment="1" applyProtection="1">
      <alignment horizontal="center" vertical="top" shrinkToFit="1"/>
      <protection locked="0"/>
    </xf>
    <xf numFmtId="0" fontId="10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vertical="top"/>
    </xf>
    <xf numFmtId="4" fontId="8" fillId="0" borderId="6" xfId="0" applyNumberFormat="1" applyFont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164" fontId="2" fillId="0" borderId="6" xfId="4" applyNumberFormat="1" applyFont="1" applyFill="1" applyBorder="1" applyAlignment="1" applyProtection="1">
      <alignment horizontal="center" vertical="top" shrinkToFit="1"/>
      <protection locked="0"/>
    </xf>
    <xf numFmtId="0" fontId="10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vertical="top" wrapText="1"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0" xfId="0" applyFont="1"/>
    <xf numFmtId="0" fontId="3" fillId="0" borderId="0" xfId="0" applyFont="1"/>
    <xf numFmtId="4" fontId="0" fillId="0" borderId="0" xfId="0" applyNumberFormat="1"/>
    <xf numFmtId="0" fontId="2" fillId="0" borderId="0" xfId="1" applyNumberFormat="1" applyFont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" fontId="3" fillId="0" borderId="3" xfId="0" applyNumberFormat="1" applyFont="1" applyBorder="1" applyAlignment="1">
      <alignment vertical="top"/>
    </xf>
    <xf numFmtId="164" fontId="5" fillId="0" borderId="9" xfId="4" applyNumberFormat="1" applyFont="1" applyFill="1" applyBorder="1" applyAlignment="1" applyProtection="1">
      <alignment horizontal="center" vertical="top" shrinkToFit="1"/>
      <protection locked="0"/>
    </xf>
    <xf numFmtId="0" fontId="5" fillId="0" borderId="1" xfId="2" applyNumberFormat="1" applyFont="1" applyBorder="1" applyAlignment="1" applyProtection="1">
      <alignment vertical="top"/>
      <protection locked="0"/>
    </xf>
  </cellXfs>
  <cellStyles count="5">
    <cellStyle name="xl24" xfId="1"/>
    <cellStyle name="xl27" xfId="2"/>
    <cellStyle name="xl38" xfId="3"/>
    <cellStyle name="xl39" xf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B7" sqref="B7"/>
    </sheetView>
  </sheetViews>
  <sheetFormatPr defaultRowHeight="15" x14ac:dyDescent="0.25"/>
  <cols>
    <col min="1" max="1" width="71.5703125" style="1" customWidth="1"/>
    <col min="2" max="5" width="5.5703125" style="48" customWidth="1"/>
    <col min="6" max="6" width="16.42578125" style="1" customWidth="1"/>
    <col min="7" max="7" width="15.7109375" style="1" customWidth="1"/>
    <col min="8" max="8" width="15.85546875" style="1" customWidth="1"/>
    <col min="9" max="16384" width="9.140625" style="1"/>
  </cols>
  <sheetData>
    <row r="1" spans="1:9" ht="33.75" customHeight="1" x14ac:dyDescent="0.25">
      <c r="A1" s="53" t="s">
        <v>70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B2" s="65"/>
      <c r="C2" s="65"/>
      <c r="D2" s="65"/>
      <c r="E2" s="65"/>
      <c r="F2" s="65" t="s">
        <v>0</v>
      </c>
    </row>
    <row r="3" spans="1:9" s="2" customFormat="1" ht="12" customHeight="1" x14ac:dyDescent="0.25">
      <c r="A3" s="54" t="s">
        <v>1</v>
      </c>
      <c r="B3" s="54" t="s">
        <v>2</v>
      </c>
      <c r="C3" s="54" t="s">
        <v>3</v>
      </c>
      <c r="D3" s="54" t="s">
        <v>4</v>
      </c>
      <c r="E3" s="54" t="s">
        <v>5</v>
      </c>
      <c r="F3" s="54" t="s">
        <v>59</v>
      </c>
      <c r="G3" s="56" t="s">
        <v>60</v>
      </c>
      <c r="H3" s="56" t="s">
        <v>61</v>
      </c>
      <c r="I3" s="56" t="s">
        <v>6</v>
      </c>
    </row>
    <row r="4" spans="1:9" s="2" customFormat="1" ht="61.5" customHeight="1" x14ac:dyDescent="0.25">
      <c r="A4" s="55"/>
      <c r="B4" s="55"/>
      <c r="C4" s="55"/>
      <c r="D4" s="55"/>
      <c r="E4" s="55"/>
      <c r="F4" s="55"/>
      <c r="G4" s="57"/>
      <c r="H4" s="57"/>
      <c r="I4" s="57"/>
    </row>
    <row r="5" spans="1:9" s="7" customFormat="1" ht="29.25" customHeight="1" x14ac:dyDescent="0.25">
      <c r="A5" s="3" t="s">
        <v>54</v>
      </c>
      <c r="B5" s="4" t="s">
        <v>7</v>
      </c>
      <c r="C5" s="4"/>
      <c r="D5" s="4"/>
      <c r="E5" s="4"/>
      <c r="F5" s="5">
        <f>F6+F8+F10+F12+F14+F16+F18+F20+F22+F24+F27+F30+F33+F38+F43+F46</f>
        <v>86234108.909999996</v>
      </c>
      <c r="G5" s="5">
        <f>G6+G8+G10+G12+G14+G16+G18+G20+G22+G24+G27+G30+G33+G38+G43+G46</f>
        <v>86505762.909999996</v>
      </c>
      <c r="H5" s="5">
        <f>H6+H8+H10+H12+H14+H16+H18+H20+H22+H24+H27+H30+H33+H38+H43+H46</f>
        <v>30596307.939999998</v>
      </c>
      <c r="I5" s="6">
        <f>H5/G5*100</f>
        <v>35.369097862106813</v>
      </c>
    </row>
    <row r="6" spans="1:9" ht="31.5" customHeight="1" x14ac:dyDescent="0.25">
      <c r="A6" s="8" t="s">
        <v>8</v>
      </c>
      <c r="B6" s="9" t="s">
        <v>7</v>
      </c>
      <c r="C6" s="9" t="s">
        <v>9</v>
      </c>
      <c r="D6" s="9" t="s">
        <v>10</v>
      </c>
      <c r="E6" s="9"/>
      <c r="F6" s="10">
        <f>F7</f>
        <v>24840892</v>
      </c>
      <c r="G6" s="10">
        <f>G7</f>
        <v>25112546</v>
      </c>
      <c r="H6" s="10">
        <f>H7</f>
        <v>9788595.4800000004</v>
      </c>
      <c r="I6" s="11">
        <f t="shared" ref="I6:I71" si="0">H6/G6*100</f>
        <v>38.978905125748703</v>
      </c>
    </row>
    <row r="7" spans="1:9" ht="15.75" customHeight="1" x14ac:dyDescent="0.25">
      <c r="A7" s="12" t="s">
        <v>11</v>
      </c>
      <c r="B7" s="13" t="s">
        <v>7</v>
      </c>
      <c r="C7" s="13" t="s">
        <v>9</v>
      </c>
      <c r="D7" s="13" t="s">
        <v>10</v>
      </c>
      <c r="E7" s="13" t="s">
        <v>12</v>
      </c>
      <c r="F7" s="14">
        <v>24840892</v>
      </c>
      <c r="G7" s="14">
        <v>25112546</v>
      </c>
      <c r="H7" s="14">
        <v>9788595.4800000004</v>
      </c>
      <c r="I7" s="15">
        <f t="shared" si="0"/>
        <v>38.978905125748703</v>
      </c>
    </row>
    <row r="8" spans="1:9" ht="33.75" customHeight="1" x14ac:dyDescent="0.25">
      <c r="A8" s="16" t="s">
        <v>13</v>
      </c>
      <c r="B8" s="17" t="s">
        <v>7</v>
      </c>
      <c r="C8" s="17" t="s">
        <v>9</v>
      </c>
      <c r="D8" s="17" t="s">
        <v>14</v>
      </c>
      <c r="E8" s="17"/>
      <c r="F8" s="18">
        <f>F9</f>
        <v>3351465</v>
      </c>
      <c r="G8" s="18">
        <f>G9</f>
        <v>3351465</v>
      </c>
      <c r="H8" s="18">
        <f t="shared" ref="H8" si="1">H9</f>
        <v>1413974.65</v>
      </c>
      <c r="I8" s="15">
        <f t="shared" si="0"/>
        <v>42.189748363775244</v>
      </c>
    </row>
    <row r="9" spans="1:9" ht="16.5" customHeight="1" x14ac:dyDescent="0.25">
      <c r="A9" s="12" t="s">
        <v>11</v>
      </c>
      <c r="B9" s="17" t="s">
        <v>7</v>
      </c>
      <c r="C9" s="17" t="s">
        <v>9</v>
      </c>
      <c r="D9" s="17" t="s">
        <v>14</v>
      </c>
      <c r="E9" s="17" t="s">
        <v>12</v>
      </c>
      <c r="F9" s="14">
        <v>3351465</v>
      </c>
      <c r="G9" s="14">
        <v>3351465</v>
      </c>
      <c r="H9" s="14">
        <v>1413974.65</v>
      </c>
      <c r="I9" s="15">
        <f t="shared" si="0"/>
        <v>42.189748363775244</v>
      </c>
    </row>
    <row r="10" spans="1:9" ht="30.75" customHeight="1" x14ac:dyDescent="0.25">
      <c r="A10" s="19" t="s">
        <v>16</v>
      </c>
      <c r="B10" s="20">
        <v>51</v>
      </c>
      <c r="C10" s="20">
        <v>0</v>
      </c>
      <c r="D10" s="20">
        <v>14</v>
      </c>
      <c r="E10" s="20"/>
      <c r="F10" s="21">
        <f>F11</f>
        <v>2921000</v>
      </c>
      <c r="G10" s="21">
        <f>G11</f>
        <v>2921000</v>
      </c>
      <c r="H10" s="21">
        <f t="shared" ref="H10" si="2">H11</f>
        <v>1479900</v>
      </c>
      <c r="I10" s="15">
        <f t="shared" si="0"/>
        <v>50.664156110920921</v>
      </c>
    </row>
    <row r="11" spans="1:9" ht="16.5" customHeight="1" x14ac:dyDescent="0.25">
      <c r="A11" s="12" t="s">
        <v>11</v>
      </c>
      <c r="B11" s="20">
        <v>51</v>
      </c>
      <c r="C11" s="20">
        <v>0</v>
      </c>
      <c r="D11" s="20">
        <v>14</v>
      </c>
      <c r="E11" s="20">
        <v>851</v>
      </c>
      <c r="F11" s="14">
        <v>2921000</v>
      </c>
      <c r="G11" s="14">
        <v>2921000</v>
      </c>
      <c r="H11" s="14">
        <v>1479900</v>
      </c>
      <c r="I11" s="15">
        <f t="shared" si="0"/>
        <v>50.664156110920921</v>
      </c>
    </row>
    <row r="12" spans="1:9" ht="30.75" customHeight="1" x14ac:dyDescent="0.25">
      <c r="A12" s="16" t="s">
        <v>17</v>
      </c>
      <c r="B12" s="20">
        <v>51</v>
      </c>
      <c r="C12" s="20">
        <v>0</v>
      </c>
      <c r="D12" s="20">
        <v>15</v>
      </c>
      <c r="E12" s="20"/>
      <c r="F12" s="21">
        <f>F13</f>
        <v>1617579</v>
      </c>
      <c r="G12" s="21">
        <f>G13</f>
        <v>1617579</v>
      </c>
      <c r="H12" s="21">
        <f t="shared" ref="H12" si="3">H13</f>
        <v>800117.41</v>
      </c>
      <c r="I12" s="15">
        <f t="shared" si="0"/>
        <v>49.463884607799685</v>
      </c>
    </row>
    <row r="13" spans="1:9" ht="16.5" customHeight="1" x14ac:dyDescent="0.25">
      <c r="A13" s="12" t="s">
        <v>11</v>
      </c>
      <c r="B13" s="20">
        <v>51</v>
      </c>
      <c r="C13" s="20">
        <v>0</v>
      </c>
      <c r="D13" s="20">
        <v>15</v>
      </c>
      <c r="E13" s="20">
        <v>851</v>
      </c>
      <c r="F13" s="14">
        <v>1617579</v>
      </c>
      <c r="G13" s="14">
        <v>1617579</v>
      </c>
      <c r="H13" s="14">
        <v>800117.41</v>
      </c>
      <c r="I13" s="15">
        <f t="shared" si="0"/>
        <v>49.463884607799685</v>
      </c>
    </row>
    <row r="14" spans="1:9" ht="17.25" customHeight="1" x14ac:dyDescent="0.25">
      <c r="A14" s="16" t="s">
        <v>18</v>
      </c>
      <c r="B14" s="20">
        <v>51</v>
      </c>
      <c r="C14" s="20">
        <v>0</v>
      </c>
      <c r="D14" s="20">
        <v>21</v>
      </c>
      <c r="E14" s="20"/>
      <c r="F14" s="21">
        <f>F15</f>
        <v>52370.2</v>
      </c>
      <c r="G14" s="21">
        <f>G15</f>
        <v>52370.2</v>
      </c>
      <c r="H14" s="21">
        <f t="shared" ref="H14" si="4">H15</f>
        <v>52370.2</v>
      </c>
      <c r="I14" s="15">
        <f t="shared" si="0"/>
        <v>100</v>
      </c>
    </row>
    <row r="15" spans="1:9" ht="15" customHeight="1" x14ac:dyDescent="0.25">
      <c r="A15" s="12" t="s">
        <v>11</v>
      </c>
      <c r="B15" s="20">
        <v>51</v>
      </c>
      <c r="C15" s="20">
        <v>0</v>
      </c>
      <c r="D15" s="20">
        <v>21</v>
      </c>
      <c r="E15" s="20">
        <v>851</v>
      </c>
      <c r="F15" s="14">
        <v>52370.2</v>
      </c>
      <c r="G15" s="14">
        <v>52370.2</v>
      </c>
      <c r="H15" s="14">
        <v>52370.2</v>
      </c>
      <c r="I15" s="15">
        <f t="shared" si="0"/>
        <v>100</v>
      </c>
    </row>
    <row r="16" spans="1:9" ht="46.5" customHeight="1" x14ac:dyDescent="0.25">
      <c r="A16" s="16" t="s">
        <v>19</v>
      </c>
      <c r="B16" s="20">
        <v>51</v>
      </c>
      <c r="C16" s="20">
        <v>0</v>
      </c>
      <c r="D16" s="20">
        <v>31</v>
      </c>
      <c r="E16" s="20"/>
      <c r="F16" s="21">
        <f>F17</f>
        <v>5277045.18</v>
      </c>
      <c r="G16" s="21">
        <f>G17</f>
        <v>5277045.18</v>
      </c>
      <c r="H16" s="21">
        <f t="shared" ref="H16" si="5">H17</f>
        <v>1542932.42</v>
      </c>
      <c r="I16" s="15">
        <f t="shared" si="0"/>
        <v>29.238567557611855</v>
      </c>
    </row>
    <row r="17" spans="1:9" ht="15" customHeight="1" x14ac:dyDescent="0.25">
      <c r="A17" s="12" t="s">
        <v>11</v>
      </c>
      <c r="B17" s="20">
        <v>51</v>
      </c>
      <c r="C17" s="20">
        <v>0</v>
      </c>
      <c r="D17" s="20">
        <v>31</v>
      </c>
      <c r="E17" s="20">
        <v>851</v>
      </c>
      <c r="F17" s="14">
        <v>5277045.18</v>
      </c>
      <c r="G17" s="14">
        <v>5277045.18</v>
      </c>
      <c r="H17" s="14">
        <v>1542932.42</v>
      </c>
      <c r="I17" s="15">
        <f t="shared" si="0"/>
        <v>29.238567557611855</v>
      </c>
    </row>
    <row r="18" spans="1:9" ht="34.5" customHeight="1" x14ac:dyDescent="0.25">
      <c r="A18" s="16" t="s">
        <v>20</v>
      </c>
      <c r="B18" s="20">
        <v>51</v>
      </c>
      <c r="C18" s="20">
        <v>0</v>
      </c>
      <c r="D18" s="20">
        <v>41</v>
      </c>
      <c r="E18" s="20"/>
      <c r="F18" s="21">
        <f>F19</f>
        <v>6640</v>
      </c>
      <c r="G18" s="21">
        <f>G19</f>
        <v>6640</v>
      </c>
      <c r="H18" s="21">
        <f t="shared" ref="H18" si="6">H19</f>
        <v>0</v>
      </c>
      <c r="I18" s="15">
        <f t="shared" si="0"/>
        <v>0</v>
      </c>
    </row>
    <row r="19" spans="1:9" ht="15" customHeight="1" x14ac:dyDescent="0.25">
      <c r="A19" s="12" t="s">
        <v>11</v>
      </c>
      <c r="B19" s="20">
        <v>51</v>
      </c>
      <c r="C19" s="20">
        <v>0</v>
      </c>
      <c r="D19" s="20">
        <v>41</v>
      </c>
      <c r="E19" s="20">
        <v>851</v>
      </c>
      <c r="F19" s="21">
        <v>6640</v>
      </c>
      <c r="G19" s="21">
        <v>6640</v>
      </c>
      <c r="H19" s="21"/>
      <c r="I19" s="15">
        <f t="shared" si="0"/>
        <v>0</v>
      </c>
    </row>
    <row r="20" spans="1:9" ht="17.25" customHeight="1" x14ac:dyDescent="0.25">
      <c r="A20" s="16" t="s">
        <v>21</v>
      </c>
      <c r="B20" s="20">
        <v>51</v>
      </c>
      <c r="C20" s="20">
        <v>0</v>
      </c>
      <c r="D20" s="20">
        <v>51</v>
      </c>
      <c r="E20" s="20"/>
      <c r="F20" s="21">
        <f>F21</f>
        <v>2171390.75</v>
      </c>
      <c r="G20" s="21">
        <f>G21</f>
        <v>2171390.75</v>
      </c>
      <c r="H20" s="21">
        <f t="shared" ref="H20" si="7">H21</f>
        <v>932972.32</v>
      </c>
      <c r="I20" s="15">
        <f t="shared" si="0"/>
        <v>42.966578908010909</v>
      </c>
    </row>
    <row r="21" spans="1:9" ht="15" customHeight="1" x14ac:dyDescent="0.25">
      <c r="A21" s="22" t="s">
        <v>11</v>
      </c>
      <c r="B21" s="20">
        <v>51</v>
      </c>
      <c r="C21" s="20">
        <v>0</v>
      </c>
      <c r="D21" s="20">
        <v>51</v>
      </c>
      <c r="E21" s="20">
        <v>851</v>
      </c>
      <c r="F21" s="14">
        <v>2171390.75</v>
      </c>
      <c r="G21" s="14">
        <v>2171390.75</v>
      </c>
      <c r="H21" s="14">
        <v>932972.32</v>
      </c>
      <c r="I21" s="15">
        <f t="shared" si="0"/>
        <v>42.966578908010909</v>
      </c>
    </row>
    <row r="22" spans="1:9" ht="31.5" customHeight="1" x14ac:dyDescent="0.25">
      <c r="A22" s="22" t="s">
        <v>53</v>
      </c>
      <c r="B22" s="20">
        <v>51</v>
      </c>
      <c r="C22" s="20">
        <v>0</v>
      </c>
      <c r="D22" s="20">
        <v>61</v>
      </c>
      <c r="E22" s="20"/>
      <c r="F22" s="21">
        <f>F23</f>
        <v>8885773.0800000001</v>
      </c>
      <c r="G22" s="21">
        <f>G23</f>
        <v>8885773.0800000001</v>
      </c>
      <c r="H22" s="21">
        <f>H23</f>
        <v>127550</v>
      </c>
      <c r="I22" s="15">
        <f t="shared" si="0"/>
        <v>1.4354406628623921</v>
      </c>
    </row>
    <row r="23" spans="1:9" ht="15" customHeight="1" x14ac:dyDescent="0.25">
      <c r="A23" s="12" t="s">
        <v>11</v>
      </c>
      <c r="B23" s="20">
        <v>51</v>
      </c>
      <c r="C23" s="20">
        <v>0</v>
      </c>
      <c r="D23" s="20">
        <v>61</v>
      </c>
      <c r="E23" s="20">
        <v>851</v>
      </c>
      <c r="F23" s="14">
        <v>8885773.0800000001</v>
      </c>
      <c r="G23" s="14">
        <v>8885773.0800000001</v>
      </c>
      <c r="H23" s="14">
        <v>127550</v>
      </c>
      <c r="I23" s="15">
        <f t="shared" si="0"/>
        <v>1.4354406628623921</v>
      </c>
    </row>
    <row r="24" spans="1:9" ht="30" hidden="1" customHeight="1" x14ac:dyDescent="0.25">
      <c r="A24" s="16" t="s">
        <v>62</v>
      </c>
      <c r="B24" s="23">
        <v>51</v>
      </c>
      <c r="C24" s="23">
        <v>1</v>
      </c>
      <c r="D24" s="24"/>
      <c r="E24" s="20"/>
      <c r="F24" s="21">
        <f>F25</f>
        <v>0</v>
      </c>
      <c r="G24" s="21">
        <f>G25</f>
        <v>0</v>
      </c>
      <c r="H24" s="21">
        <f t="shared" ref="H24:H25" si="8">H25</f>
        <v>0</v>
      </c>
      <c r="I24" s="15" t="e">
        <f t="shared" si="0"/>
        <v>#DIV/0!</v>
      </c>
    </row>
    <row r="25" spans="1:9" ht="30" hidden="1" customHeight="1" x14ac:dyDescent="0.25">
      <c r="A25" s="16" t="s">
        <v>22</v>
      </c>
      <c r="B25" s="23">
        <v>51</v>
      </c>
      <c r="C25" s="23">
        <v>1</v>
      </c>
      <c r="D25" s="24" t="s">
        <v>10</v>
      </c>
      <c r="E25" s="20"/>
      <c r="F25" s="21">
        <f>F26</f>
        <v>0</v>
      </c>
      <c r="G25" s="21">
        <f>G26</f>
        <v>0</v>
      </c>
      <c r="H25" s="21">
        <f t="shared" si="8"/>
        <v>0</v>
      </c>
      <c r="I25" s="15" t="e">
        <f t="shared" si="0"/>
        <v>#DIV/0!</v>
      </c>
    </row>
    <row r="26" spans="1:9" ht="15" hidden="1" customHeight="1" x14ac:dyDescent="0.25">
      <c r="A26" s="12" t="s">
        <v>11</v>
      </c>
      <c r="B26" s="20">
        <v>51</v>
      </c>
      <c r="C26" s="20">
        <v>1</v>
      </c>
      <c r="D26" s="20">
        <v>11</v>
      </c>
      <c r="E26" s="20">
        <v>851</v>
      </c>
      <c r="F26" s="14"/>
      <c r="G26" s="14"/>
      <c r="H26" s="14"/>
      <c r="I26" s="15" t="e">
        <f t="shared" si="0"/>
        <v>#DIV/0!</v>
      </c>
    </row>
    <row r="27" spans="1:9" ht="15.75" customHeight="1" x14ac:dyDescent="0.25">
      <c r="A27" s="16" t="s">
        <v>56</v>
      </c>
      <c r="B27" s="25">
        <v>51</v>
      </c>
      <c r="C27" s="25">
        <v>2</v>
      </c>
      <c r="D27" s="26"/>
      <c r="E27" s="20"/>
      <c r="F27" s="21">
        <f>F28</f>
        <v>21582282</v>
      </c>
      <c r="G27" s="21">
        <f>G28</f>
        <v>21582282</v>
      </c>
      <c r="H27" s="21">
        <f t="shared" ref="H27:H28" si="9">H28</f>
        <v>9637833</v>
      </c>
      <c r="I27" s="15">
        <f t="shared" si="0"/>
        <v>44.656227733471368</v>
      </c>
    </row>
    <row r="28" spans="1:9" ht="30.75" customHeight="1" x14ac:dyDescent="0.25">
      <c r="A28" s="16" t="s">
        <v>23</v>
      </c>
      <c r="B28" s="25">
        <v>51</v>
      </c>
      <c r="C28" s="25">
        <v>2</v>
      </c>
      <c r="D28" s="26" t="s">
        <v>10</v>
      </c>
      <c r="E28" s="20"/>
      <c r="F28" s="21">
        <f>F29</f>
        <v>21582282</v>
      </c>
      <c r="G28" s="21">
        <f>G29</f>
        <v>21582282</v>
      </c>
      <c r="H28" s="21">
        <f t="shared" si="9"/>
        <v>9637833</v>
      </c>
      <c r="I28" s="15">
        <f t="shared" si="0"/>
        <v>44.656227733471368</v>
      </c>
    </row>
    <row r="29" spans="1:9" ht="15" customHeight="1" x14ac:dyDescent="0.25">
      <c r="A29" s="12" t="s">
        <v>11</v>
      </c>
      <c r="B29" s="20">
        <v>51</v>
      </c>
      <c r="C29" s="20">
        <v>2</v>
      </c>
      <c r="D29" s="20">
        <v>11</v>
      </c>
      <c r="E29" s="20">
        <v>851</v>
      </c>
      <c r="F29" s="14">
        <v>21582282</v>
      </c>
      <c r="G29" s="14">
        <v>21582282</v>
      </c>
      <c r="H29" s="14">
        <v>9637833</v>
      </c>
      <c r="I29" s="15">
        <f t="shared" si="0"/>
        <v>44.656227733471368</v>
      </c>
    </row>
    <row r="30" spans="1:9" ht="33.75" customHeight="1" x14ac:dyDescent="0.25">
      <c r="A30" s="16" t="s">
        <v>63</v>
      </c>
      <c r="B30" s="25">
        <v>51</v>
      </c>
      <c r="C30" s="25">
        <v>3</v>
      </c>
      <c r="D30" s="24"/>
      <c r="E30" s="20"/>
      <c r="F30" s="21">
        <f>F31</f>
        <v>5000</v>
      </c>
      <c r="G30" s="21">
        <f>G31</f>
        <v>5000</v>
      </c>
      <c r="H30" s="21">
        <f t="shared" ref="H30:H31" si="10">H31</f>
        <v>0</v>
      </c>
      <c r="I30" s="15">
        <f t="shared" si="0"/>
        <v>0</v>
      </c>
    </row>
    <row r="31" spans="1:9" ht="45.75" customHeight="1" x14ac:dyDescent="0.25">
      <c r="A31" s="16" t="s">
        <v>24</v>
      </c>
      <c r="B31" s="25">
        <v>51</v>
      </c>
      <c r="C31" s="25">
        <v>3</v>
      </c>
      <c r="D31" s="24" t="s">
        <v>10</v>
      </c>
      <c r="E31" s="20"/>
      <c r="F31" s="21">
        <f>F32</f>
        <v>5000</v>
      </c>
      <c r="G31" s="21">
        <f>G32</f>
        <v>5000</v>
      </c>
      <c r="H31" s="21">
        <f t="shared" si="10"/>
        <v>0</v>
      </c>
      <c r="I31" s="15">
        <f t="shared" si="0"/>
        <v>0</v>
      </c>
    </row>
    <row r="32" spans="1:9" ht="15" customHeight="1" x14ac:dyDescent="0.25">
      <c r="A32" s="12" t="s">
        <v>11</v>
      </c>
      <c r="B32" s="20">
        <v>51</v>
      </c>
      <c r="C32" s="20">
        <v>3</v>
      </c>
      <c r="D32" s="20">
        <v>11</v>
      </c>
      <c r="E32" s="20">
        <v>851</v>
      </c>
      <c r="F32" s="14">
        <v>5000</v>
      </c>
      <c r="G32" s="14">
        <v>5000</v>
      </c>
      <c r="H32" s="14"/>
      <c r="I32" s="15">
        <f t="shared" si="0"/>
        <v>0</v>
      </c>
    </row>
    <row r="33" spans="1:9" ht="32.25" customHeight="1" x14ac:dyDescent="0.25">
      <c r="A33" s="16" t="s">
        <v>64</v>
      </c>
      <c r="B33" s="25">
        <v>51</v>
      </c>
      <c r="C33" s="25">
        <v>4</v>
      </c>
      <c r="D33" s="26"/>
      <c r="E33" s="20"/>
      <c r="F33" s="21">
        <f t="shared" ref="F33:H33" si="11">F34+F36</f>
        <v>1631526</v>
      </c>
      <c r="G33" s="21">
        <f t="shared" si="11"/>
        <v>1631526</v>
      </c>
      <c r="H33" s="21">
        <f t="shared" si="11"/>
        <v>485713.18</v>
      </c>
      <c r="I33" s="15">
        <f t="shared" si="0"/>
        <v>29.770483584080182</v>
      </c>
    </row>
    <row r="34" spans="1:9" x14ac:dyDescent="0.25">
      <c r="A34" s="27" t="s">
        <v>25</v>
      </c>
      <c r="B34" s="28">
        <v>51</v>
      </c>
      <c r="C34" s="28">
        <v>4</v>
      </c>
      <c r="D34" s="58" t="s">
        <v>10</v>
      </c>
      <c r="E34" s="30"/>
      <c r="F34" s="31">
        <f t="shared" ref="F34:H34" si="12">F35</f>
        <v>788500</v>
      </c>
      <c r="G34" s="31">
        <f t="shared" si="12"/>
        <v>788500</v>
      </c>
      <c r="H34" s="31">
        <f t="shared" si="12"/>
        <v>165753.18</v>
      </c>
      <c r="I34" s="15">
        <f t="shared" si="0"/>
        <v>21.021329105897273</v>
      </c>
    </row>
    <row r="35" spans="1:9" ht="15" customHeight="1" x14ac:dyDescent="0.25">
      <c r="A35" s="22" t="s">
        <v>11</v>
      </c>
      <c r="B35" s="20">
        <v>51</v>
      </c>
      <c r="C35" s="20">
        <v>4</v>
      </c>
      <c r="D35" s="20">
        <v>11</v>
      </c>
      <c r="E35" s="20">
        <v>851</v>
      </c>
      <c r="F35" s="18">
        <v>788500</v>
      </c>
      <c r="G35" s="18">
        <v>788500</v>
      </c>
      <c r="H35" s="18">
        <v>165753.18</v>
      </c>
      <c r="I35" s="32">
        <f t="shared" si="0"/>
        <v>21.021329105897273</v>
      </c>
    </row>
    <row r="36" spans="1:9" ht="15" customHeight="1" x14ac:dyDescent="0.25">
      <c r="A36" s="22" t="s">
        <v>65</v>
      </c>
      <c r="B36" s="20">
        <v>51</v>
      </c>
      <c r="C36" s="20">
        <v>4</v>
      </c>
      <c r="D36" s="20">
        <v>12</v>
      </c>
      <c r="E36" s="20"/>
      <c r="F36" s="18">
        <f t="shared" ref="F36:H36" si="13">F37</f>
        <v>843026</v>
      </c>
      <c r="G36" s="18">
        <f t="shared" si="13"/>
        <v>843026</v>
      </c>
      <c r="H36" s="18">
        <f t="shared" si="13"/>
        <v>319960</v>
      </c>
      <c r="I36" s="32">
        <f t="shared" si="0"/>
        <v>37.953752316061426</v>
      </c>
    </row>
    <row r="37" spans="1:9" ht="15" customHeight="1" x14ac:dyDescent="0.25">
      <c r="A37" s="22" t="s">
        <v>11</v>
      </c>
      <c r="B37" s="20">
        <v>51</v>
      </c>
      <c r="C37" s="20">
        <v>4</v>
      </c>
      <c r="D37" s="20">
        <v>12</v>
      </c>
      <c r="E37" s="20">
        <v>851</v>
      </c>
      <c r="F37" s="18">
        <v>843026</v>
      </c>
      <c r="G37" s="18">
        <v>843026</v>
      </c>
      <c r="H37" s="18">
        <v>319960</v>
      </c>
      <c r="I37" s="32">
        <f t="shared" si="0"/>
        <v>37.953752316061426</v>
      </c>
    </row>
    <row r="38" spans="1:9" x14ac:dyDescent="0.25">
      <c r="A38" s="59" t="s">
        <v>57</v>
      </c>
      <c r="B38" s="60">
        <v>51</v>
      </c>
      <c r="C38" s="60">
        <v>5</v>
      </c>
      <c r="D38" s="61"/>
      <c r="E38" s="62"/>
      <c r="F38" s="63">
        <f t="shared" ref="F38:H38" si="14">F39+F41</f>
        <v>11208807.300000001</v>
      </c>
      <c r="G38" s="63">
        <f t="shared" si="14"/>
        <v>11208807.300000001</v>
      </c>
      <c r="H38" s="63">
        <f t="shared" si="14"/>
        <v>1652010.88</v>
      </c>
      <c r="I38" s="64">
        <f t="shared" si="0"/>
        <v>14.738507280788028</v>
      </c>
    </row>
    <row r="39" spans="1:9" ht="17.25" customHeight="1" x14ac:dyDescent="0.25">
      <c r="A39" s="16" t="s">
        <v>26</v>
      </c>
      <c r="B39" s="25">
        <v>51</v>
      </c>
      <c r="C39" s="25">
        <v>5</v>
      </c>
      <c r="D39" s="24" t="s">
        <v>10</v>
      </c>
      <c r="E39" s="20"/>
      <c r="F39" s="21">
        <f>F40</f>
        <v>3180039.3</v>
      </c>
      <c r="G39" s="21">
        <f>G40</f>
        <v>3180039.3</v>
      </c>
      <c r="H39" s="21">
        <f t="shared" ref="H39" si="15">H40</f>
        <v>1652010.88</v>
      </c>
      <c r="I39" s="15">
        <f t="shared" si="0"/>
        <v>51.949385656963422</v>
      </c>
    </row>
    <row r="40" spans="1:9" ht="15" customHeight="1" x14ac:dyDescent="0.25">
      <c r="A40" s="22" t="s">
        <v>11</v>
      </c>
      <c r="B40" s="20">
        <v>51</v>
      </c>
      <c r="C40" s="20">
        <v>5</v>
      </c>
      <c r="D40" s="20">
        <v>11</v>
      </c>
      <c r="E40" s="20">
        <v>851</v>
      </c>
      <c r="F40" s="14">
        <v>3180039.3</v>
      </c>
      <c r="G40" s="14">
        <v>3180039.3</v>
      </c>
      <c r="H40" s="14">
        <v>1652010.88</v>
      </c>
      <c r="I40" s="15">
        <f t="shared" si="0"/>
        <v>51.949385656963422</v>
      </c>
    </row>
    <row r="41" spans="1:9" ht="30" customHeight="1" x14ac:dyDescent="0.25">
      <c r="A41" s="16" t="s">
        <v>27</v>
      </c>
      <c r="B41" s="25">
        <v>51</v>
      </c>
      <c r="C41" s="25">
        <v>5</v>
      </c>
      <c r="D41" s="24" t="s">
        <v>14</v>
      </c>
      <c r="E41" s="25"/>
      <c r="F41" s="21">
        <f>F42</f>
        <v>8028768</v>
      </c>
      <c r="G41" s="21">
        <f>G42</f>
        <v>8028768</v>
      </c>
      <c r="H41" s="21">
        <f t="shared" ref="H41" si="16">H42</f>
        <v>0</v>
      </c>
      <c r="I41" s="15">
        <f t="shared" si="0"/>
        <v>0</v>
      </c>
    </row>
    <row r="42" spans="1:9" ht="15" customHeight="1" x14ac:dyDescent="0.25">
      <c r="A42" s="16" t="s">
        <v>11</v>
      </c>
      <c r="B42" s="25">
        <v>51</v>
      </c>
      <c r="C42" s="25">
        <v>5</v>
      </c>
      <c r="D42" s="24" t="s">
        <v>14</v>
      </c>
      <c r="E42" s="25">
        <v>851</v>
      </c>
      <c r="F42" s="14">
        <v>8028768</v>
      </c>
      <c r="G42" s="14">
        <v>8028768</v>
      </c>
      <c r="H42" s="14"/>
      <c r="I42" s="15">
        <f t="shared" si="0"/>
        <v>0</v>
      </c>
    </row>
    <row r="43" spans="1:9" ht="17.25" customHeight="1" x14ac:dyDescent="0.25">
      <c r="A43" s="16" t="s">
        <v>66</v>
      </c>
      <c r="B43" s="25">
        <v>51</v>
      </c>
      <c r="C43" s="25">
        <v>6</v>
      </c>
      <c r="D43" s="26"/>
      <c r="E43" s="20"/>
      <c r="F43" s="21">
        <f>F44</f>
        <v>2682338.4</v>
      </c>
      <c r="G43" s="21">
        <f>G44</f>
        <v>2682338.4</v>
      </c>
      <c r="H43" s="21">
        <f t="shared" ref="H43:H44" si="17">H44</f>
        <v>2682338.4</v>
      </c>
      <c r="I43" s="15">
        <f t="shared" si="0"/>
        <v>100</v>
      </c>
    </row>
    <row r="44" spans="1:9" ht="30" customHeight="1" x14ac:dyDescent="0.25">
      <c r="A44" s="16" t="s">
        <v>28</v>
      </c>
      <c r="B44" s="25">
        <v>51</v>
      </c>
      <c r="C44" s="25">
        <v>6</v>
      </c>
      <c r="D44" s="26" t="s">
        <v>10</v>
      </c>
      <c r="E44" s="20"/>
      <c r="F44" s="21">
        <f>F45</f>
        <v>2682338.4</v>
      </c>
      <c r="G44" s="21">
        <f>G45</f>
        <v>2682338.4</v>
      </c>
      <c r="H44" s="21">
        <f t="shared" si="17"/>
        <v>2682338.4</v>
      </c>
      <c r="I44" s="15">
        <f t="shared" si="0"/>
        <v>100</v>
      </c>
    </row>
    <row r="45" spans="1:9" ht="15" customHeight="1" x14ac:dyDescent="0.25">
      <c r="A45" s="12" t="s">
        <v>11</v>
      </c>
      <c r="B45" s="20">
        <v>51</v>
      </c>
      <c r="C45" s="20">
        <v>6</v>
      </c>
      <c r="D45" s="20">
        <v>11</v>
      </c>
      <c r="E45" s="20">
        <v>851</v>
      </c>
      <c r="F45" s="14">
        <v>2682338.4</v>
      </c>
      <c r="G45" s="14">
        <v>2682338.4</v>
      </c>
      <c r="H45" s="14">
        <v>2682338.4</v>
      </c>
      <c r="I45" s="15">
        <f t="shared" si="0"/>
        <v>100</v>
      </c>
    </row>
    <row r="46" spans="1:9" ht="31.5" hidden="1" customHeight="1" x14ac:dyDescent="0.25">
      <c r="A46" s="16" t="s">
        <v>29</v>
      </c>
      <c r="B46" s="25">
        <v>51</v>
      </c>
      <c r="C46" s="25">
        <v>7</v>
      </c>
      <c r="D46" s="26"/>
      <c r="E46" s="20"/>
      <c r="F46" s="21">
        <f>F47</f>
        <v>0</v>
      </c>
      <c r="G46" s="21">
        <f>G47</f>
        <v>0</v>
      </c>
      <c r="H46" s="21">
        <f t="shared" ref="H46:H47" si="18">H47</f>
        <v>0</v>
      </c>
      <c r="I46" s="15" t="e">
        <f t="shared" si="0"/>
        <v>#DIV/0!</v>
      </c>
    </row>
    <row r="47" spans="1:9" ht="31.5" hidden="1" customHeight="1" x14ac:dyDescent="0.25">
      <c r="A47" s="27" t="s">
        <v>30</v>
      </c>
      <c r="B47" s="28">
        <v>51</v>
      </c>
      <c r="C47" s="28">
        <v>7</v>
      </c>
      <c r="D47" s="29" t="s">
        <v>10</v>
      </c>
      <c r="E47" s="30"/>
      <c r="F47" s="31">
        <f>F48</f>
        <v>0</v>
      </c>
      <c r="G47" s="31">
        <f>G48</f>
        <v>0</v>
      </c>
      <c r="H47" s="31">
        <f t="shared" si="18"/>
        <v>0</v>
      </c>
      <c r="I47" s="15" t="e">
        <f t="shared" si="0"/>
        <v>#DIV/0!</v>
      </c>
    </row>
    <row r="48" spans="1:9" ht="15" hidden="1" customHeight="1" x14ac:dyDescent="0.25">
      <c r="A48" s="22" t="s">
        <v>11</v>
      </c>
      <c r="B48" s="20">
        <v>51</v>
      </c>
      <c r="C48" s="20">
        <v>7</v>
      </c>
      <c r="D48" s="20">
        <v>11</v>
      </c>
      <c r="E48" s="20">
        <v>851</v>
      </c>
      <c r="F48" s="21"/>
      <c r="G48" s="21"/>
      <c r="H48" s="21"/>
      <c r="I48" s="32" t="e">
        <f t="shared" si="0"/>
        <v>#DIV/0!</v>
      </c>
    </row>
    <row r="49" spans="1:9" s="7" customFormat="1" ht="18" customHeight="1" x14ac:dyDescent="0.25">
      <c r="A49" s="33" t="s">
        <v>67</v>
      </c>
      <c r="B49" s="34">
        <v>52</v>
      </c>
      <c r="C49" s="34"/>
      <c r="D49" s="34"/>
      <c r="E49" s="35"/>
      <c r="F49" s="36">
        <f t="shared" ref="F49:H49" si="19">F50+F52+F54+F56+F58+F60+F62+F64</f>
        <v>182244898.71000001</v>
      </c>
      <c r="G49" s="36">
        <f t="shared" si="19"/>
        <v>182244898.71000001</v>
      </c>
      <c r="H49" s="36">
        <f t="shared" si="19"/>
        <v>85978886.559999987</v>
      </c>
      <c r="I49" s="32">
        <f t="shared" si="0"/>
        <v>47.177664323441618</v>
      </c>
    </row>
    <row r="50" spans="1:9" ht="30" x14ac:dyDescent="0.25">
      <c r="A50" s="16" t="s">
        <v>31</v>
      </c>
      <c r="B50" s="23">
        <v>52</v>
      </c>
      <c r="C50" s="23">
        <v>0</v>
      </c>
      <c r="D50" s="23">
        <v>11</v>
      </c>
      <c r="E50" s="37"/>
      <c r="F50" s="21">
        <f t="shared" ref="F50:H50" si="20">F51</f>
        <v>1178200</v>
      </c>
      <c r="G50" s="21">
        <f t="shared" si="20"/>
        <v>1178200</v>
      </c>
      <c r="H50" s="21">
        <f t="shared" si="20"/>
        <v>511889.82</v>
      </c>
      <c r="I50" s="32">
        <f t="shared" si="0"/>
        <v>43.446767951111866</v>
      </c>
    </row>
    <row r="51" spans="1:9" ht="30" x14ac:dyDescent="0.25">
      <c r="A51" s="16" t="s">
        <v>68</v>
      </c>
      <c r="B51" s="25">
        <v>52</v>
      </c>
      <c r="C51" s="25">
        <v>0</v>
      </c>
      <c r="D51" s="26" t="s">
        <v>10</v>
      </c>
      <c r="E51" s="25">
        <v>852</v>
      </c>
      <c r="F51" s="14">
        <v>1178200</v>
      </c>
      <c r="G51" s="14">
        <v>1178200</v>
      </c>
      <c r="H51" s="14">
        <v>511889.82</v>
      </c>
      <c r="I51" s="32">
        <f t="shared" si="0"/>
        <v>43.446767951111866</v>
      </c>
    </row>
    <row r="52" spans="1:9" ht="30" x14ac:dyDescent="0.25">
      <c r="A52" s="16" t="s">
        <v>32</v>
      </c>
      <c r="B52" s="25">
        <v>52</v>
      </c>
      <c r="C52" s="25">
        <v>0</v>
      </c>
      <c r="D52" s="24" t="s">
        <v>14</v>
      </c>
      <c r="E52" s="25"/>
      <c r="F52" s="21">
        <f t="shared" ref="F52:H52" si="21">F53</f>
        <v>166478693.93000001</v>
      </c>
      <c r="G52" s="21">
        <f t="shared" si="21"/>
        <v>166478693.93000001</v>
      </c>
      <c r="H52" s="21">
        <f t="shared" si="21"/>
        <v>79547526.780000001</v>
      </c>
      <c r="I52" s="32">
        <f t="shared" si="0"/>
        <v>47.782406806631769</v>
      </c>
    </row>
    <row r="53" spans="1:9" ht="30" x14ac:dyDescent="0.25">
      <c r="A53" s="16" t="s">
        <v>68</v>
      </c>
      <c r="B53" s="25">
        <v>52</v>
      </c>
      <c r="C53" s="25">
        <v>0</v>
      </c>
      <c r="D53" s="26" t="s">
        <v>14</v>
      </c>
      <c r="E53" s="25">
        <v>852</v>
      </c>
      <c r="F53" s="14">
        <v>166478693.93000001</v>
      </c>
      <c r="G53" s="14">
        <v>166478693.93000001</v>
      </c>
      <c r="H53" s="14">
        <v>79547526.780000001</v>
      </c>
      <c r="I53" s="32">
        <f t="shared" si="0"/>
        <v>47.782406806631769</v>
      </c>
    </row>
    <row r="54" spans="1:9" x14ac:dyDescent="0.25">
      <c r="A54" s="16" t="s">
        <v>33</v>
      </c>
      <c r="B54" s="25">
        <v>52</v>
      </c>
      <c r="C54" s="25">
        <v>0</v>
      </c>
      <c r="D54" s="24" t="s">
        <v>15</v>
      </c>
      <c r="E54" s="25"/>
      <c r="F54" s="21">
        <f t="shared" ref="F54:H54" si="22">F55</f>
        <v>4051200</v>
      </c>
      <c r="G54" s="21">
        <f t="shared" si="22"/>
        <v>4051200</v>
      </c>
      <c r="H54" s="21">
        <f t="shared" si="22"/>
        <v>1967800</v>
      </c>
      <c r="I54" s="32">
        <f t="shared" si="0"/>
        <v>48.573262243285939</v>
      </c>
    </row>
    <row r="55" spans="1:9" ht="30" x14ac:dyDescent="0.25">
      <c r="A55" s="16" t="s">
        <v>68</v>
      </c>
      <c r="B55" s="25">
        <v>52</v>
      </c>
      <c r="C55" s="25">
        <v>0</v>
      </c>
      <c r="D55" s="26" t="s">
        <v>15</v>
      </c>
      <c r="E55" s="25">
        <v>852</v>
      </c>
      <c r="F55" s="14">
        <v>4051200</v>
      </c>
      <c r="G55" s="14">
        <v>4051200</v>
      </c>
      <c r="H55" s="14">
        <v>1967800</v>
      </c>
      <c r="I55" s="32">
        <f t="shared" si="0"/>
        <v>48.573262243285939</v>
      </c>
    </row>
    <row r="56" spans="1:9" ht="30" customHeight="1" x14ac:dyDescent="0.25">
      <c r="A56" s="16" t="s">
        <v>27</v>
      </c>
      <c r="B56" s="25">
        <v>52</v>
      </c>
      <c r="C56" s="25">
        <v>0</v>
      </c>
      <c r="D56" s="24" t="s">
        <v>34</v>
      </c>
      <c r="E56" s="25"/>
      <c r="F56" s="21">
        <f t="shared" ref="F56:H56" si="23">F57</f>
        <v>9781400</v>
      </c>
      <c r="G56" s="21">
        <f t="shared" si="23"/>
        <v>9781400</v>
      </c>
      <c r="H56" s="21">
        <f t="shared" si="23"/>
        <v>3886862.38</v>
      </c>
      <c r="I56" s="32">
        <f t="shared" si="0"/>
        <v>39.737280757355798</v>
      </c>
    </row>
    <row r="57" spans="1:9" ht="30" x14ac:dyDescent="0.25">
      <c r="A57" s="16" t="s">
        <v>68</v>
      </c>
      <c r="B57" s="25">
        <v>52</v>
      </c>
      <c r="C57" s="25">
        <v>0</v>
      </c>
      <c r="D57" s="26" t="s">
        <v>34</v>
      </c>
      <c r="E57" s="25">
        <v>852</v>
      </c>
      <c r="F57" s="14">
        <v>9781400</v>
      </c>
      <c r="G57" s="14">
        <v>9781400</v>
      </c>
      <c r="H57" s="14">
        <v>3886862.38</v>
      </c>
      <c r="I57" s="32">
        <f t="shared" si="0"/>
        <v>39.737280757355798</v>
      </c>
    </row>
    <row r="58" spans="1:9" ht="30.75" customHeight="1" x14ac:dyDescent="0.25">
      <c r="A58" s="16" t="s">
        <v>35</v>
      </c>
      <c r="B58" s="25">
        <v>52</v>
      </c>
      <c r="C58" s="25">
        <v>0</v>
      </c>
      <c r="D58" s="24" t="s">
        <v>36</v>
      </c>
      <c r="E58" s="25"/>
      <c r="F58" s="21">
        <f t="shared" ref="F58:H58" si="24">F59</f>
        <v>108024.78</v>
      </c>
      <c r="G58" s="21">
        <f t="shared" si="24"/>
        <v>108024.78</v>
      </c>
      <c r="H58" s="21">
        <f t="shared" si="24"/>
        <v>52963.58</v>
      </c>
      <c r="I58" s="32">
        <f t="shared" si="0"/>
        <v>49.029102396690838</v>
      </c>
    </row>
    <row r="59" spans="1:9" ht="30" x14ac:dyDescent="0.25">
      <c r="A59" s="16" t="s">
        <v>68</v>
      </c>
      <c r="B59" s="25">
        <v>52</v>
      </c>
      <c r="C59" s="25">
        <v>0</v>
      </c>
      <c r="D59" s="26" t="s">
        <v>36</v>
      </c>
      <c r="E59" s="25">
        <v>852</v>
      </c>
      <c r="F59" s="14">
        <v>108024.78</v>
      </c>
      <c r="G59" s="14">
        <v>108024.78</v>
      </c>
      <c r="H59" s="14">
        <v>52963.58</v>
      </c>
      <c r="I59" s="32">
        <f t="shared" si="0"/>
        <v>49.029102396690838</v>
      </c>
    </row>
    <row r="60" spans="1:9" x14ac:dyDescent="0.25">
      <c r="A60" s="16" t="s">
        <v>37</v>
      </c>
      <c r="B60" s="25">
        <v>52</v>
      </c>
      <c r="C60" s="25">
        <v>0</v>
      </c>
      <c r="D60" s="24" t="s">
        <v>38</v>
      </c>
      <c r="E60" s="25"/>
      <c r="F60" s="21">
        <f t="shared" ref="F60:H60" si="25">F61</f>
        <v>123400</v>
      </c>
      <c r="G60" s="21">
        <f t="shared" si="25"/>
        <v>123400</v>
      </c>
      <c r="H60" s="21">
        <f t="shared" si="25"/>
        <v>11844</v>
      </c>
      <c r="I60" s="32">
        <f t="shared" si="0"/>
        <v>9.5980551053484611</v>
      </c>
    </row>
    <row r="61" spans="1:9" ht="30" x14ac:dyDescent="0.25">
      <c r="A61" s="16" t="s">
        <v>68</v>
      </c>
      <c r="B61" s="25">
        <v>52</v>
      </c>
      <c r="C61" s="25">
        <v>0</v>
      </c>
      <c r="D61" s="26" t="s">
        <v>38</v>
      </c>
      <c r="E61" s="25">
        <v>852</v>
      </c>
      <c r="F61" s="14">
        <v>123400</v>
      </c>
      <c r="G61" s="14">
        <v>123400</v>
      </c>
      <c r="H61" s="14">
        <v>11844</v>
      </c>
      <c r="I61" s="32">
        <f t="shared" si="0"/>
        <v>9.5980551053484611</v>
      </c>
    </row>
    <row r="62" spans="1:9" x14ac:dyDescent="0.25">
      <c r="A62" s="38" t="s">
        <v>39</v>
      </c>
      <c r="B62" s="25">
        <v>52</v>
      </c>
      <c r="C62" s="25">
        <v>0</v>
      </c>
      <c r="D62" s="24" t="s">
        <v>40</v>
      </c>
      <c r="E62" s="25"/>
      <c r="F62" s="21">
        <f t="shared" ref="F62:H62" si="26">F63</f>
        <v>523980</v>
      </c>
      <c r="G62" s="21">
        <f t="shared" si="26"/>
        <v>523980</v>
      </c>
      <c r="H62" s="21">
        <f t="shared" si="26"/>
        <v>0</v>
      </c>
      <c r="I62" s="32">
        <f t="shared" si="0"/>
        <v>0</v>
      </c>
    </row>
    <row r="63" spans="1:9" ht="30" x14ac:dyDescent="0.25">
      <c r="A63" s="16" t="s">
        <v>68</v>
      </c>
      <c r="B63" s="25">
        <v>52</v>
      </c>
      <c r="C63" s="25">
        <v>0</v>
      </c>
      <c r="D63" s="26" t="s">
        <v>40</v>
      </c>
      <c r="E63" s="25">
        <v>852</v>
      </c>
      <c r="F63" s="14">
        <v>523980</v>
      </c>
      <c r="G63" s="14">
        <v>523980</v>
      </c>
      <c r="H63" s="14">
        <v>0</v>
      </c>
      <c r="I63" s="32">
        <f t="shared" si="0"/>
        <v>0</v>
      </c>
    </row>
    <row r="64" spans="1:9" ht="61.5" hidden="1" customHeight="1" x14ac:dyDescent="0.25">
      <c r="A64" s="16" t="s">
        <v>69</v>
      </c>
      <c r="B64" s="25">
        <v>52</v>
      </c>
      <c r="C64" s="25">
        <v>0</v>
      </c>
      <c r="D64" s="24" t="s">
        <v>58</v>
      </c>
      <c r="E64" s="25"/>
      <c r="F64" s="21">
        <f t="shared" ref="F64:H64" si="27">F65</f>
        <v>0</v>
      </c>
      <c r="G64" s="21">
        <f t="shared" si="27"/>
        <v>0</v>
      </c>
      <c r="H64" s="21">
        <f t="shared" si="27"/>
        <v>0</v>
      </c>
      <c r="I64" s="32"/>
    </row>
    <row r="65" spans="1:9" ht="30" hidden="1" customHeight="1" x14ac:dyDescent="0.25">
      <c r="A65" s="16" t="s">
        <v>68</v>
      </c>
      <c r="B65" s="25">
        <v>52</v>
      </c>
      <c r="C65" s="25">
        <v>0</v>
      </c>
      <c r="D65" s="26" t="s">
        <v>58</v>
      </c>
      <c r="E65" s="25">
        <v>852</v>
      </c>
      <c r="F65" s="14"/>
      <c r="G65" s="14"/>
      <c r="H65" s="14"/>
      <c r="I65" s="32"/>
    </row>
    <row r="66" spans="1:9" s="7" customFormat="1" ht="28.5" x14ac:dyDescent="0.25">
      <c r="A66" s="39" t="s">
        <v>55</v>
      </c>
      <c r="B66" s="40">
        <v>53</v>
      </c>
      <c r="C66" s="40"/>
      <c r="D66" s="41"/>
      <c r="E66" s="40"/>
      <c r="F66" s="36">
        <f t="shared" ref="F66:H66" si="28">F67+F69</f>
        <v>8685100</v>
      </c>
      <c r="G66" s="36">
        <f t="shared" si="28"/>
        <v>8685100</v>
      </c>
      <c r="H66" s="36">
        <f t="shared" si="28"/>
        <v>4077167.63</v>
      </c>
      <c r="I66" s="42">
        <f t="shared" si="0"/>
        <v>46.944394768051026</v>
      </c>
    </row>
    <row r="67" spans="1:9" ht="30" x14ac:dyDescent="0.25">
      <c r="A67" s="38" t="s">
        <v>41</v>
      </c>
      <c r="B67" s="25">
        <v>53</v>
      </c>
      <c r="C67" s="25">
        <v>0</v>
      </c>
      <c r="D67" s="26" t="s">
        <v>10</v>
      </c>
      <c r="E67" s="25"/>
      <c r="F67" s="21">
        <f t="shared" ref="F67:H67" si="29">F68</f>
        <v>5622100</v>
      </c>
      <c r="G67" s="21">
        <f t="shared" si="29"/>
        <v>5622100</v>
      </c>
      <c r="H67" s="21">
        <f t="shared" si="29"/>
        <v>2510847.63</v>
      </c>
      <c r="I67" s="32">
        <f t="shared" si="0"/>
        <v>44.660316074064852</v>
      </c>
    </row>
    <row r="68" spans="1:9" ht="20.25" customHeight="1" x14ac:dyDescent="0.25">
      <c r="A68" s="16" t="s">
        <v>42</v>
      </c>
      <c r="B68" s="25">
        <v>53</v>
      </c>
      <c r="C68" s="25">
        <v>0</v>
      </c>
      <c r="D68" s="24" t="s">
        <v>10</v>
      </c>
      <c r="E68" s="25">
        <v>853</v>
      </c>
      <c r="F68" s="14">
        <v>5622100</v>
      </c>
      <c r="G68" s="14">
        <v>5622100</v>
      </c>
      <c r="H68" s="14">
        <v>2510847.63</v>
      </c>
      <c r="I68" s="32">
        <f t="shared" si="0"/>
        <v>44.660316074064852</v>
      </c>
    </row>
    <row r="69" spans="1:9" ht="30" x14ac:dyDescent="0.25">
      <c r="A69" s="16" t="s">
        <v>43</v>
      </c>
      <c r="B69" s="25">
        <v>53</v>
      </c>
      <c r="C69" s="25">
        <v>0</v>
      </c>
      <c r="D69" s="26" t="s">
        <v>14</v>
      </c>
      <c r="E69" s="25"/>
      <c r="F69" s="21">
        <f t="shared" ref="F69:H69" si="30">F70</f>
        <v>3063000</v>
      </c>
      <c r="G69" s="21">
        <f t="shared" si="30"/>
        <v>3063000</v>
      </c>
      <c r="H69" s="21">
        <f t="shared" si="30"/>
        <v>1566320</v>
      </c>
      <c r="I69" s="32">
        <f t="shared" si="0"/>
        <v>51.136793992817495</v>
      </c>
    </row>
    <row r="70" spans="1:9" ht="20.25" customHeight="1" x14ac:dyDescent="0.25">
      <c r="A70" s="16" t="s">
        <v>42</v>
      </c>
      <c r="B70" s="25">
        <v>53</v>
      </c>
      <c r="C70" s="25">
        <v>0</v>
      </c>
      <c r="D70" s="24" t="s">
        <v>14</v>
      </c>
      <c r="E70" s="25">
        <v>853</v>
      </c>
      <c r="F70" s="14">
        <v>3063000</v>
      </c>
      <c r="G70" s="14">
        <v>3063000</v>
      </c>
      <c r="H70" s="14">
        <v>1566320</v>
      </c>
      <c r="I70" s="32">
        <f t="shared" si="0"/>
        <v>51.136793992817495</v>
      </c>
    </row>
    <row r="71" spans="1:9" s="7" customFormat="1" x14ac:dyDescent="0.25">
      <c r="A71" s="43" t="s">
        <v>44</v>
      </c>
      <c r="B71" s="40">
        <v>70</v>
      </c>
      <c r="C71" s="25"/>
      <c r="D71" s="24"/>
      <c r="E71" s="23"/>
      <c r="F71" s="36">
        <f t="shared" ref="F71:H71" si="31">F72+F73+F74+F75</f>
        <v>1534700</v>
      </c>
      <c r="G71" s="36">
        <f t="shared" si="31"/>
        <v>1704320</v>
      </c>
      <c r="H71" s="36">
        <f t="shared" si="31"/>
        <v>449175.54000000004</v>
      </c>
      <c r="I71" s="42">
        <f t="shared" si="0"/>
        <v>26.355117583552385</v>
      </c>
    </row>
    <row r="72" spans="1:9" x14ac:dyDescent="0.25">
      <c r="A72" s="44" t="s">
        <v>11</v>
      </c>
      <c r="B72" s="25">
        <v>70</v>
      </c>
      <c r="C72" s="25">
        <v>0</v>
      </c>
      <c r="D72" s="24" t="s">
        <v>45</v>
      </c>
      <c r="E72" s="23">
        <v>851</v>
      </c>
      <c r="F72" s="14">
        <v>25000</v>
      </c>
      <c r="G72" s="14">
        <v>279620</v>
      </c>
      <c r="H72" s="14">
        <v>25000</v>
      </c>
      <c r="I72" s="32">
        <f t="shared" ref="I72:I76" si="32">H72/G72*100</f>
        <v>8.9407052428295533</v>
      </c>
    </row>
    <row r="73" spans="1:9" x14ac:dyDescent="0.25">
      <c r="A73" s="16" t="s">
        <v>42</v>
      </c>
      <c r="B73" s="25">
        <v>70</v>
      </c>
      <c r="C73" s="25">
        <v>0</v>
      </c>
      <c r="D73" s="24" t="s">
        <v>45</v>
      </c>
      <c r="E73" s="23">
        <v>853</v>
      </c>
      <c r="F73" s="14">
        <v>475000</v>
      </c>
      <c r="G73" s="14">
        <v>390000</v>
      </c>
      <c r="H73" s="14">
        <v>0</v>
      </c>
      <c r="I73" s="32"/>
    </row>
    <row r="74" spans="1:9" ht="14.25" customHeight="1" x14ac:dyDescent="0.25">
      <c r="A74" s="44" t="s">
        <v>46</v>
      </c>
      <c r="B74" s="23">
        <v>70</v>
      </c>
      <c r="C74" s="23">
        <v>0</v>
      </c>
      <c r="D74" s="24" t="s">
        <v>45</v>
      </c>
      <c r="E74" s="23">
        <v>854</v>
      </c>
      <c r="F74" s="14">
        <v>348200</v>
      </c>
      <c r="G74" s="14">
        <v>348200</v>
      </c>
      <c r="H74" s="14">
        <v>144236.41</v>
      </c>
      <c r="I74" s="32">
        <f t="shared" si="32"/>
        <v>41.423437679494548</v>
      </c>
    </row>
    <row r="75" spans="1:9" ht="15" customHeight="1" x14ac:dyDescent="0.25">
      <c r="A75" s="45" t="s">
        <v>47</v>
      </c>
      <c r="B75" s="25">
        <v>70</v>
      </c>
      <c r="C75" s="25">
        <v>0</v>
      </c>
      <c r="D75" s="24" t="s">
        <v>45</v>
      </c>
      <c r="E75" s="25">
        <v>857</v>
      </c>
      <c r="F75" s="14">
        <v>686500</v>
      </c>
      <c r="G75" s="14">
        <v>686500</v>
      </c>
      <c r="H75" s="14">
        <v>279939.13</v>
      </c>
      <c r="I75" s="32">
        <f t="shared" si="32"/>
        <v>40.777731973780043</v>
      </c>
    </row>
    <row r="76" spans="1:9" s="7" customFormat="1" ht="21" customHeight="1" x14ac:dyDescent="0.25">
      <c r="A76" s="46" t="s">
        <v>48</v>
      </c>
      <c r="B76" s="47"/>
      <c r="C76" s="47"/>
      <c r="D76" s="47"/>
      <c r="E76" s="47"/>
      <c r="F76" s="36">
        <f>F5+F49+F66+F71</f>
        <v>278698807.62</v>
      </c>
      <c r="G76" s="36">
        <f>G5+G49+G66+G71</f>
        <v>279140081.62</v>
      </c>
      <c r="H76" s="36">
        <f>H5+H49+H66+H71</f>
        <v>121101537.66999999</v>
      </c>
      <c r="I76" s="42">
        <f t="shared" si="32"/>
        <v>43.383786723562821</v>
      </c>
    </row>
    <row r="77" spans="1:9" x14ac:dyDescent="0.25">
      <c r="H77" s="48"/>
    </row>
    <row r="78" spans="1:9" ht="31.5" x14ac:dyDescent="0.25">
      <c r="A78" s="49" t="s">
        <v>49</v>
      </c>
      <c r="B78" s="50"/>
      <c r="C78" s="50"/>
      <c r="D78" s="50"/>
      <c r="E78" s="50"/>
      <c r="G78" s="50" t="s">
        <v>50</v>
      </c>
      <c r="H78" s="48"/>
    </row>
    <row r="79" spans="1:9" x14ac:dyDescent="0.25">
      <c r="A79" s="51"/>
      <c r="B79"/>
      <c r="C79"/>
      <c r="D79"/>
      <c r="E79"/>
      <c r="H79" s="48"/>
    </row>
    <row r="80" spans="1:9" x14ac:dyDescent="0.25">
      <c r="A80" s="51" t="s">
        <v>51</v>
      </c>
      <c r="B80"/>
      <c r="C80"/>
      <c r="D80"/>
      <c r="E80"/>
      <c r="H80" s="48"/>
    </row>
    <row r="81" spans="1:8" x14ac:dyDescent="0.25">
      <c r="A81" s="51" t="s">
        <v>52</v>
      </c>
      <c r="B81"/>
      <c r="C81"/>
      <c r="D81"/>
      <c r="E81"/>
      <c r="F81" s="52"/>
      <c r="G81" s="52"/>
      <c r="H81" s="48"/>
    </row>
  </sheetData>
  <mergeCells count="10">
    <mergeCell ref="I3:I4"/>
    <mergeCell ref="A1:I1"/>
    <mergeCell ref="F3:F4"/>
    <mergeCell ref="G3:G4"/>
    <mergeCell ref="H3:H4"/>
    <mergeCell ref="A3:A4"/>
    <mergeCell ref="B3:B4"/>
    <mergeCell ref="C3:C4"/>
    <mergeCell ref="D3:D4"/>
    <mergeCell ref="E3:E4"/>
  </mergeCells>
  <pageMargins left="0" right="0" top="0.74803149606299213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2020-07-28T11:40:54Z</dcterms:modified>
</cp:coreProperties>
</file>