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ВС" sheetId="1" r:id="rId1"/>
    <sheet name="ПС" sheetId="2" r:id="rId2"/>
    <sheet name="Лист3" sheetId="3" r:id="rId3"/>
  </sheets>
  <definedNames>
    <definedName name="_xlnm.Print_Titles" localSheetId="0">ВС!$4:$4</definedName>
    <definedName name="_xlnm.Print_Titles" localSheetId="1">ПС!$4:$4</definedName>
  </definedNames>
  <calcPr calcId="145621"/>
</workbook>
</file>

<file path=xl/calcChain.xml><?xml version="1.0" encoding="utf-8"?>
<calcChain xmlns="http://schemas.openxmlformats.org/spreadsheetml/2006/main">
  <c r="K31" i="1" l="1"/>
  <c r="L31" i="1"/>
  <c r="K29" i="1"/>
  <c r="L29" i="1"/>
  <c r="J31" i="1"/>
  <c r="J30" i="1" s="1"/>
  <c r="J29" i="1"/>
  <c r="K24" i="1"/>
  <c r="L24" i="1"/>
  <c r="J24" i="1"/>
  <c r="K17" i="1"/>
  <c r="L17" i="1"/>
  <c r="K15" i="1"/>
  <c r="L15" i="1"/>
  <c r="J17" i="1"/>
  <c r="J16" i="1" s="1"/>
  <c r="J15" i="1"/>
  <c r="L39" i="2" l="1"/>
  <c r="J38" i="2"/>
  <c r="J37" i="2" s="1"/>
  <c r="K38" i="2"/>
  <c r="K37" i="2" s="1"/>
  <c r="K36" i="2" s="1"/>
  <c r="K35" i="2" s="1"/>
  <c r="K34" i="2" s="1"/>
  <c r="I38" i="2"/>
  <c r="I37" i="2" s="1"/>
  <c r="I36" i="2" s="1"/>
  <c r="I35" i="2" s="1"/>
  <c r="I34" i="2" s="1"/>
  <c r="L38" i="2" l="1"/>
  <c r="J36" i="2"/>
  <c r="L37" i="2"/>
  <c r="K36" i="1"/>
  <c r="K35" i="1" s="1"/>
  <c r="K34" i="1" s="1"/>
  <c r="K33" i="1" s="1"/>
  <c r="K32" i="1" s="1"/>
  <c r="L36" i="1"/>
  <c r="L35" i="1" s="1"/>
  <c r="L34" i="1" s="1"/>
  <c r="L33" i="1" s="1"/>
  <c r="L32" i="1" s="1"/>
  <c r="J36" i="1"/>
  <c r="J35" i="1" s="1"/>
  <c r="J35" i="2" l="1"/>
  <c r="L36" i="2"/>
  <c r="J34" i="1"/>
  <c r="M35" i="1"/>
  <c r="M36" i="1"/>
  <c r="L15" i="2"/>
  <c r="L17" i="2"/>
  <c r="L23" i="2"/>
  <c r="L25" i="2"/>
  <c r="L31" i="2"/>
  <c r="L33" i="2"/>
  <c r="L44" i="2"/>
  <c r="L10" i="2"/>
  <c r="J34" i="2" l="1"/>
  <c r="L34" i="2" s="1"/>
  <c r="L35" i="2"/>
  <c r="M34" i="1"/>
  <c r="J33" i="1"/>
  <c r="J16" i="2"/>
  <c r="K16" i="2"/>
  <c r="I16" i="2"/>
  <c r="K14" i="2"/>
  <c r="I14" i="2"/>
  <c r="J14" i="2"/>
  <c r="K43" i="2"/>
  <c r="J43" i="2"/>
  <c r="J42" i="2" s="1"/>
  <c r="J41" i="2" s="1"/>
  <c r="J40" i="2" s="1"/>
  <c r="I43" i="2"/>
  <c r="I42" i="2" s="1"/>
  <c r="I41" i="2" s="1"/>
  <c r="I40" i="2" s="1"/>
  <c r="K32" i="2"/>
  <c r="I32" i="2"/>
  <c r="J32" i="2"/>
  <c r="J30" i="2"/>
  <c r="I30" i="2"/>
  <c r="K30" i="2"/>
  <c r="K24" i="2"/>
  <c r="J24" i="2"/>
  <c r="I24" i="2"/>
  <c r="J22" i="2"/>
  <c r="J21" i="2" s="1"/>
  <c r="J20" i="2" s="1"/>
  <c r="K22" i="2"/>
  <c r="K21" i="2" s="1"/>
  <c r="K20" i="2" s="1"/>
  <c r="I22" i="2"/>
  <c r="K9" i="2"/>
  <c r="J9" i="2"/>
  <c r="J8" i="2" s="1"/>
  <c r="J7" i="2" s="1"/>
  <c r="I9" i="2"/>
  <c r="I8" i="2" s="1"/>
  <c r="I7" i="2" s="1"/>
  <c r="L16" i="2" l="1"/>
  <c r="L32" i="2"/>
  <c r="I21" i="2"/>
  <c r="I20" i="2" s="1"/>
  <c r="J32" i="1"/>
  <c r="M32" i="1" s="1"/>
  <c r="M33" i="1"/>
  <c r="K13" i="2"/>
  <c r="L14" i="2"/>
  <c r="L30" i="2"/>
  <c r="K42" i="2"/>
  <c r="L43" i="2"/>
  <c r="L21" i="2"/>
  <c r="L22" i="2"/>
  <c r="K8" i="2"/>
  <c r="L9" i="2"/>
  <c r="L24" i="2"/>
  <c r="J13" i="2"/>
  <c r="I13" i="2"/>
  <c r="J29" i="2"/>
  <c r="J18" i="2"/>
  <c r="K29" i="2"/>
  <c r="I29" i="2"/>
  <c r="J6" i="2"/>
  <c r="I6" i="2"/>
  <c r="J12" i="2" l="1"/>
  <c r="J11" i="2" s="1"/>
  <c r="L13" i="2"/>
  <c r="L29" i="2"/>
  <c r="K41" i="2"/>
  <c r="L42" i="2"/>
  <c r="K7" i="2"/>
  <c r="L8" i="2"/>
  <c r="L20" i="2"/>
  <c r="K28" i="2"/>
  <c r="I28" i="2"/>
  <c r="I26" i="2" s="1"/>
  <c r="J28" i="2"/>
  <c r="J26" i="2" s="1"/>
  <c r="J19" i="2"/>
  <c r="I18" i="2"/>
  <c r="I19" i="2"/>
  <c r="K40" i="2" l="1"/>
  <c r="L40" i="2" s="1"/>
  <c r="L41" i="2"/>
  <c r="K27" i="2"/>
  <c r="L28" i="2"/>
  <c r="K19" i="2"/>
  <c r="L19" i="2" s="1"/>
  <c r="L7" i="2"/>
  <c r="K6" i="2"/>
  <c r="L6" i="2" s="1"/>
  <c r="K18" i="2"/>
  <c r="L18" i="2" s="1"/>
  <c r="J5" i="2"/>
  <c r="J45" i="2" s="1"/>
  <c r="J27" i="2"/>
  <c r="I27" i="2"/>
  <c r="K26" i="2"/>
  <c r="L26" i="2" s="1"/>
  <c r="K12" i="2"/>
  <c r="I12" i="2"/>
  <c r="I11" i="2" s="1"/>
  <c r="I5" i="2" s="1"/>
  <c r="I45" i="2" s="1"/>
  <c r="L27" i="2" l="1"/>
  <c r="K11" i="2"/>
  <c r="L12" i="2"/>
  <c r="M43" i="1"/>
  <c r="M42" i="1"/>
  <c r="L41" i="1"/>
  <c r="K41" i="1"/>
  <c r="K40" i="1" s="1"/>
  <c r="K39" i="1" s="1"/>
  <c r="K38" i="1" s="1"/>
  <c r="J41" i="1"/>
  <c r="J40" i="1" s="1"/>
  <c r="J39" i="1" s="1"/>
  <c r="J38" i="1" s="1"/>
  <c r="L23" i="1"/>
  <c r="M15" i="1"/>
  <c r="M17" i="1"/>
  <c r="M22" i="1"/>
  <c r="M24" i="1"/>
  <c r="M29" i="1"/>
  <c r="M31" i="1"/>
  <c r="M10" i="1"/>
  <c r="J23" i="1"/>
  <c r="K23" i="1"/>
  <c r="K30" i="1"/>
  <c r="K28" i="1"/>
  <c r="K16" i="1"/>
  <c r="K14" i="1"/>
  <c r="K13" i="1" s="1"/>
  <c r="K12" i="1" s="1"/>
  <c r="K11" i="1" s="1"/>
  <c r="K9" i="1"/>
  <c r="K8" i="1" s="1"/>
  <c r="K7" i="1" s="1"/>
  <c r="K6" i="1" s="1"/>
  <c r="L30" i="1"/>
  <c r="L28" i="1"/>
  <c r="J28" i="1"/>
  <c r="K21" i="1"/>
  <c r="L21" i="1"/>
  <c r="L20" i="1" s="1"/>
  <c r="L19" i="1" s="1"/>
  <c r="J21" i="1"/>
  <c r="L16" i="1"/>
  <c r="L14" i="1"/>
  <c r="L13" i="1" s="1"/>
  <c r="L12" i="1" s="1"/>
  <c r="L11" i="1" s="1"/>
  <c r="J14" i="1"/>
  <c r="J13" i="1" s="1"/>
  <c r="J12" i="1" s="1"/>
  <c r="J11" i="1" s="1"/>
  <c r="L9" i="1"/>
  <c r="L8" i="1" s="1"/>
  <c r="L7" i="1" s="1"/>
  <c r="L6" i="1" s="1"/>
  <c r="J9" i="1"/>
  <c r="J8" i="1" s="1"/>
  <c r="J7" i="1" s="1"/>
  <c r="J6" i="1" s="1"/>
  <c r="J20" i="1" l="1"/>
  <c r="J19" i="1" s="1"/>
  <c r="K20" i="1"/>
  <c r="K19" i="1" s="1"/>
  <c r="K5" i="2"/>
  <c r="K45" i="2" s="1"/>
  <c r="L11" i="2"/>
  <c r="M41" i="1"/>
  <c r="M23" i="1"/>
  <c r="L40" i="1"/>
  <c r="M30" i="1"/>
  <c r="M20" i="1"/>
  <c r="M11" i="1"/>
  <c r="M16" i="1"/>
  <c r="M28" i="1"/>
  <c r="J18" i="1"/>
  <c r="K27" i="1"/>
  <c r="K26" i="1" s="1"/>
  <c r="K25" i="1" s="1"/>
  <c r="M9" i="1"/>
  <c r="M12" i="1"/>
  <c r="M8" i="1"/>
  <c r="M21" i="1"/>
  <c r="M14" i="1"/>
  <c r="M13" i="1"/>
  <c r="L18" i="1"/>
  <c r="L27" i="1"/>
  <c r="J27" i="1"/>
  <c r="J26" i="1" s="1"/>
  <c r="J25" i="1" s="1"/>
  <c r="L5" i="2" l="1"/>
  <c r="L45" i="2"/>
  <c r="L39" i="1"/>
  <c r="M40" i="1"/>
  <c r="J5" i="1"/>
  <c r="J44" i="1" s="1"/>
  <c r="L26" i="1"/>
  <c r="M27" i="1"/>
  <c r="K18" i="1"/>
  <c r="K5" i="1" s="1"/>
  <c r="K44" i="1" s="1"/>
  <c r="L38" i="1" l="1"/>
  <c r="M38" i="1" s="1"/>
  <c r="M39" i="1"/>
  <c r="M26" i="1"/>
  <c r="L25" i="1"/>
  <c r="M19" i="1"/>
  <c r="M25" i="1" l="1"/>
  <c r="L5" i="1"/>
  <c r="M18" i="1"/>
  <c r="L44" i="1" l="1"/>
  <c r="M44" i="1" s="1"/>
  <c r="M7" i="1"/>
  <c r="M6" i="1" l="1"/>
  <c r="M5" i="1"/>
</calcChain>
</file>

<file path=xl/sharedStrings.xml><?xml version="1.0" encoding="utf-8"?>
<sst xmlns="http://schemas.openxmlformats.org/spreadsheetml/2006/main" count="297" uniqueCount="88">
  <si>
    <t xml:space="preserve">Отчет </t>
  </si>
  <si>
    <t>Наименование</t>
  </si>
  <si>
    <t>ГРБС</t>
  </si>
  <si>
    <t>Рз</t>
  </si>
  <si>
    <t>Пр</t>
  </si>
  <si>
    <t>ВР</t>
  </si>
  <si>
    <t>Бюджетные ассигнования, утвержденные сводной бюджетной росписью</t>
  </si>
  <si>
    <t>Бюджетные ассигнования, утвержденные решением о бюджете</t>
  </si>
  <si>
    <t>Кассовое исполнение</t>
  </si>
  <si>
    <t>01</t>
  </si>
  <si>
    <t>04</t>
  </si>
  <si>
    <t>200</t>
  </si>
  <si>
    <t>Иные закупки товаров, работ и услуг для обеспечения государственных (муниципальных) нужд</t>
  </si>
  <si>
    <t>240</t>
  </si>
  <si>
    <t>02</t>
  </si>
  <si>
    <t>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</si>
  <si>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</si>
  <si>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</si>
  <si>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</si>
  <si>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</si>
  <si>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</si>
  <si>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</si>
  <si>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</si>
  <si>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</si>
  <si>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11</t>
  </si>
  <si>
    <t xml:space="preserve">01 </t>
  </si>
  <si>
    <t>06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</si>
  <si>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</si>
  <si>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</si>
  <si>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</si>
  <si>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</si>
  <si>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</si>
  <si>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</si>
  <si>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</si>
  <si>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51 0 15 51180</t>
  </si>
  <si>
    <t>Культура, кинематография</t>
  </si>
  <si>
    <t>Культура</t>
  </si>
  <si>
    <t>Субсидии бюджетным учреждениям</t>
  </si>
  <si>
    <t>610</t>
  </si>
  <si>
    <t>Физическая культура и спорт</t>
  </si>
  <si>
    <t>Массовый спорт</t>
  </si>
  <si>
    <t>Расходы на выплаты персоналу казенных учреждений</t>
  </si>
  <si>
    <t>110</t>
  </si>
  <si>
    <t>Гл</t>
  </si>
  <si>
    <t>ЦСР</t>
  </si>
  <si>
    <t>Администрация Клетнянского района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</si>
  <si>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</si>
  <si>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</si>
  <si>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Процент исполнения к сводной бюджетной росписи</t>
  </si>
  <si>
    <t>Закупка товаров, работ и услуг для обеспечения государственных (муниципальных) нужд</t>
  </si>
  <si>
    <t>Контрольно-счетная палата Клетнянского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</si>
  <si>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</si>
  <si>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2400</t>
  </si>
  <si>
    <t xml:space="preserve">Всего </t>
  </si>
  <si>
    <t>МП</t>
  </si>
  <si>
    <t>ППМП</t>
  </si>
  <si>
    <t>ОМ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</si>
  <si>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</si>
  <si>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</si>
  <si>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Обеспечение первичного воинского учета на территориях, где отсутствуют военные комиссариаты</t>
  </si>
  <si>
    <t>15</t>
  </si>
  <si>
    <t>Обеспечение свободы творчества и прав граждан на участие в культурной жизни, на равный доступ к культурным ценностям</t>
  </si>
  <si>
    <t>Развитие физической культуры и спорта на территории Клетнянского района</t>
  </si>
  <si>
    <t xml:space="preserve">Непрограммная деятельность </t>
  </si>
  <si>
    <t>00</t>
  </si>
  <si>
    <t>ВСЕГО РАСХОДОВ</t>
  </si>
  <si>
    <t>51 0 11 84020</t>
  </si>
  <si>
    <t>84020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</si>
  <si>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</si>
  <si>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51 2 11 84260</t>
  </si>
  <si>
    <t>84260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</si>
  <si>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</si>
  <si>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51 4 11 84290</t>
  </si>
  <si>
    <t>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</si>
  <si>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</si>
  <si>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Финансовое управление администрации Клетнянского района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</si>
  <si>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</si>
  <si>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53 0 11 84400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</si>
  <si>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</si>
  <si>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84400</t>
  </si>
  <si>
    <t>84200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</si>
  <si>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</si>
  <si>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</si>
  <si>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 межбюджетных трансфертах переданных из бюджетов поселений бюджету муниципального образования "Клетнянский муниципальный район" в 2019 году, в том числе на исполнение переданных полномочий в соответствии с заключенными Соглашениями</t>
  </si>
  <si>
    <t>Обеспечение реализации полномочий Клетнянского муниципального района</t>
  </si>
  <si>
    <t>Подпрограмма "Культура Клетнянского района"</t>
  </si>
  <si>
    <t xml:space="preserve">Подпрограмма "Развитие молодежной политики, физической культуры и спорта Клетнянского района" </t>
  </si>
  <si>
    <t>Управление муниципальными финансами муниципального образования "Клетнянский муниципальный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</si>
</sst>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7" fillId="0" borderId="2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L7" sqref="L7"/>
    </sheetView>
  </sheetViews>
  <sheetFormatPr defaultRowHeight="15" x14ac:dyDescent="0.25"/>
  <cols>
    <col min="1" max="1" width="1.7109375" style="33" customWidth="1"/>
    <col min="2" max="2" width="64.85546875" style="33" customWidth="1"/>
    <col min="3" max="3" width="0" style="33" hidden="1" customWidth="1"/>
    <col min="4" max="4" width="4" style="33" hidden="1" customWidth="1"/>
    <col min="5" max="5" width="4.140625" style="33" customWidth="1"/>
    <col min="6" max="7" width="4.42578125" style="33" customWidth="1"/>
    <col min="8" max="8" width="13.42578125" style="33" customWidth="1"/>
    <col min="9" max="9" width="4.5703125" style="33" customWidth="1"/>
    <col min="10" max="12" width="13" style="10" customWidth="1"/>
    <col min="13" max="13" width="9.28515625" style="33" customWidth="1"/>
    <col min="14" max="16384" width="9.140625" style="33"/>
  </cols>
  <sheetData>
    <row r="1" spans="1:1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39.75" customHeight="1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x14ac:dyDescent="0.25">
      <c r="F3" s="34"/>
    </row>
    <row r="4" spans="1:15" s="37" customFormat="1" ht="60" customHeight="1" x14ac:dyDescent="0.25">
      <c r="A4" s="69" t="s">
        <v>1</v>
      </c>
      <c r="B4" s="69"/>
      <c r="C4" s="35"/>
      <c r="D4" s="35"/>
      <c r="E4" s="35" t="s">
        <v>43</v>
      </c>
      <c r="F4" s="36" t="s">
        <v>3</v>
      </c>
      <c r="G4" s="36" t="s">
        <v>4</v>
      </c>
      <c r="H4" s="36" t="s">
        <v>44</v>
      </c>
      <c r="I4" s="36" t="s">
        <v>5</v>
      </c>
      <c r="J4" s="54" t="s">
        <v>7</v>
      </c>
      <c r="K4" s="54" t="s">
        <v>6</v>
      </c>
      <c r="L4" s="35" t="s">
        <v>8</v>
      </c>
      <c r="M4" s="35" t="s">
        <v>48</v>
      </c>
      <c r="O4" s="33"/>
    </row>
    <row r="5" spans="1:15" s="10" customFormat="1" ht="15" customHeight="1" x14ac:dyDescent="0.25">
      <c r="A5" s="67" t="s">
        <v>45</v>
      </c>
      <c r="B5" s="67"/>
      <c r="C5" s="38"/>
      <c r="D5" s="38"/>
      <c r="E5" s="38">
        <v>851</v>
      </c>
      <c r="F5" s="13"/>
      <c r="G5" s="13"/>
      <c r="H5" s="13"/>
      <c r="I5" s="13"/>
      <c r="J5" s="8">
        <f>J6+J11+J18+J25</f>
        <v>4665289</v>
      </c>
      <c r="K5" s="8">
        <f>K6+K11+K18+K25</f>
        <v>4665289</v>
      </c>
      <c r="L5" s="8">
        <f>L6+L11+L18+L25</f>
        <v>4665289</v>
      </c>
      <c r="M5" s="39">
        <f t="shared" ref="M5:M9" si="0">L5/J5*100</f>
        <v>100</v>
      </c>
    </row>
    <row r="6" spans="1:15" s="41" customFormat="1" ht="13.5" customHeight="1" x14ac:dyDescent="0.25">
      <c r="A6" s="62" t="s">
        <v>46</v>
      </c>
      <c r="B6" s="62"/>
      <c r="C6" s="40"/>
      <c r="D6" s="40"/>
      <c r="E6" s="15">
        <v>851</v>
      </c>
      <c r="F6" s="7" t="s">
        <v>9</v>
      </c>
      <c r="G6" s="7"/>
      <c r="H6" s="7"/>
      <c r="I6" s="7"/>
      <c r="J6" s="29">
        <f>J7</f>
        <v>2500</v>
      </c>
      <c r="K6" s="29">
        <f t="shared" ref="K6:L7" si="1">K7</f>
        <v>2500</v>
      </c>
      <c r="L6" s="29">
        <f t="shared" si="1"/>
        <v>2500</v>
      </c>
      <c r="M6" s="39">
        <f t="shared" si="0"/>
        <v>100</v>
      </c>
    </row>
    <row r="7" spans="1:15" s="27" customFormat="1" ht="44.25" customHeight="1" x14ac:dyDescent="0.25">
      <c r="A7" s="64" t="s">
        <v>47</v>
      </c>
      <c r="B7" s="64"/>
      <c r="C7" s="42"/>
      <c r="D7" s="42"/>
      <c r="E7" s="15">
        <v>851</v>
      </c>
      <c r="F7" s="12" t="s">
        <v>9</v>
      </c>
      <c r="G7" s="12" t="s">
        <v>10</v>
      </c>
      <c r="H7" s="12"/>
      <c r="I7" s="12"/>
      <c r="J7" s="21">
        <f>J8</f>
        <v>2500</v>
      </c>
      <c r="K7" s="21">
        <f t="shared" si="1"/>
        <v>2500</v>
      </c>
      <c r="L7" s="21">
        <f t="shared" si="1"/>
        <v>2500</v>
      </c>
      <c r="M7" s="39">
        <f t="shared" si="0"/>
        <v>100</v>
      </c>
    </row>
    <row r="8" spans="1:15" s="10" customFormat="1" ht="47.25" customHeight="1" x14ac:dyDescent="0.25">
      <c r="A8" s="61" t="s">
        <v>68</v>
      </c>
      <c r="B8" s="61"/>
      <c r="C8" s="18"/>
      <c r="D8" s="18"/>
      <c r="E8" s="15">
        <v>851</v>
      </c>
      <c r="F8" s="13" t="s">
        <v>9</v>
      </c>
      <c r="G8" s="13" t="s">
        <v>10</v>
      </c>
      <c r="H8" s="13" t="s">
        <v>66</v>
      </c>
      <c r="I8" s="13"/>
      <c r="J8" s="16">
        <f t="shared" ref="J8" si="2">J9</f>
        <v>2500</v>
      </c>
      <c r="K8" s="16">
        <f t="shared" ref="J8:L9" si="3">K9</f>
        <v>2500</v>
      </c>
      <c r="L8" s="16">
        <f t="shared" ref="L8" si="4">L9</f>
        <v>2500</v>
      </c>
      <c r="M8" s="39">
        <f t="shared" si="0"/>
        <v>100</v>
      </c>
    </row>
    <row r="9" spans="1:15" s="10" customFormat="1" ht="33.75" customHeight="1" x14ac:dyDescent="0.25">
      <c r="A9" s="17"/>
      <c r="B9" s="18" t="s">
        <v>49</v>
      </c>
      <c r="C9" s="26"/>
      <c r="D9" s="26"/>
      <c r="E9" s="15">
        <v>851</v>
      </c>
      <c r="F9" s="13" t="s">
        <v>9</v>
      </c>
      <c r="G9" s="13" t="s">
        <v>10</v>
      </c>
      <c r="H9" s="13" t="s">
        <v>66</v>
      </c>
      <c r="I9" s="13" t="s">
        <v>11</v>
      </c>
      <c r="J9" s="16">
        <f t="shared" si="3"/>
        <v>2500</v>
      </c>
      <c r="K9" s="16">
        <f t="shared" si="3"/>
        <v>2500</v>
      </c>
      <c r="L9" s="16">
        <f t="shared" si="3"/>
        <v>2500</v>
      </c>
      <c r="M9" s="39">
        <f t="shared" si="0"/>
        <v>100</v>
      </c>
    </row>
    <row r="10" spans="1:15" s="10" customFormat="1" ht="33.75" customHeight="1" x14ac:dyDescent="0.25">
      <c r="A10" s="17"/>
      <c r="B10" s="18" t="s">
        <v>12</v>
      </c>
      <c r="C10" s="18"/>
      <c r="D10" s="18"/>
      <c r="E10" s="15">
        <v>851</v>
      </c>
      <c r="F10" s="13" t="s">
        <v>9</v>
      </c>
      <c r="G10" s="13" t="s">
        <v>10</v>
      </c>
      <c r="H10" s="13" t="s">
        <v>66</v>
      </c>
      <c r="I10" s="13" t="s">
        <v>13</v>
      </c>
      <c r="J10" s="16">
        <v>2500</v>
      </c>
      <c r="K10" s="16">
        <v>2500</v>
      </c>
      <c r="L10" s="16">
        <v>2500</v>
      </c>
      <c r="M10" s="39">
        <f>L10/J10*100</f>
        <v>100</v>
      </c>
    </row>
    <row r="11" spans="1:15" s="41" customFormat="1" ht="15" customHeight="1" x14ac:dyDescent="0.25">
      <c r="A11" s="62" t="s">
        <v>31</v>
      </c>
      <c r="B11" s="62"/>
      <c r="C11" s="40"/>
      <c r="D11" s="40"/>
      <c r="E11" s="23">
        <v>851</v>
      </c>
      <c r="F11" s="7" t="s">
        <v>14</v>
      </c>
      <c r="G11" s="7"/>
      <c r="H11" s="7"/>
      <c r="I11" s="7"/>
      <c r="J11" s="29">
        <f t="shared" ref="J11" si="5">J12</f>
        <v>594789</v>
      </c>
      <c r="K11" s="29">
        <f t="shared" ref="J11:L12" si="6">K12</f>
        <v>594789</v>
      </c>
      <c r="L11" s="29">
        <f t="shared" ref="L11" si="7">L12</f>
        <v>594789</v>
      </c>
      <c r="M11" s="39">
        <f t="shared" ref="M11:M44" si="8">L11/J11*100</f>
        <v>100</v>
      </c>
    </row>
    <row r="12" spans="1:15" s="43" customFormat="1" ht="15" customHeight="1" x14ac:dyDescent="0.25">
      <c r="A12" s="63" t="s">
        <v>32</v>
      </c>
      <c r="B12" s="63"/>
      <c r="C12" s="32"/>
      <c r="D12" s="32"/>
      <c r="E12" s="23">
        <v>851</v>
      </c>
      <c r="F12" s="12" t="s">
        <v>14</v>
      </c>
      <c r="G12" s="12" t="s">
        <v>15</v>
      </c>
      <c r="H12" s="12"/>
      <c r="I12" s="12"/>
      <c r="J12" s="21">
        <f t="shared" si="6"/>
        <v>594789</v>
      </c>
      <c r="K12" s="21">
        <f t="shared" si="6"/>
        <v>594789</v>
      </c>
      <c r="L12" s="21">
        <f t="shared" si="6"/>
        <v>594789</v>
      </c>
      <c r="M12" s="39">
        <f t="shared" si="8"/>
        <v>100</v>
      </c>
    </row>
    <row r="13" spans="1:15" s="25" customFormat="1" ht="30.75" customHeight="1" x14ac:dyDescent="0.25">
      <c r="A13" s="61" t="s">
        <v>33</v>
      </c>
      <c r="B13" s="61"/>
      <c r="C13" s="26"/>
      <c r="D13" s="26"/>
      <c r="E13" s="23">
        <v>851</v>
      </c>
      <c r="F13" s="15" t="s">
        <v>14</v>
      </c>
      <c r="G13" s="15" t="s">
        <v>15</v>
      </c>
      <c r="H13" s="15" t="s">
        <v>34</v>
      </c>
      <c r="I13" s="26" t="s">
        <v>16</v>
      </c>
      <c r="J13" s="16">
        <f t="shared" ref="J13:K13" si="9">J14+J17</f>
        <v>594789</v>
      </c>
      <c r="K13" s="16">
        <f t="shared" si="9"/>
        <v>594789</v>
      </c>
      <c r="L13" s="16">
        <f t="shared" ref="L13" si="10">L14+L17</f>
        <v>594789</v>
      </c>
      <c r="M13" s="39">
        <f t="shared" si="8"/>
        <v>100</v>
      </c>
    </row>
    <row r="14" spans="1:15" s="10" customFormat="1" ht="48" customHeight="1" x14ac:dyDescent="0.25">
      <c r="A14" s="17"/>
      <c r="B14" s="26" t="s">
        <v>17</v>
      </c>
      <c r="C14" s="15"/>
      <c r="D14" s="15"/>
      <c r="E14" s="15">
        <v>851</v>
      </c>
      <c r="F14" s="13" t="s">
        <v>14</v>
      </c>
      <c r="G14" s="13" t="s">
        <v>15</v>
      </c>
      <c r="H14" s="15" t="s">
        <v>34</v>
      </c>
      <c r="I14" s="13" t="s">
        <v>18</v>
      </c>
      <c r="J14" s="16">
        <f t="shared" ref="J14:L14" si="11">J15</f>
        <v>552113.85</v>
      </c>
      <c r="K14" s="16">
        <f t="shared" si="11"/>
        <v>552113.85</v>
      </c>
      <c r="L14" s="16">
        <f t="shared" si="11"/>
        <v>552113.85</v>
      </c>
      <c r="M14" s="39">
        <f t="shared" si="8"/>
        <v>100</v>
      </c>
    </row>
    <row r="15" spans="1:15" s="10" customFormat="1" ht="30.75" customHeight="1" x14ac:dyDescent="0.25">
      <c r="A15" s="17"/>
      <c r="B15" s="26" t="s">
        <v>19</v>
      </c>
      <c r="C15" s="15"/>
      <c r="D15" s="15"/>
      <c r="E15" s="15">
        <v>851</v>
      </c>
      <c r="F15" s="13" t="s">
        <v>14</v>
      </c>
      <c r="G15" s="13" t="s">
        <v>15</v>
      </c>
      <c r="H15" s="15" t="s">
        <v>34</v>
      </c>
      <c r="I15" s="13" t="s">
        <v>20</v>
      </c>
      <c r="J15" s="16">
        <f>ПС!I15</f>
        <v>552113.85</v>
      </c>
      <c r="K15" s="16">
        <f>ПС!J15</f>
        <v>552113.85</v>
      </c>
      <c r="L15" s="16">
        <f>ПС!K15</f>
        <v>552113.85</v>
      </c>
      <c r="M15" s="39">
        <f t="shared" si="8"/>
        <v>100</v>
      </c>
    </row>
    <row r="16" spans="1:15" s="10" customFormat="1" ht="30.75" customHeight="1" x14ac:dyDescent="0.25">
      <c r="A16" s="17"/>
      <c r="B16" s="18" t="s">
        <v>49</v>
      </c>
      <c r="C16" s="15"/>
      <c r="D16" s="15"/>
      <c r="E16" s="15">
        <v>851</v>
      </c>
      <c r="F16" s="13" t="s">
        <v>14</v>
      </c>
      <c r="G16" s="13" t="s">
        <v>15</v>
      </c>
      <c r="H16" s="15" t="s">
        <v>34</v>
      </c>
      <c r="I16" s="13" t="s">
        <v>11</v>
      </c>
      <c r="J16" s="16">
        <f t="shared" ref="J16:L16" si="12">J17</f>
        <v>42675.15</v>
      </c>
      <c r="K16" s="16">
        <f t="shared" si="12"/>
        <v>42675.15</v>
      </c>
      <c r="L16" s="16">
        <f t="shared" si="12"/>
        <v>42675.15</v>
      </c>
      <c r="M16" s="39">
        <f t="shared" si="8"/>
        <v>100</v>
      </c>
    </row>
    <row r="17" spans="1:13" s="10" customFormat="1" ht="30.75" customHeight="1" x14ac:dyDescent="0.25">
      <c r="A17" s="17"/>
      <c r="B17" s="18" t="s">
        <v>12</v>
      </c>
      <c r="C17" s="15"/>
      <c r="D17" s="15"/>
      <c r="E17" s="15">
        <v>851</v>
      </c>
      <c r="F17" s="13" t="s">
        <v>14</v>
      </c>
      <c r="G17" s="13" t="s">
        <v>15</v>
      </c>
      <c r="H17" s="15" t="s">
        <v>34</v>
      </c>
      <c r="I17" s="13" t="s">
        <v>13</v>
      </c>
      <c r="J17" s="16">
        <f>ПС!I17</f>
        <v>42675.15</v>
      </c>
      <c r="K17" s="16">
        <f>ПС!J17</f>
        <v>42675.15</v>
      </c>
      <c r="L17" s="16">
        <f>ПС!K17</f>
        <v>42675.15</v>
      </c>
      <c r="M17" s="39">
        <f t="shared" si="8"/>
        <v>100</v>
      </c>
    </row>
    <row r="18" spans="1:13" s="10" customFormat="1" x14ac:dyDescent="0.25">
      <c r="A18" s="62" t="s">
        <v>35</v>
      </c>
      <c r="B18" s="62"/>
      <c r="C18" s="40"/>
      <c r="D18" s="40"/>
      <c r="E18" s="15">
        <v>851</v>
      </c>
      <c r="F18" s="7" t="s">
        <v>21</v>
      </c>
      <c r="G18" s="7"/>
      <c r="H18" s="7"/>
      <c r="I18" s="7"/>
      <c r="J18" s="29">
        <f>J19</f>
        <v>3800000</v>
      </c>
      <c r="K18" s="29">
        <f>K19</f>
        <v>3800000</v>
      </c>
      <c r="L18" s="29">
        <f>L19</f>
        <v>3800000</v>
      </c>
      <c r="M18" s="39">
        <f t="shared" si="8"/>
        <v>100</v>
      </c>
    </row>
    <row r="19" spans="1:13" s="10" customFormat="1" x14ac:dyDescent="0.25">
      <c r="A19" s="64" t="s">
        <v>36</v>
      </c>
      <c r="B19" s="64"/>
      <c r="C19" s="42"/>
      <c r="D19" s="42"/>
      <c r="E19" s="15">
        <v>851</v>
      </c>
      <c r="F19" s="12" t="s">
        <v>21</v>
      </c>
      <c r="G19" s="12" t="s">
        <v>9</v>
      </c>
      <c r="H19" s="12"/>
      <c r="I19" s="12"/>
      <c r="J19" s="21">
        <f>J20</f>
        <v>3800000</v>
      </c>
      <c r="K19" s="21">
        <f t="shared" ref="K19:L19" si="13">K20</f>
        <v>3800000</v>
      </c>
      <c r="L19" s="21">
        <f t="shared" si="13"/>
        <v>3800000</v>
      </c>
      <c r="M19" s="39">
        <f t="shared" si="8"/>
        <v>100</v>
      </c>
    </row>
    <row r="20" spans="1:13" s="10" customFormat="1" ht="60" customHeight="1" x14ac:dyDescent="0.25">
      <c r="A20" s="61" t="s">
        <v>71</v>
      </c>
      <c r="B20" s="61"/>
      <c r="C20" s="18"/>
      <c r="D20" s="18"/>
      <c r="E20" s="15">
        <v>851</v>
      </c>
      <c r="F20" s="13" t="s">
        <v>21</v>
      </c>
      <c r="G20" s="13" t="s">
        <v>9</v>
      </c>
      <c r="H20" s="13" t="s">
        <v>69</v>
      </c>
      <c r="I20" s="13"/>
      <c r="J20" s="16">
        <f>J21+J23</f>
        <v>3800000</v>
      </c>
      <c r="K20" s="16">
        <f t="shared" ref="K20:L20" si="14">K21+K23</f>
        <v>3800000</v>
      </c>
      <c r="L20" s="16">
        <f t="shared" si="14"/>
        <v>3800000</v>
      </c>
      <c r="M20" s="39">
        <f t="shared" si="8"/>
        <v>100</v>
      </c>
    </row>
    <row r="21" spans="1:13" s="10" customFormat="1" ht="31.5" customHeight="1" x14ac:dyDescent="0.25">
      <c r="A21" s="17"/>
      <c r="B21" s="18" t="s">
        <v>49</v>
      </c>
      <c r="C21" s="26"/>
      <c r="D21" s="26"/>
      <c r="E21" s="15">
        <v>851</v>
      </c>
      <c r="F21" s="13" t="s">
        <v>21</v>
      </c>
      <c r="G21" s="13" t="s">
        <v>9</v>
      </c>
      <c r="H21" s="13" t="s">
        <v>69</v>
      </c>
      <c r="I21" s="13" t="s">
        <v>11</v>
      </c>
      <c r="J21" s="16">
        <f t="shared" ref="J21:L21" si="15">J22</f>
        <v>345000</v>
      </c>
      <c r="K21" s="16">
        <f t="shared" si="15"/>
        <v>345000</v>
      </c>
      <c r="L21" s="16">
        <f t="shared" si="15"/>
        <v>345000</v>
      </c>
      <c r="M21" s="39">
        <f t="shared" si="8"/>
        <v>100</v>
      </c>
    </row>
    <row r="22" spans="1:13" s="10" customFormat="1" ht="31.5" customHeight="1" x14ac:dyDescent="0.25">
      <c r="A22" s="17"/>
      <c r="B22" s="18" t="s">
        <v>12</v>
      </c>
      <c r="C22" s="18"/>
      <c r="D22" s="18"/>
      <c r="E22" s="15">
        <v>851</v>
      </c>
      <c r="F22" s="13" t="s">
        <v>21</v>
      </c>
      <c r="G22" s="13" t="s">
        <v>9</v>
      </c>
      <c r="H22" s="13" t="s">
        <v>69</v>
      </c>
      <c r="I22" s="13" t="s">
        <v>13</v>
      </c>
      <c r="J22" s="16">
        <v>345000</v>
      </c>
      <c r="K22" s="16">
        <v>345000</v>
      </c>
      <c r="L22" s="16">
        <v>345000</v>
      </c>
      <c r="M22" s="39">
        <f t="shared" si="8"/>
        <v>100</v>
      </c>
    </row>
    <row r="23" spans="1:13" s="10" customFormat="1" ht="30.75" customHeight="1" x14ac:dyDescent="0.25">
      <c r="A23" s="17"/>
      <c r="B23" s="18" t="s">
        <v>22</v>
      </c>
      <c r="C23" s="18"/>
      <c r="D23" s="18"/>
      <c r="E23" s="15">
        <v>851</v>
      </c>
      <c r="F23" s="13" t="s">
        <v>21</v>
      </c>
      <c r="G23" s="13" t="s">
        <v>9</v>
      </c>
      <c r="H23" s="13" t="s">
        <v>69</v>
      </c>
      <c r="I23" s="13" t="s">
        <v>23</v>
      </c>
      <c r="J23" s="16">
        <f>J24</f>
        <v>3455000</v>
      </c>
      <c r="K23" s="16">
        <f>K24</f>
        <v>3455000</v>
      </c>
      <c r="L23" s="16">
        <f>L24</f>
        <v>3455000</v>
      </c>
      <c r="M23" s="39">
        <f t="shared" si="8"/>
        <v>100</v>
      </c>
    </row>
    <row r="24" spans="1:13" s="10" customFormat="1" ht="15.75" customHeight="1" x14ac:dyDescent="0.25">
      <c r="A24" s="17"/>
      <c r="B24" s="18" t="s">
        <v>37</v>
      </c>
      <c r="C24" s="18"/>
      <c r="D24" s="18"/>
      <c r="E24" s="15">
        <v>851</v>
      </c>
      <c r="F24" s="13" t="s">
        <v>21</v>
      </c>
      <c r="G24" s="13" t="s">
        <v>9</v>
      </c>
      <c r="H24" s="13" t="s">
        <v>69</v>
      </c>
      <c r="I24" s="13" t="s">
        <v>38</v>
      </c>
      <c r="J24" s="16">
        <f>ПС!I25</f>
        <v>3455000</v>
      </c>
      <c r="K24" s="16">
        <f>ПС!J25</f>
        <v>3455000</v>
      </c>
      <c r="L24" s="16">
        <f>ПС!K25</f>
        <v>3455000</v>
      </c>
      <c r="M24" s="39">
        <f t="shared" si="8"/>
        <v>100</v>
      </c>
    </row>
    <row r="25" spans="1:13" s="10" customFormat="1" x14ac:dyDescent="0.25">
      <c r="A25" s="62" t="s">
        <v>39</v>
      </c>
      <c r="B25" s="62"/>
      <c r="C25" s="40"/>
      <c r="D25" s="40"/>
      <c r="E25" s="15">
        <v>851</v>
      </c>
      <c r="F25" s="7" t="s">
        <v>24</v>
      </c>
      <c r="G25" s="7"/>
      <c r="H25" s="7"/>
      <c r="I25" s="7"/>
      <c r="J25" s="29">
        <f>J26</f>
        <v>268000</v>
      </c>
      <c r="K25" s="29">
        <f t="shared" ref="K25:L26" si="16">K26</f>
        <v>268000</v>
      </c>
      <c r="L25" s="29">
        <f t="shared" si="16"/>
        <v>268000</v>
      </c>
      <c r="M25" s="39">
        <f t="shared" si="8"/>
        <v>100</v>
      </c>
    </row>
    <row r="26" spans="1:13" s="10" customFormat="1" x14ac:dyDescent="0.25">
      <c r="A26" s="68" t="s">
        <v>40</v>
      </c>
      <c r="B26" s="68"/>
      <c r="C26" s="31"/>
      <c r="D26" s="31"/>
      <c r="E26" s="15">
        <v>851</v>
      </c>
      <c r="F26" s="12" t="s">
        <v>24</v>
      </c>
      <c r="G26" s="12" t="s">
        <v>14</v>
      </c>
      <c r="H26" s="12"/>
      <c r="I26" s="12"/>
      <c r="J26" s="21">
        <f>J27</f>
        <v>268000</v>
      </c>
      <c r="K26" s="21">
        <f t="shared" si="16"/>
        <v>268000</v>
      </c>
      <c r="L26" s="21">
        <f t="shared" si="16"/>
        <v>268000</v>
      </c>
      <c r="M26" s="39">
        <f t="shared" si="8"/>
        <v>100</v>
      </c>
    </row>
    <row r="27" spans="1:13" s="10" customFormat="1" ht="90" customHeight="1" x14ac:dyDescent="0.25">
      <c r="A27" s="61" t="s">
        <v>74</v>
      </c>
      <c r="B27" s="61"/>
      <c r="C27" s="31"/>
      <c r="D27" s="31"/>
      <c r="E27" s="15">
        <v>851</v>
      </c>
      <c r="F27" s="13" t="s">
        <v>24</v>
      </c>
      <c r="G27" s="13" t="s">
        <v>14</v>
      </c>
      <c r="H27" s="13" t="s">
        <v>72</v>
      </c>
      <c r="I27" s="13"/>
      <c r="J27" s="16">
        <f t="shared" ref="J27:K27" si="17">J28+J30</f>
        <v>268000</v>
      </c>
      <c r="K27" s="16">
        <f t="shared" si="17"/>
        <v>268000</v>
      </c>
      <c r="L27" s="16">
        <f t="shared" ref="L27" si="18">L28+L30</f>
        <v>268000</v>
      </c>
      <c r="M27" s="39">
        <f t="shared" si="8"/>
        <v>100</v>
      </c>
    </row>
    <row r="28" spans="1:13" s="10" customFormat="1" ht="48.75" customHeight="1" x14ac:dyDescent="0.25">
      <c r="A28" s="18"/>
      <c r="B28" s="26" t="s">
        <v>17</v>
      </c>
      <c r="C28" s="31"/>
      <c r="D28" s="31"/>
      <c r="E28" s="15">
        <v>851</v>
      </c>
      <c r="F28" s="13" t="s">
        <v>24</v>
      </c>
      <c r="G28" s="13" t="s">
        <v>14</v>
      </c>
      <c r="H28" s="13" t="s">
        <v>72</v>
      </c>
      <c r="I28" s="13" t="s">
        <v>18</v>
      </c>
      <c r="J28" s="16">
        <f t="shared" ref="J28:L28" si="19">J29</f>
        <v>79800</v>
      </c>
      <c r="K28" s="16">
        <f t="shared" si="19"/>
        <v>79800</v>
      </c>
      <c r="L28" s="16">
        <f t="shared" si="19"/>
        <v>79800</v>
      </c>
      <c r="M28" s="39">
        <f t="shared" si="8"/>
        <v>100</v>
      </c>
    </row>
    <row r="29" spans="1:13" s="10" customFormat="1" ht="15" customHeight="1" x14ac:dyDescent="0.25">
      <c r="A29" s="18"/>
      <c r="B29" s="18" t="s">
        <v>41</v>
      </c>
      <c r="C29" s="31"/>
      <c r="D29" s="31"/>
      <c r="E29" s="15">
        <v>851</v>
      </c>
      <c r="F29" s="13" t="s">
        <v>24</v>
      </c>
      <c r="G29" s="13" t="s">
        <v>14</v>
      </c>
      <c r="H29" s="13" t="s">
        <v>72</v>
      </c>
      <c r="I29" s="13" t="s">
        <v>42</v>
      </c>
      <c r="J29" s="16">
        <f>ПС!I31</f>
        <v>79800</v>
      </c>
      <c r="K29" s="16">
        <f>ПС!J31</f>
        <v>79800</v>
      </c>
      <c r="L29" s="16">
        <f>ПС!K31</f>
        <v>79800</v>
      </c>
      <c r="M29" s="39">
        <f t="shared" si="8"/>
        <v>100</v>
      </c>
    </row>
    <row r="30" spans="1:13" s="10" customFormat="1" ht="31.5" customHeight="1" x14ac:dyDescent="0.25">
      <c r="A30" s="17"/>
      <c r="B30" s="18" t="s">
        <v>49</v>
      </c>
      <c r="C30" s="31"/>
      <c r="D30" s="31"/>
      <c r="E30" s="15">
        <v>851</v>
      </c>
      <c r="F30" s="13" t="s">
        <v>24</v>
      </c>
      <c r="G30" s="13" t="s">
        <v>14</v>
      </c>
      <c r="H30" s="13" t="s">
        <v>72</v>
      </c>
      <c r="I30" s="13" t="s">
        <v>11</v>
      </c>
      <c r="J30" s="16">
        <f t="shared" ref="J30:L30" si="20">J31</f>
        <v>188200</v>
      </c>
      <c r="K30" s="16">
        <f t="shared" si="20"/>
        <v>188200</v>
      </c>
      <c r="L30" s="16">
        <f t="shared" si="20"/>
        <v>188200</v>
      </c>
      <c r="M30" s="39">
        <f t="shared" si="8"/>
        <v>100</v>
      </c>
    </row>
    <row r="31" spans="1:13" s="10" customFormat="1" ht="31.5" customHeight="1" x14ac:dyDescent="0.25">
      <c r="A31" s="17"/>
      <c r="B31" s="18" t="s">
        <v>12</v>
      </c>
      <c r="C31" s="31"/>
      <c r="D31" s="31"/>
      <c r="E31" s="15">
        <v>851</v>
      </c>
      <c r="F31" s="13" t="s">
        <v>24</v>
      </c>
      <c r="G31" s="13" t="s">
        <v>14</v>
      </c>
      <c r="H31" s="13" t="s">
        <v>72</v>
      </c>
      <c r="I31" s="13" t="s">
        <v>13</v>
      </c>
      <c r="J31" s="16">
        <f>ПС!I33</f>
        <v>188200</v>
      </c>
      <c r="K31" s="16">
        <f>ПС!J33</f>
        <v>188200</v>
      </c>
      <c r="L31" s="16">
        <f>ПС!K33</f>
        <v>188200</v>
      </c>
      <c r="M31" s="39">
        <f t="shared" si="8"/>
        <v>100</v>
      </c>
    </row>
    <row r="32" spans="1:13" s="41" customFormat="1" ht="16.5" customHeight="1" x14ac:dyDescent="0.25">
      <c r="A32" s="57" t="s">
        <v>75</v>
      </c>
      <c r="B32" s="58"/>
      <c r="C32" s="51"/>
      <c r="D32" s="51"/>
      <c r="E32" s="48">
        <v>853</v>
      </c>
      <c r="F32" s="7"/>
      <c r="G32" s="7"/>
      <c r="H32" s="7"/>
      <c r="I32" s="7"/>
      <c r="J32" s="29">
        <f>J33</f>
        <v>2400</v>
      </c>
      <c r="K32" s="29">
        <f t="shared" ref="K32:L36" si="21">K33</f>
        <v>2400</v>
      </c>
      <c r="L32" s="29">
        <f t="shared" si="21"/>
        <v>2400</v>
      </c>
      <c r="M32" s="52">
        <f t="shared" si="8"/>
        <v>100</v>
      </c>
    </row>
    <row r="33" spans="1:13" s="41" customFormat="1" ht="16.5" customHeight="1" x14ac:dyDescent="0.25">
      <c r="A33" s="55" t="s">
        <v>46</v>
      </c>
      <c r="B33" s="56"/>
      <c r="C33" s="51"/>
      <c r="D33" s="51"/>
      <c r="E33" s="48">
        <v>853</v>
      </c>
      <c r="F33" s="7" t="s">
        <v>9</v>
      </c>
      <c r="G33" s="7"/>
      <c r="H33" s="7"/>
      <c r="I33" s="7"/>
      <c r="J33" s="29">
        <f>J34</f>
        <v>2400</v>
      </c>
      <c r="K33" s="29">
        <f t="shared" si="21"/>
        <v>2400</v>
      </c>
      <c r="L33" s="29">
        <f t="shared" si="21"/>
        <v>2400</v>
      </c>
      <c r="M33" s="52">
        <f t="shared" si="8"/>
        <v>100</v>
      </c>
    </row>
    <row r="34" spans="1:13" s="27" customFormat="1" ht="31.5" customHeight="1" x14ac:dyDescent="0.25">
      <c r="A34" s="70" t="s">
        <v>51</v>
      </c>
      <c r="B34" s="71"/>
      <c r="C34" s="47"/>
      <c r="D34" s="47"/>
      <c r="E34" s="19">
        <v>853</v>
      </c>
      <c r="F34" s="12" t="s">
        <v>9</v>
      </c>
      <c r="G34" s="12" t="s">
        <v>26</v>
      </c>
      <c r="H34" s="12"/>
      <c r="I34" s="12"/>
      <c r="J34" s="21">
        <f>J35</f>
        <v>2400</v>
      </c>
      <c r="K34" s="21">
        <f t="shared" si="21"/>
        <v>2400</v>
      </c>
      <c r="L34" s="21">
        <f t="shared" si="21"/>
        <v>2400</v>
      </c>
      <c r="M34" s="50">
        <f t="shared" si="8"/>
        <v>100</v>
      </c>
    </row>
    <row r="35" spans="1:13" s="10" customFormat="1" ht="61.5" customHeight="1" x14ac:dyDescent="0.25">
      <c r="A35" s="59" t="s">
        <v>76</v>
      </c>
      <c r="B35" s="60"/>
      <c r="C35" s="47"/>
      <c r="D35" s="47"/>
      <c r="E35" s="15">
        <v>853</v>
      </c>
      <c r="F35" s="13" t="s">
        <v>9</v>
      </c>
      <c r="G35" s="13" t="s">
        <v>26</v>
      </c>
      <c r="H35" s="13" t="s">
        <v>77</v>
      </c>
      <c r="I35" s="13"/>
      <c r="J35" s="16">
        <f>J36</f>
        <v>2400</v>
      </c>
      <c r="K35" s="16">
        <f t="shared" si="21"/>
        <v>2400</v>
      </c>
      <c r="L35" s="16">
        <f t="shared" si="21"/>
        <v>2400</v>
      </c>
      <c r="M35" s="39">
        <f t="shared" si="8"/>
        <v>100</v>
      </c>
    </row>
    <row r="36" spans="1:13" s="10" customFormat="1" ht="31.5" customHeight="1" x14ac:dyDescent="0.25">
      <c r="A36" s="28"/>
      <c r="B36" s="46" t="s">
        <v>49</v>
      </c>
      <c r="C36" s="47"/>
      <c r="D36" s="47"/>
      <c r="E36" s="15">
        <v>853</v>
      </c>
      <c r="F36" s="13" t="s">
        <v>9</v>
      </c>
      <c r="G36" s="13" t="s">
        <v>26</v>
      </c>
      <c r="H36" s="13" t="s">
        <v>77</v>
      </c>
      <c r="I36" s="13" t="s">
        <v>11</v>
      </c>
      <c r="J36" s="16">
        <f>J37</f>
        <v>2400</v>
      </c>
      <c r="K36" s="16">
        <f t="shared" si="21"/>
        <v>2400</v>
      </c>
      <c r="L36" s="16">
        <f t="shared" si="21"/>
        <v>2400</v>
      </c>
      <c r="M36" s="39">
        <f t="shared" si="8"/>
        <v>100</v>
      </c>
    </row>
    <row r="37" spans="1:13" s="10" customFormat="1" ht="31.5" customHeight="1" x14ac:dyDescent="0.25">
      <c r="A37" s="28"/>
      <c r="B37" s="46" t="s">
        <v>12</v>
      </c>
      <c r="C37" s="47"/>
      <c r="D37" s="47"/>
      <c r="E37" s="15">
        <v>853</v>
      </c>
      <c r="F37" s="13" t="s">
        <v>9</v>
      </c>
      <c r="G37" s="13" t="s">
        <v>26</v>
      </c>
      <c r="H37" s="13" t="s">
        <v>77</v>
      </c>
      <c r="I37" s="13" t="s">
        <v>13</v>
      </c>
      <c r="J37" s="16">
        <v>2400</v>
      </c>
      <c r="K37" s="16">
        <v>2400</v>
      </c>
      <c r="L37" s="16">
        <v>2400</v>
      </c>
      <c r="M37" s="39"/>
    </row>
    <row r="38" spans="1:13" s="41" customFormat="1" ht="17.25" customHeight="1" x14ac:dyDescent="0.25">
      <c r="A38" s="57" t="s">
        <v>50</v>
      </c>
      <c r="B38" s="58"/>
      <c r="C38" s="38"/>
      <c r="D38" s="38"/>
      <c r="E38" s="6">
        <v>857</v>
      </c>
      <c r="F38" s="38"/>
      <c r="G38" s="7"/>
      <c r="H38" s="7"/>
      <c r="I38" s="7"/>
      <c r="J38" s="29">
        <f t="shared" ref="J38:L40" si="22">J39</f>
        <v>18000</v>
      </c>
      <c r="K38" s="29">
        <f t="shared" si="22"/>
        <v>18000</v>
      </c>
      <c r="L38" s="29">
        <f t="shared" si="22"/>
        <v>18000</v>
      </c>
      <c r="M38" s="39">
        <f t="shared" si="8"/>
        <v>100</v>
      </c>
    </row>
    <row r="39" spans="1:13" s="41" customFormat="1" ht="13.5" customHeight="1" x14ac:dyDescent="0.25">
      <c r="A39" s="62" t="s">
        <v>46</v>
      </c>
      <c r="B39" s="62"/>
      <c r="C39" s="40"/>
      <c r="D39" s="40"/>
      <c r="E39" s="6">
        <v>857</v>
      </c>
      <c r="F39" s="7" t="s">
        <v>9</v>
      </c>
      <c r="G39" s="7"/>
      <c r="H39" s="7"/>
      <c r="I39" s="7"/>
      <c r="J39" s="29">
        <f t="shared" si="22"/>
        <v>18000</v>
      </c>
      <c r="K39" s="29">
        <f t="shared" si="22"/>
        <v>18000</v>
      </c>
      <c r="L39" s="29">
        <f t="shared" si="22"/>
        <v>18000</v>
      </c>
      <c r="M39" s="39">
        <f t="shared" si="8"/>
        <v>100</v>
      </c>
    </row>
    <row r="40" spans="1:13" s="27" customFormat="1" ht="36" customHeight="1" x14ac:dyDescent="0.25">
      <c r="A40" s="64" t="s">
        <v>51</v>
      </c>
      <c r="B40" s="64"/>
      <c r="C40" s="42"/>
      <c r="D40" s="42"/>
      <c r="E40" s="15">
        <v>857</v>
      </c>
      <c r="F40" s="12" t="s">
        <v>9</v>
      </c>
      <c r="G40" s="12" t="s">
        <v>26</v>
      </c>
      <c r="H40" s="12"/>
      <c r="I40" s="12"/>
      <c r="J40" s="21">
        <f>J41</f>
        <v>18000</v>
      </c>
      <c r="K40" s="21">
        <f t="shared" si="22"/>
        <v>18000</v>
      </c>
      <c r="L40" s="21">
        <f t="shared" si="22"/>
        <v>18000</v>
      </c>
      <c r="M40" s="39">
        <f t="shared" si="8"/>
        <v>100</v>
      </c>
    </row>
    <row r="41" spans="1:13" s="10" customFormat="1" ht="61.5" customHeight="1" x14ac:dyDescent="0.25">
      <c r="A41" s="61" t="s">
        <v>82</v>
      </c>
      <c r="B41" s="61"/>
      <c r="C41" s="18"/>
      <c r="D41" s="13" t="s">
        <v>9</v>
      </c>
      <c r="E41" s="15">
        <v>857</v>
      </c>
      <c r="F41" s="13" t="s">
        <v>25</v>
      </c>
      <c r="G41" s="13" t="s">
        <v>26</v>
      </c>
      <c r="H41" s="13" t="s">
        <v>81</v>
      </c>
      <c r="I41" s="13"/>
      <c r="J41" s="16">
        <f t="shared" ref="J41:L41" si="23">J42</f>
        <v>18000</v>
      </c>
      <c r="K41" s="16">
        <f t="shared" si="23"/>
        <v>18000</v>
      </c>
      <c r="L41" s="16">
        <f t="shared" si="23"/>
        <v>18000</v>
      </c>
      <c r="M41" s="39">
        <f t="shared" si="8"/>
        <v>100</v>
      </c>
    </row>
    <row r="42" spans="1:13" s="10" customFormat="1" ht="32.25" customHeight="1" x14ac:dyDescent="0.25">
      <c r="A42" s="17"/>
      <c r="B42" s="18" t="s">
        <v>49</v>
      </c>
      <c r="C42" s="26"/>
      <c r="D42" s="13" t="s">
        <v>9</v>
      </c>
      <c r="E42" s="15">
        <v>857</v>
      </c>
      <c r="F42" s="13" t="s">
        <v>9</v>
      </c>
      <c r="G42" s="13" t="s">
        <v>26</v>
      </c>
      <c r="H42" s="13" t="s">
        <v>81</v>
      </c>
      <c r="I42" s="13" t="s">
        <v>11</v>
      </c>
      <c r="J42" s="16">
        <v>18000</v>
      </c>
      <c r="K42" s="16">
        <v>18000</v>
      </c>
      <c r="L42" s="16">
        <v>18000</v>
      </c>
      <c r="M42" s="39">
        <f t="shared" si="8"/>
        <v>100</v>
      </c>
    </row>
    <row r="43" spans="1:13" ht="32.25" customHeight="1" x14ac:dyDescent="0.25">
      <c r="A43" s="15"/>
      <c r="B43" s="18" t="s">
        <v>12</v>
      </c>
      <c r="C43" s="15"/>
      <c r="D43" s="15"/>
      <c r="E43" s="15">
        <v>857</v>
      </c>
      <c r="F43" s="13" t="s">
        <v>9</v>
      </c>
      <c r="G43" s="13" t="s">
        <v>26</v>
      </c>
      <c r="H43" s="13" t="s">
        <v>81</v>
      </c>
      <c r="I43" s="13" t="s">
        <v>52</v>
      </c>
      <c r="J43" s="16">
        <v>18000</v>
      </c>
      <c r="K43" s="16">
        <v>18000</v>
      </c>
      <c r="L43" s="16">
        <v>18000</v>
      </c>
      <c r="M43" s="39">
        <f t="shared" si="8"/>
        <v>100</v>
      </c>
    </row>
    <row r="44" spans="1:13" s="44" customFormat="1" ht="20.25" customHeight="1" x14ac:dyDescent="0.25">
      <c r="A44" s="19"/>
      <c r="B44" s="42" t="s">
        <v>53</v>
      </c>
      <c r="C44" s="19"/>
      <c r="D44" s="19"/>
      <c r="E44" s="19"/>
      <c r="F44" s="19"/>
      <c r="G44" s="12"/>
      <c r="H44" s="12"/>
      <c r="I44" s="12"/>
      <c r="J44" s="21">
        <f>J38+J32+J5</f>
        <v>4685689</v>
      </c>
      <c r="K44" s="21">
        <f>K38+K32+K5</f>
        <v>4685689</v>
      </c>
      <c r="L44" s="21">
        <f>L38+L32+L5</f>
        <v>4685689</v>
      </c>
      <c r="M44" s="39">
        <f t="shared" si="8"/>
        <v>100</v>
      </c>
    </row>
    <row r="45" spans="1:13" ht="9" customHeight="1" x14ac:dyDescent="0.25"/>
    <row r="46" spans="1:13" ht="27.75" customHeight="1" x14ac:dyDescent="0.25">
      <c r="B46" s="45" t="s">
        <v>27</v>
      </c>
      <c r="K46" s="27" t="s">
        <v>28</v>
      </c>
    </row>
    <row r="47" spans="1:13" ht="5.25" customHeight="1" x14ac:dyDescent="0.25"/>
    <row r="48" spans="1:13" ht="14.25" customHeight="1" x14ac:dyDescent="0.25">
      <c r="B48" s="33" t="s">
        <v>29</v>
      </c>
    </row>
    <row r="49" spans="2:10" ht="14.25" customHeight="1" x14ac:dyDescent="0.25">
      <c r="B49" s="33" t="s">
        <v>30</v>
      </c>
    </row>
    <row r="50" spans="2:10" ht="25.5" customHeight="1" x14ac:dyDescent="0.25"/>
    <row r="51" spans="2:10" x14ac:dyDescent="0.25">
      <c r="J51" s="53"/>
    </row>
    <row r="52" spans="2:10" ht="24" customHeight="1" x14ac:dyDescent="0.25"/>
    <row r="53" spans="2:10" ht="15" hidden="1" customHeight="1" x14ac:dyDescent="0.25"/>
    <row r="54" spans="2:10" ht="15" hidden="1" customHeight="1" x14ac:dyDescent="0.25"/>
    <row r="55" spans="2:10" ht="13.5" customHeight="1" x14ac:dyDescent="0.25"/>
    <row r="57" spans="2:10" ht="24.75" customHeight="1" x14ac:dyDescent="0.25"/>
    <row r="58" spans="2:10" ht="24.75" customHeight="1" x14ac:dyDescent="0.25"/>
    <row r="59" spans="2:10" ht="24.75" customHeight="1" x14ac:dyDescent="0.25"/>
    <row r="60" spans="2:10" ht="15" hidden="1" customHeight="1" x14ac:dyDescent="0.25"/>
    <row r="61" spans="2:10" ht="16.5" customHeight="1" x14ac:dyDescent="0.25"/>
    <row r="62" spans="2:10" ht="16.5" customHeight="1" x14ac:dyDescent="0.25"/>
    <row r="63" spans="2:10" ht="16.5" customHeight="1" x14ac:dyDescent="0.25"/>
    <row r="64" spans="2:10" ht="15.75" customHeight="1" x14ac:dyDescent="0.25"/>
    <row r="65" ht="14.25" customHeight="1" x14ac:dyDescent="0.25"/>
    <row r="66" ht="14.25" customHeight="1" x14ac:dyDescent="0.25"/>
    <row r="67" ht="23.25" customHeight="1" x14ac:dyDescent="0.25"/>
    <row r="68" ht="12" customHeight="1" x14ac:dyDescent="0.25"/>
    <row r="69" ht="12" customHeight="1" x14ac:dyDescent="0.25"/>
    <row r="70" ht="36.75" customHeight="1" x14ac:dyDescent="0.25"/>
    <row r="71" ht="14.25" customHeight="1" x14ac:dyDescent="0.25"/>
    <row r="72" ht="14.25" customHeight="1" x14ac:dyDescent="0.25"/>
    <row r="73" ht="15" hidden="1" customHeight="1" x14ac:dyDescent="0.25"/>
    <row r="74" ht="12" customHeight="1" x14ac:dyDescent="0.25"/>
  </sheetData>
  <mergeCells count="24">
    <mergeCell ref="A2:M2"/>
    <mergeCell ref="A1:M1"/>
    <mergeCell ref="A40:B40"/>
    <mergeCell ref="A41:B41"/>
    <mergeCell ref="A27:B27"/>
    <mergeCell ref="A5:B5"/>
    <mergeCell ref="A6:B6"/>
    <mergeCell ref="A25:B25"/>
    <mergeCell ref="A26:B26"/>
    <mergeCell ref="A39:B39"/>
    <mergeCell ref="A38:B38"/>
    <mergeCell ref="A20:B20"/>
    <mergeCell ref="A18:B18"/>
    <mergeCell ref="A4:B4"/>
    <mergeCell ref="A7:B7"/>
    <mergeCell ref="A34:B34"/>
    <mergeCell ref="A33:B33"/>
    <mergeCell ref="A32:B32"/>
    <mergeCell ref="A35:B35"/>
    <mergeCell ref="A8:B8"/>
    <mergeCell ref="A11:B11"/>
    <mergeCell ref="A12:B12"/>
    <mergeCell ref="A13:B13"/>
    <mergeCell ref="A19:B19"/>
  </mergeCells>
  <pageMargins left="0.11811023622047245" right="0.19685039370078741" top="0.6692913385826772" bottom="0.4724409448818898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5" zoomScaleNormal="100" workbookViewId="0">
      <selection activeCell="B58" sqref="B58"/>
    </sheetView>
  </sheetViews>
  <sheetFormatPr defaultRowHeight="15" x14ac:dyDescent="0.25"/>
  <cols>
    <col min="1" max="1" width="1.7109375" style="1" customWidth="1"/>
    <col min="2" max="2" width="75.7109375" style="1" customWidth="1"/>
    <col min="3" max="5" width="4.42578125" style="1" customWidth="1"/>
    <col min="6" max="6" width="5.140625" style="1" customWidth="1"/>
    <col min="7" max="7" width="7.42578125" style="1" customWidth="1"/>
    <col min="8" max="8" width="6.140625" style="1" customWidth="1"/>
    <col min="9" max="9" width="14" style="1" customWidth="1"/>
    <col min="10" max="11" width="13.140625" style="1" customWidth="1"/>
    <col min="12" max="12" width="8.85546875" style="1" customWidth="1"/>
    <col min="13" max="16384" width="9.140625" style="1"/>
  </cols>
  <sheetData>
    <row r="1" spans="1:12" x14ac:dyDescent="0.25">
      <c r="B1" s="74" t="s">
        <v>0</v>
      </c>
      <c r="C1" s="74"/>
      <c r="D1" s="74"/>
      <c r="E1" s="74"/>
      <c r="F1" s="74"/>
      <c r="G1" s="74"/>
      <c r="H1" s="74"/>
    </row>
    <row r="2" spans="1:12" ht="26.25" customHeight="1" x14ac:dyDescent="0.25">
      <c r="B2" s="76" t="s">
        <v>83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4" spans="1:12" s="4" customFormat="1" ht="80.25" customHeight="1" x14ac:dyDescent="0.25">
      <c r="A4" s="75" t="s">
        <v>1</v>
      </c>
      <c r="B4" s="75"/>
      <c r="C4" s="2" t="s">
        <v>54</v>
      </c>
      <c r="D4" s="2" t="s">
        <v>55</v>
      </c>
      <c r="E4" s="3" t="s">
        <v>56</v>
      </c>
      <c r="F4" s="2" t="s">
        <v>2</v>
      </c>
      <c r="G4" s="3" t="s">
        <v>57</v>
      </c>
      <c r="H4" s="3" t="s">
        <v>5</v>
      </c>
      <c r="I4" s="54" t="s">
        <v>7</v>
      </c>
      <c r="J4" s="54" t="s">
        <v>6</v>
      </c>
      <c r="K4" s="2" t="s">
        <v>8</v>
      </c>
      <c r="L4" s="2" t="s">
        <v>48</v>
      </c>
    </row>
    <row r="5" spans="1:12" s="10" customFormat="1" ht="32.25" customHeight="1" x14ac:dyDescent="0.25">
      <c r="A5" s="73" t="s">
        <v>84</v>
      </c>
      <c r="B5" s="73"/>
      <c r="C5" s="6">
        <v>51</v>
      </c>
      <c r="D5" s="6"/>
      <c r="E5" s="7"/>
      <c r="F5" s="6"/>
      <c r="G5" s="7"/>
      <c r="H5" s="7"/>
      <c r="I5" s="8">
        <f>I6+I11+I18+I26</f>
        <v>4665289</v>
      </c>
      <c r="J5" s="8">
        <f>J6+J11+J18+J26</f>
        <v>4665289</v>
      </c>
      <c r="K5" s="8">
        <f>K6+K11+K18+K26</f>
        <v>4665289</v>
      </c>
      <c r="L5" s="9">
        <f t="shared" ref="L5:L9" si="0">K5/J5*100</f>
        <v>100</v>
      </c>
    </row>
    <row r="6" spans="1:12" s="10" customFormat="1" ht="30.75" customHeight="1" x14ac:dyDescent="0.25">
      <c r="A6" s="64" t="s">
        <v>58</v>
      </c>
      <c r="B6" s="64"/>
      <c r="C6" s="11">
        <v>51</v>
      </c>
      <c r="D6" s="11">
        <v>0</v>
      </c>
      <c r="E6" s="12" t="s">
        <v>24</v>
      </c>
      <c r="F6" s="11"/>
      <c r="G6" s="12"/>
      <c r="H6" s="13"/>
      <c r="I6" s="14">
        <f t="shared" ref="I6:K7" si="1">I7</f>
        <v>2500</v>
      </c>
      <c r="J6" s="14">
        <f t="shared" si="1"/>
        <v>2500</v>
      </c>
      <c r="K6" s="14">
        <f t="shared" si="1"/>
        <v>2500</v>
      </c>
      <c r="L6" s="9">
        <f t="shared" si="0"/>
        <v>100</v>
      </c>
    </row>
    <row r="7" spans="1:12" s="10" customFormat="1" ht="14.25" customHeight="1" x14ac:dyDescent="0.25">
      <c r="A7" s="72" t="s">
        <v>45</v>
      </c>
      <c r="B7" s="72"/>
      <c r="C7" s="11">
        <v>51</v>
      </c>
      <c r="D7" s="11">
        <v>0</v>
      </c>
      <c r="E7" s="12" t="s">
        <v>24</v>
      </c>
      <c r="F7" s="11">
        <v>851</v>
      </c>
      <c r="G7" s="12"/>
      <c r="H7" s="13"/>
      <c r="I7" s="14">
        <f>I8</f>
        <v>2500</v>
      </c>
      <c r="J7" s="14">
        <f t="shared" si="1"/>
        <v>2500</v>
      </c>
      <c r="K7" s="14">
        <f t="shared" si="1"/>
        <v>2500</v>
      </c>
      <c r="L7" s="9">
        <f t="shared" si="0"/>
        <v>100</v>
      </c>
    </row>
    <row r="8" spans="1:12" s="10" customFormat="1" ht="44.25" customHeight="1" x14ac:dyDescent="0.25">
      <c r="A8" s="61" t="s">
        <v>68</v>
      </c>
      <c r="B8" s="61"/>
      <c r="C8" s="15">
        <v>51</v>
      </c>
      <c r="D8" s="15">
        <v>0</v>
      </c>
      <c r="E8" s="13" t="s">
        <v>24</v>
      </c>
      <c r="F8" s="15">
        <v>851</v>
      </c>
      <c r="G8" s="13" t="s">
        <v>67</v>
      </c>
      <c r="H8" s="13"/>
      <c r="I8" s="16">
        <f t="shared" ref="I8:K9" si="2">I9</f>
        <v>2500</v>
      </c>
      <c r="J8" s="16">
        <f t="shared" si="2"/>
        <v>2500</v>
      </c>
      <c r="K8" s="16">
        <f t="shared" si="2"/>
        <v>2500</v>
      </c>
      <c r="L8" s="9">
        <f t="shared" si="0"/>
        <v>100</v>
      </c>
    </row>
    <row r="9" spans="1:12" s="10" customFormat="1" ht="32.25" customHeight="1" x14ac:dyDescent="0.25">
      <c r="A9" s="17"/>
      <c r="B9" s="18" t="s">
        <v>49</v>
      </c>
      <c r="C9" s="15">
        <v>51</v>
      </c>
      <c r="D9" s="15">
        <v>0</v>
      </c>
      <c r="E9" s="13" t="s">
        <v>24</v>
      </c>
      <c r="F9" s="15">
        <v>851</v>
      </c>
      <c r="G9" s="13" t="s">
        <v>67</v>
      </c>
      <c r="H9" s="13" t="s">
        <v>11</v>
      </c>
      <c r="I9" s="16">
        <f t="shared" si="2"/>
        <v>2500</v>
      </c>
      <c r="J9" s="16">
        <f t="shared" si="2"/>
        <v>2500</v>
      </c>
      <c r="K9" s="16">
        <f t="shared" si="2"/>
        <v>2500</v>
      </c>
      <c r="L9" s="9">
        <f t="shared" si="0"/>
        <v>100</v>
      </c>
    </row>
    <row r="10" spans="1:12" s="10" customFormat="1" ht="32.25" customHeight="1" x14ac:dyDescent="0.25">
      <c r="A10" s="17"/>
      <c r="B10" s="18" t="s">
        <v>12</v>
      </c>
      <c r="C10" s="15">
        <v>51</v>
      </c>
      <c r="D10" s="15">
        <v>0</v>
      </c>
      <c r="E10" s="13" t="s">
        <v>24</v>
      </c>
      <c r="F10" s="15">
        <v>851</v>
      </c>
      <c r="G10" s="13" t="s">
        <v>67</v>
      </c>
      <c r="H10" s="13" t="s">
        <v>13</v>
      </c>
      <c r="I10" s="16">
        <v>2500</v>
      </c>
      <c r="J10" s="16">
        <v>2500</v>
      </c>
      <c r="K10" s="16">
        <v>2500</v>
      </c>
      <c r="L10" s="9">
        <f>K10/J10*100</f>
        <v>100</v>
      </c>
    </row>
    <row r="11" spans="1:12" s="22" customFormat="1" ht="30.75" customHeight="1" x14ac:dyDescent="0.25">
      <c r="A11" s="64" t="s">
        <v>59</v>
      </c>
      <c r="B11" s="64"/>
      <c r="C11" s="19">
        <v>51</v>
      </c>
      <c r="D11" s="19">
        <v>0</v>
      </c>
      <c r="E11" s="20" t="s">
        <v>60</v>
      </c>
      <c r="F11" s="19"/>
      <c r="G11" s="19"/>
      <c r="H11" s="20"/>
      <c r="I11" s="21">
        <f t="shared" ref="I11:K12" si="3">I12</f>
        <v>594789</v>
      </c>
      <c r="J11" s="21">
        <f t="shared" si="3"/>
        <v>594789</v>
      </c>
      <c r="K11" s="21">
        <f t="shared" si="3"/>
        <v>594789</v>
      </c>
      <c r="L11" s="9">
        <f t="shared" ref="L11:L45" si="4">K11/J11*100</f>
        <v>100</v>
      </c>
    </row>
    <row r="12" spans="1:12" s="10" customFormat="1" ht="16.5" customHeight="1" x14ac:dyDescent="0.25">
      <c r="A12" s="72" t="s">
        <v>45</v>
      </c>
      <c r="B12" s="72"/>
      <c r="C12" s="11">
        <v>51</v>
      </c>
      <c r="D12" s="11">
        <v>0</v>
      </c>
      <c r="E12" s="12" t="s">
        <v>60</v>
      </c>
      <c r="F12" s="11">
        <v>851</v>
      </c>
      <c r="G12" s="15"/>
      <c r="H12" s="13"/>
      <c r="I12" s="14">
        <f t="shared" si="3"/>
        <v>594789</v>
      </c>
      <c r="J12" s="14">
        <f t="shared" si="3"/>
        <v>594789</v>
      </c>
      <c r="K12" s="14">
        <f t="shared" si="3"/>
        <v>594789</v>
      </c>
      <c r="L12" s="9">
        <f t="shared" si="4"/>
        <v>100</v>
      </c>
    </row>
    <row r="13" spans="1:12" s="25" customFormat="1" ht="31.5" customHeight="1" x14ac:dyDescent="0.25">
      <c r="A13" s="61" t="s">
        <v>33</v>
      </c>
      <c r="B13" s="61"/>
      <c r="C13" s="23">
        <v>51</v>
      </c>
      <c r="D13" s="15">
        <v>0</v>
      </c>
      <c r="E13" s="15">
        <v>15</v>
      </c>
      <c r="F13" s="23">
        <v>851</v>
      </c>
      <c r="G13" s="15">
        <v>51180</v>
      </c>
      <c r="H13" s="15" t="s">
        <v>16</v>
      </c>
      <c r="I13" s="24">
        <f>I14+I16</f>
        <v>594789</v>
      </c>
      <c r="J13" s="24">
        <f t="shared" ref="J13:K13" si="5">J14+J16</f>
        <v>594789</v>
      </c>
      <c r="K13" s="24">
        <f t="shared" si="5"/>
        <v>594789</v>
      </c>
      <c r="L13" s="9">
        <f t="shared" si="4"/>
        <v>100</v>
      </c>
    </row>
    <row r="14" spans="1:12" s="10" customFormat="1" ht="45.75" customHeight="1" x14ac:dyDescent="0.25">
      <c r="A14" s="17"/>
      <c r="B14" s="26" t="s">
        <v>17</v>
      </c>
      <c r="C14" s="15">
        <v>51</v>
      </c>
      <c r="D14" s="15">
        <v>0</v>
      </c>
      <c r="E14" s="13" t="s">
        <v>60</v>
      </c>
      <c r="F14" s="15">
        <v>851</v>
      </c>
      <c r="G14" s="15">
        <v>51180</v>
      </c>
      <c r="H14" s="13" t="s">
        <v>18</v>
      </c>
      <c r="I14" s="16">
        <f t="shared" ref="I14:K14" si="6">I15</f>
        <v>552113.85</v>
      </c>
      <c r="J14" s="16">
        <f t="shared" si="6"/>
        <v>552113.85</v>
      </c>
      <c r="K14" s="16">
        <f t="shared" si="6"/>
        <v>552113.85</v>
      </c>
      <c r="L14" s="9">
        <f t="shared" si="4"/>
        <v>100</v>
      </c>
    </row>
    <row r="15" spans="1:12" s="10" customFormat="1" ht="15.75" customHeight="1" x14ac:dyDescent="0.25">
      <c r="A15" s="17"/>
      <c r="B15" s="26" t="s">
        <v>19</v>
      </c>
      <c r="C15" s="15">
        <v>51</v>
      </c>
      <c r="D15" s="15">
        <v>0</v>
      </c>
      <c r="E15" s="13" t="s">
        <v>60</v>
      </c>
      <c r="F15" s="15">
        <v>851</v>
      </c>
      <c r="G15" s="15">
        <v>51180</v>
      </c>
      <c r="H15" s="13" t="s">
        <v>20</v>
      </c>
      <c r="I15" s="16">
        <v>552113.85</v>
      </c>
      <c r="J15" s="16">
        <v>552113.85</v>
      </c>
      <c r="K15" s="16">
        <v>552113.85</v>
      </c>
      <c r="L15" s="9">
        <f t="shared" si="4"/>
        <v>100</v>
      </c>
    </row>
    <row r="16" spans="1:12" s="10" customFormat="1" ht="33" customHeight="1" x14ac:dyDescent="0.25">
      <c r="A16" s="17"/>
      <c r="B16" s="18" t="s">
        <v>49</v>
      </c>
      <c r="C16" s="15">
        <v>51</v>
      </c>
      <c r="D16" s="15">
        <v>0</v>
      </c>
      <c r="E16" s="13" t="s">
        <v>60</v>
      </c>
      <c r="F16" s="15">
        <v>851</v>
      </c>
      <c r="G16" s="15">
        <v>51180</v>
      </c>
      <c r="H16" s="13" t="s">
        <v>11</v>
      </c>
      <c r="I16" s="16">
        <f t="shared" ref="I16:K16" si="7">I17</f>
        <v>42675.15</v>
      </c>
      <c r="J16" s="16">
        <f t="shared" si="7"/>
        <v>42675.15</v>
      </c>
      <c r="K16" s="16">
        <f t="shared" si="7"/>
        <v>42675.15</v>
      </c>
      <c r="L16" s="9">
        <f t="shared" si="4"/>
        <v>100</v>
      </c>
    </row>
    <row r="17" spans="1:12" s="10" customFormat="1" ht="33" customHeight="1" x14ac:dyDescent="0.25">
      <c r="A17" s="17"/>
      <c r="B17" s="18" t="s">
        <v>12</v>
      </c>
      <c r="C17" s="15">
        <v>51</v>
      </c>
      <c r="D17" s="15">
        <v>0</v>
      </c>
      <c r="E17" s="13" t="s">
        <v>60</v>
      </c>
      <c r="F17" s="15">
        <v>851</v>
      </c>
      <c r="G17" s="15">
        <v>51180</v>
      </c>
      <c r="H17" s="13" t="s">
        <v>13</v>
      </c>
      <c r="I17" s="16">
        <v>42675.15</v>
      </c>
      <c r="J17" s="16">
        <v>42675.15</v>
      </c>
      <c r="K17" s="16">
        <v>42675.15</v>
      </c>
      <c r="L17" s="9">
        <f t="shared" si="4"/>
        <v>100</v>
      </c>
    </row>
    <row r="18" spans="1:12" s="27" customFormat="1" ht="16.5" customHeight="1" x14ac:dyDescent="0.25">
      <c r="A18" s="64" t="s">
        <v>85</v>
      </c>
      <c r="B18" s="64"/>
      <c r="C18" s="19">
        <v>51</v>
      </c>
      <c r="D18" s="19">
        <v>2</v>
      </c>
      <c r="E18" s="20"/>
      <c r="F18" s="19"/>
      <c r="G18" s="20"/>
      <c r="H18" s="12"/>
      <c r="I18" s="21">
        <f t="shared" ref="I18:K18" si="8">I20</f>
        <v>3800000</v>
      </c>
      <c r="J18" s="21">
        <f t="shared" si="8"/>
        <v>3800000</v>
      </c>
      <c r="K18" s="21">
        <f t="shared" si="8"/>
        <v>3800000</v>
      </c>
      <c r="L18" s="9">
        <f t="shared" si="4"/>
        <v>100</v>
      </c>
    </row>
    <row r="19" spans="1:12" s="27" customFormat="1" ht="32.25" customHeight="1" x14ac:dyDescent="0.25">
      <c r="A19" s="64" t="s">
        <v>61</v>
      </c>
      <c r="B19" s="64"/>
      <c r="C19" s="19">
        <v>51</v>
      </c>
      <c r="D19" s="19">
        <v>2</v>
      </c>
      <c r="E19" s="20" t="s">
        <v>24</v>
      </c>
      <c r="F19" s="19"/>
      <c r="G19" s="20"/>
      <c r="H19" s="12"/>
      <c r="I19" s="21">
        <f t="shared" ref="I19:K20" si="9">I20</f>
        <v>3800000</v>
      </c>
      <c r="J19" s="21">
        <f t="shared" si="9"/>
        <v>3800000</v>
      </c>
      <c r="K19" s="21">
        <f t="shared" si="9"/>
        <v>3800000</v>
      </c>
      <c r="L19" s="9">
        <f t="shared" si="4"/>
        <v>100</v>
      </c>
    </row>
    <row r="20" spans="1:12" s="27" customFormat="1" ht="14.25" customHeight="1" x14ac:dyDescent="0.25">
      <c r="A20" s="64" t="s">
        <v>45</v>
      </c>
      <c r="B20" s="64"/>
      <c r="C20" s="19">
        <v>51</v>
      </c>
      <c r="D20" s="19">
        <v>2</v>
      </c>
      <c r="E20" s="20" t="s">
        <v>24</v>
      </c>
      <c r="F20" s="19">
        <v>851</v>
      </c>
      <c r="G20" s="20"/>
      <c r="H20" s="12"/>
      <c r="I20" s="21">
        <f>I21</f>
        <v>3800000</v>
      </c>
      <c r="J20" s="21">
        <f t="shared" si="9"/>
        <v>3800000</v>
      </c>
      <c r="K20" s="21">
        <f t="shared" si="9"/>
        <v>3800000</v>
      </c>
      <c r="L20" s="9">
        <f t="shared" si="4"/>
        <v>100</v>
      </c>
    </row>
    <row r="21" spans="1:12" s="10" customFormat="1" ht="61.5" customHeight="1" x14ac:dyDescent="0.25">
      <c r="A21" s="61" t="s">
        <v>71</v>
      </c>
      <c r="B21" s="61"/>
      <c r="C21" s="15">
        <v>51</v>
      </c>
      <c r="D21" s="15">
        <v>2</v>
      </c>
      <c r="E21" s="13" t="s">
        <v>24</v>
      </c>
      <c r="F21" s="15">
        <v>851</v>
      </c>
      <c r="G21" s="13" t="s">
        <v>70</v>
      </c>
      <c r="H21" s="13"/>
      <c r="I21" s="16">
        <f>I22+I24</f>
        <v>3800000</v>
      </c>
      <c r="J21" s="16">
        <f t="shared" ref="J21:K21" si="10">J22+J24</f>
        <v>3800000</v>
      </c>
      <c r="K21" s="16">
        <f t="shared" si="10"/>
        <v>3800000</v>
      </c>
      <c r="L21" s="9">
        <f t="shared" si="4"/>
        <v>100</v>
      </c>
    </row>
    <row r="22" spans="1:12" s="10" customFormat="1" ht="32.25" customHeight="1" x14ac:dyDescent="0.25">
      <c r="A22" s="17"/>
      <c r="B22" s="18" t="s">
        <v>49</v>
      </c>
      <c r="C22" s="15">
        <v>51</v>
      </c>
      <c r="D22" s="15">
        <v>2</v>
      </c>
      <c r="E22" s="13" t="s">
        <v>24</v>
      </c>
      <c r="F22" s="15">
        <v>851</v>
      </c>
      <c r="G22" s="13" t="s">
        <v>70</v>
      </c>
      <c r="H22" s="13" t="s">
        <v>11</v>
      </c>
      <c r="I22" s="16">
        <f t="shared" ref="I22:K22" si="11">I23</f>
        <v>345000</v>
      </c>
      <c r="J22" s="16">
        <f t="shared" si="11"/>
        <v>345000</v>
      </c>
      <c r="K22" s="16">
        <f t="shared" si="11"/>
        <v>345000</v>
      </c>
      <c r="L22" s="9">
        <f t="shared" si="4"/>
        <v>100</v>
      </c>
    </row>
    <row r="23" spans="1:12" s="10" customFormat="1" ht="32.25" customHeight="1" x14ac:dyDescent="0.25">
      <c r="A23" s="17"/>
      <c r="B23" s="18" t="s">
        <v>12</v>
      </c>
      <c r="C23" s="15">
        <v>51</v>
      </c>
      <c r="D23" s="15">
        <v>2</v>
      </c>
      <c r="E23" s="13" t="s">
        <v>24</v>
      </c>
      <c r="F23" s="15">
        <v>851</v>
      </c>
      <c r="G23" s="13" t="s">
        <v>70</v>
      </c>
      <c r="H23" s="13" t="s">
        <v>13</v>
      </c>
      <c r="I23" s="16">
        <v>345000</v>
      </c>
      <c r="J23" s="16">
        <v>345000</v>
      </c>
      <c r="K23" s="16">
        <v>345000</v>
      </c>
      <c r="L23" s="9">
        <f t="shared" si="4"/>
        <v>100</v>
      </c>
    </row>
    <row r="24" spans="1:12" s="10" customFormat="1" ht="32.25" customHeight="1" x14ac:dyDescent="0.25">
      <c r="A24" s="28"/>
      <c r="B24" s="18" t="s">
        <v>22</v>
      </c>
      <c r="C24" s="15">
        <v>51</v>
      </c>
      <c r="D24" s="15">
        <v>2</v>
      </c>
      <c r="E24" s="13" t="s">
        <v>24</v>
      </c>
      <c r="F24" s="15">
        <v>851</v>
      </c>
      <c r="G24" s="13" t="s">
        <v>70</v>
      </c>
      <c r="H24" s="13" t="s">
        <v>23</v>
      </c>
      <c r="I24" s="16">
        <f t="shared" ref="I24:K24" si="12">I25</f>
        <v>3455000</v>
      </c>
      <c r="J24" s="16">
        <f t="shared" si="12"/>
        <v>3455000</v>
      </c>
      <c r="K24" s="16">
        <f t="shared" si="12"/>
        <v>3455000</v>
      </c>
      <c r="L24" s="9">
        <f t="shared" si="4"/>
        <v>100</v>
      </c>
    </row>
    <row r="25" spans="1:12" s="10" customFormat="1" ht="16.5" customHeight="1" x14ac:dyDescent="0.25">
      <c r="A25" s="28"/>
      <c r="B25" s="18" t="s">
        <v>37</v>
      </c>
      <c r="C25" s="15">
        <v>51</v>
      </c>
      <c r="D25" s="15">
        <v>2</v>
      </c>
      <c r="E25" s="13" t="s">
        <v>24</v>
      </c>
      <c r="F25" s="15">
        <v>851</v>
      </c>
      <c r="G25" s="13" t="s">
        <v>70</v>
      </c>
      <c r="H25" s="13" t="s">
        <v>38</v>
      </c>
      <c r="I25" s="16">
        <v>3455000</v>
      </c>
      <c r="J25" s="16">
        <v>3455000</v>
      </c>
      <c r="K25" s="16">
        <v>3455000</v>
      </c>
      <c r="L25" s="9">
        <f t="shared" si="4"/>
        <v>100</v>
      </c>
    </row>
    <row r="26" spans="1:12" s="27" customFormat="1" ht="33.75" customHeight="1" x14ac:dyDescent="0.25">
      <c r="A26" s="64" t="s">
        <v>86</v>
      </c>
      <c r="B26" s="64"/>
      <c r="C26" s="19">
        <v>51</v>
      </c>
      <c r="D26" s="19">
        <v>4</v>
      </c>
      <c r="E26" s="20"/>
      <c r="F26" s="19"/>
      <c r="G26" s="20"/>
      <c r="H26" s="12"/>
      <c r="I26" s="21">
        <f t="shared" ref="I26:K26" si="13">I28</f>
        <v>268000</v>
      </c>
      <c r="J26" s="21">
        <f t="shared" si="13"/>
        <v>268000</v>
      </c>
      <c r="K26" s="21">
        <f t="shared" si="13"/>
        <v>268000</v>
      </c>
      <c r="L26" s="9">
        <f t="shared" si="4"/>
        <v>100</v>
      </c>
    </row>
    <row r="27" spans="1:12" s="27" customFormat="1" ht="28.5" customHeight="1" x14ac:dyDescent="0.25">
      <c r="A27" s="64" t="s">
        <v>62</v>
      </c>
      <c r="B27" s="64"/>
      <c r="C27" s="19">
        <v>51</v>
      </c>
      <c r="D27" s="19">
        <v>4</v>
      </c>
      <c r="E27" s="20" t="s">
        <v>24</v>
      </c>
      <c r="F27" s="19"/>
      <c r="G27" s="20"/>
      <c r="H27" s="12"/>
      <c r="I27" s="21">
        <f t="shared" ref="I27:K28" si="14">I28</f>
        <v>268000</v>
      </c>
      <c r="J27" s="21">
        <f t="shared" si="14"/>
        <v>268000</v>
      </c>
      <c r="K27" s="21">
        <f t="shared" si="14"/>
        <v>268000</v>
      </c>
      <c r="L27" s="9">
        <f t="shared" si="4"/>
        <v>100</v>
      </c>
    </row>
    <row r="28" spans="1:12" s="27" customFormat="1" ht="17.25" customHeight="1" x14ac:dyDescent="0.25">
      <c r="A28" s="64" t="s">
        <v>45</v>
      </c>
      <c r="B28" s="64"/>
      <c r="C28" s="19">
        <v>51</v>
      </c>
      <c r="D28" s="19">
        <v>4</v>
      </c>
      <c r="E28" s="13" t="s">
        <v>24</v>
      </c>
      <c r="F28" s="19">
        <v>851</v>
      </c>
      <c r="G28" s="20"/>
      <c r="H28" s="12"/>
      <c r="I28" s="21">
        <f>I29</f>
        <v>268000</v>
      </c>
      <c r="J28" s="21">
        <f t="shared" si="14"/>
        <v>268000</v>
      </c>
      <c r="K28" s="21">
        <f t="shared" si="14"/>
        <v>268000</v>
      </c>
      <c r="L28" s="9">
        <f t="shared" si="4"/>
        <v>100</v>
      </c>
    </row>
    <row r="29" spans="1:12" s="10" customFormat="1" ht="78.75" customHeight="1" x14ac:dyDescent="0.25">
      <c r="A29" s="61" t="s">
        <v>74</v>
      </c>
      <c r="B29" s="61"/>
      <c r="C29" s="23">
        <v>51</v>
      </c>
      <c r="D29" s="15">
        <v>4</v>
      </c>
      <c r="E29" s="13" t="s">
        <v>24</v>
      </c>
      <c r="F29" s="15">
        <v>851</v>
      </c>
      <c r="G29" s="13" t="s">
        <v>73</v>
      </c>
      <c r="H29" s="13"/>
      <c r="I29" s="16">
        <f t="shared" ref="I29:K29" si="15">I30+I32</f>
        <v>268000</v>
      </c>
      <c r="J29" s="16">
        <f t="shared" si="15"/>
        <v>268000</v>
      </c>
      <c r="K29" s="16">
        <f t="shared" si="15"/>
        <v>268000</v>
      </c>
      <c r="L29" s="9">
        <f t="shared" si="4"/>
        <v>100</v>
      </c>
    </row>
    <row r="30" spans="1:12" s="10" customFormat="1" ht="46.5" customHeight="1" x14ac:dyDescent="0.25">
      <c r="A30" s="18"/>
      <c r="B30" s="26" t="s">
        <v>17</v>
      </c>
      <c r="C30" s="23">
        <v>51</v>
      </c>
      <c r="D30" s="15">
        <v>4</v>
      </c>
      <c r="E30" s="13" t="s">
        <v>24</v>
      </c>
      <c r="F30" s="15">
        <v>851</v>
      </c>
      <c r="G30" s="13" t="s">
        <v>73</v>
      </c>
      <c r="H30" s="13" t="s">
        <v>18</v>
      </c>
      <c r="I30" s="16">
        <f t="shared" ref="I30:K30" si="16">I31</f>
        <v>79800</v>
      </c>
      <c r="J30" s="16">
        <f t="shared" si="16"/>
        <v>79800</v>
      </c>
      <c r="K30" s="16">
        <f t="shared" si="16"/>
        <v>79800</v>
      </c>
      <c r="L30" s="9">
        <f t="shared" si="4"/>
        <v>100</v>
      </c>
    </row>
    <row r="31" spans="1:12" s="10" customFormat="1" ht="15.75" customHeight="1" x14ac:dyDescent="0.25">
      <c r="A31" s="18"/>
      <c r="B31" s="18" t="s">
        <v>41</v>
      </c>
      <c r="C31" s="23">
        <v>51</v>
      </c>
      <c r="D31" s="15">
        <v>4</v>
      </c>
      <c r="E31" s="13" t="s">
        <v>24</v>
      </c>
      <c r="F31" s="15">
        <v>851</v>
      </c>
      <c r="G31" s="13" t="s">
        <v>73</v>
      </c>
      <c r="H31" s="13" t="s">
        <v>42</v>
      </c>
      <c r="I31" s="16">
        <v>79800</v>
      </c>
      <c r="J31" s="16">
        <v>79800</v>
      </c>
      <c r="K31" s="16">
        <v>79800</v>
      </c>
      <c r="L31" s="9">
        <f t="shared" si="4"/>
        <v>100</v>
      </c>
    </row>
    <row r="32" spans="1:12" s="10" customFormat="1" ht="32.25" customHeight="1" x14ac:dyDescent="0.25">
      <c r="A32" s="17"/>
      <c r="B32" s="18" t="s">
        <v>49</v>
      </c>
      <c r="C32" s="23">
        <v>51</v>
      </c>
      <c r="D32" s="15">
        <v>4</v>
      </c>
      <c r="E32" s="13" t="s">
        <v>24</v>
      </c>
      <c r="F32" s="15">
        <v>851</v>
      </c>
      <c r="G32" s="13" t="s">
        <v>73</v>
      </c>
      <c r="H32" s="13" t="s">
        <v>11</v>
      </c>
      <c r="I32" s="16">
        <f t="shared" ref="I32:K32" si="17">I33</f>
        <v>188200</v>
      </c>
      <c r="J32" s="16">
        <f t="shared" si="17"/>
        <v>188200</v>
      </c>
      <c r="K32" s="16">
        <f t="shared" si="17"/>
        <v>188200</v>
      </c>
      <c r="L32" s="9">
        <f t="shared" si="4"/>
        <v>100</v>
      </c>
    </row>
    <row r="33" spans="1:12" s="10" customFormat="1" ht="32.25" customHeight="1" x14ac:dyDescent="0.25">
      <c r="A33" s="17"/>
      <c r="B33" s="18" t="s">
        <v>12</v>
      </c>
      <c r="C33" s="23">
        <v>51</v>
      </c>
      <c r="D33" s="15">
        <v>4</v>
      </c>
      <c r="E33" s="13" t="s">
        <v>24</v>
      </c>
      <c r="F33" s="15">
        <v>851</v>
      </c>
      <c r="G33" s="13" t="s">
        <v>73</v>
      </c>
      <c r="H33" s="13" t="s">
        <v>13</v>
      </c>
      <c r="I33" s="16">
        <v>188200</v>
      </c>
      <c r="J33" s="16">
        <v>188200</v>
      </c>
      <c r="K33" s="16">
        <v>188200</v>
      </c>
      <c r="L33" s="9">
        <f t="shared" si="4"/>
        <v>100</v>
      </c>
    </row>
    <row r="34" spans="1:12" s="10" customFormat="1" ht="32.25" customHeight="1" x14ac:dyDescent="0.25">
      <c r="A34" s="55" t="s">
        <v>87</v>
      </c>
      <c r="B34" s="56"/>
      <c r="C34" s="11">
        <v>53</v>
      </c>
      <c r="D34" s="19"/>
      <c r="E34" s="12"/>
      <c r="F34" s="19"/>
      <c r="G34" s="12"/>
      <c r="H34" s="12"/>
      <c r="I34" s="21">
        <f>I35</f>
        <v>2400</v>
      </c>
      <c r="J34" s="21">
        <f t="shared" ref="J34:K38" si="18">J35</f>
        <v>2400</v>
      </c>
      <c r="K34" s="21">
        <f t="shared" si="18"/>
        <v>2400</v>
      </c>
      <c r="L34" s="9">
        <f t="shared" si="4"/>
        <v>100</v>
      </c>
    </row>
    <row r="35" spans="1:12" s="27" customFormat="1" ht="32.25" customHeight="1" x14ac:dyDescent="0.25">
      <c r="A35" s="70" t="s">
        <v>78</v>
      </c>
      <c r="B35" s="71"/>
      <c r="C35" s="11">
        <v>53</v>
      </c>
      <c r="D35" s="19">
        <v>0</v>
      </c>
      <c r="E35" s="12" t="s">
        <v>24</v>
      </c>
      <c r="F35" s="19"/>
      <c r="G35" s="12"/>
      <c r="H35" s="12"/>
      <c r="I35" s="21">
        <f>I36</f>
        <v>2400</v>
      </c>
      <c r="J35" s="21">
        <f t="shared" si="18"/>
        <v>2400</v>
      </c>
      <c r="K35" s="21">
        <f t="shared" si="18"/>
        <v>2400</v>
      </c>
      <c r="L35" s="9">
        <f t="shared" si="4"/>
        <v>100</v>
      </c>
    </row>
    <row r="36" spans="1:12" s="27" customFormat="1" ht="16.5" customHeight="1" x14ac:dyDescent="0.25">
      <c r="A36" s="70" t="s">
        <v>75</v>
      </c>
      <c r="B36" s="71"/>
      <c r="C36" s="11">
        <v>53</v>
      </c>
      <c r="D36" s="19">
        <v>0</v>
      </c>
      <c r="E36" s="12" t="s">
        <v>24</v>
      </c>
      <c r="F36" s="19">
        <v>853</v>
      </c>
      <c r="G36" s="12"/>
      <c r="H36" s="12"/>
      <c r="I36" s="21">
        <f>I37</f>
        <v>2400</v>
      </c>
      <c r="J36" s="21">
        <f t="shared" si="18"/>
        <v>2400</v>
      </c>
      <c r="K36" s="21">
        <f t="shared" si="18"/>
        <v>2400</v>
      </c>
      <c r="L36" s="9">
        <f t="shared" si="4"/>
        <v>100</v>
      </c>
    </row>
    <row r="37" spans="1:12" s="10" customFormat="1" ht="46.5" customHeight="1" x14ac:dyDescent="0.25">
      <c r="A37" s="59" t="s">
        <v>76</v>
      </c>
      <c r="B37" s="60"/>
      <c r="C37" s="23">
        <v>53</v>
      </c>
      <c r="D37" s="15">
        <v>0</v>
      </c>
      <c r="E37" s="13" t="s">
        <v>24</v>
      </c>
      <c r="F37" s="15">
        <v>853</v>
      </c>
      <c r="G37" s="13" t="s">
        <v>79</v>
      </c>
      <c r="H37" s="13"/>
      <c r="I37" s="16">
        <f>I38</f>
        <v>2400</v>
      </c>
      <c r="J37" s="16">
        <f t="shared" si="18"/>
        <v>2400</v>
      </c>
      <c r="K37" s="16">
        <f t="shared" si="18"/>
        <v>2400</v>
      </c>
      <c r="L37" s="9">
        <f t="shared" si="4"/>
        <v>100</v>
      </c>
    </row>
    <row r="38" spans="1:12" s="10" customFormat="1" ht="31.5" customHeight="1" x14ac:dyDescent="0.25">
      <c r="A38" s="28"/>
      <c r="B38" s="49" t="s">
        <v>49</v>
      </c>
      <c r="C38" s="23">
        <v>53</v>
      </c>
      <c r="D38" s="15">
        <v>0</v>
      </c>
      <c r="E38" s="13" t="s">
        <v>24</v>
      </c>
      <c r="F38" s="15">
        <v>853</v>
      </c>
      <c r="G38" s="13" t="s">
        <v>79</v>
      </c>
      <c r="H38" s="13" t="s">
        <v>11</v>
      </c>
      <c r="I38" s="16">
        <f>I39</f>
        <v>2400</v>
      </c>
      <c r="J38" s="16">
        <f t="shared" si="18"/>
        <v>2400</v>
      </c>
      <c r="K38" s="16">
        <f t="shared" si="18"/>
        <v>2400</v>
      </c>
      <c r="L38" s="9">
        <f t="shared" si="4"/>
        <v>100</v>
      </c>
    </row>
    <row r="39" spans="1:12" s="10" customFormat="1" ht="32.25" customHeight="1" x14ac:dyDescent="0.25">
      <c r="A39" s="17"/>
      <c r="B39" s="49" t="s">
        <v>12</v>
      </c>
      <c r="C39" s="23">
        <v>53</v>
      </c>
      <c r="D39" s="15">
        <v>0</v>
      </c>
      <c r="E39" s="13" t="s">
        <v>24</v>
      </c>
      <c r="F39" s="15">
        <v>853</v>
      </c>
      <c r="G39" s="13" t="s">
        <v>79</v>
      </c>
      <c r="H39" s="13" t="s">
        <v>13</v>
      </c>
      <c r="I39" s="16">
        <v>2400</v>
      </c>
      <c r="J39" s="16">
        <v>2400</v>
      </c>
      <c r="K39" s="16">
        <v>2400</v>
      </c>
      <c r="L39" s="9">
        <f t="shared" si="4"/>
        <v>100</v>
      </c>
    </row>
    <row r="40" spans="1:12" s="10" customFormat="1" ht="16.5" customHeight="1" x14ac:dyDescent="0.25">
      <c r="A40" s="73" t="s">
        <v>63</v>
      </c>
      <c r="B40" s="73"/>
      <c r="C40" s="6">
        <v>70</v>
      </c>
      <c r="D40" s="15"/>
      <c r="E40" s="13"/>
      <c r="F40" s="23"/>
      <c r="G40" s="13"/>
      <c r="H40" s="13"/>
      <c r="I40" s="29">
        <f>I41</f>
        <v>18000</v>
      </c>
      <c r="J40" s="29">
        <f t="shared" ref="J40:K41" si="19">J41</f>
        <v>18000</v>
      </c>
      <c r="K40" s="29">
        <f t="shared" si="19"/>
        <v>18000</v>
      </c>
      <c r="L40" s="9">
        <f t="shared" si="4"/>
        <v>100</v>
      </c>
    </row>
    <row r="41" spans="1:12" s="10" customFormat="1" ht="16.5" customHeight="1" x14ac:dyDescent="0.25">
      <c r="A41" s="64" t="s">
        <v>50</v>
      </c>
      <c r="B41" s="64"/>
      <c r="C41" s="19">
        <v>70</v>
      </c>
      <c r="D41" s="19">
        <v>0</v>
      </c>
      <c r="E41" s="13" t="s">
        <v>64</v>
      </c>
      <c r="F41" s="19">
        <v>857</v>
      </c>
      <c r="G41" s="13"/>
      <c r="H41" s="12"/>
      <c r="I41" s="21">
        <f>I42</f>
        <v>18000</v>
      </c>
      <c r="J41" s="21">
        <f t="shared" si="19"/>
        <v>18000</v>
      </c>
      <c r="K41" s="21">
        <f t="shared" si="19"/>
        <v>18000</v>
      </c>
      <c r="L41" s="9">
        <f t="shared" si="4"/>
        <v>100</v>
      </c>
    </row>
    <row r="42" spans="1:12" s="10" customFormat="1" ht="46.5" customHeight="1" x14ac:dyDescent="0.25">
      <c r="A42" s="61" t="s">
        <v>82</v>
      </c>
      <c r="B42" s="61"/>
      <c r="C42" s="15">
        <v>70</v>
      </c>
      <c r="D42" s="15">
        <v>0</v>
      </c>
      <c r="E42" s="13" t="s">
        <v>64</v>
      </c>
      <c r="F42" s="15">
        <v>857</v>
      </c>
      <c r="G42" s="13" t="s">
        <v>80</v>
      </c>
      <c r="H42" s="30"/>
      <c r="I42" s="16">
        <f t="shared" ref="I42:K42" si="20">I43</f>
        <v>18000</v>
      </c>
      <c r="J42" s="16">
        <f t="shared" si="20"/>
        <v>18000</v>
      </c>
      <c r="K42" s="16">
        <f t="shared" si="20"/>
        <v>18000</v>
      </c>
      <c r="L42" s="9">
        <f t="shared" si="4"/>
        <v>100</v>
      </c>
    </row>
    <row r="43" spans="1:12" s="10" customFormat="1" ht="34.5" customHeight="1" x14ac:dyDescent="0.25">
      <c r="A43" s="17"/>
      <c r="B43" s="18" t="s">
        <v>49</v>
      </c>
      <c r="C43" s="15">
        <v>70</v>
      </c>
      <c r="D43" s="15">
        <v>0</v>
      </c>
      <c r="E43" s="13" t="s">
        <v>64</v>
      </c>
      <c r="F43" s="15">
        <v>857</v>
      </c>
      <c r="G43" s="13" t="s">
        <v>80</v>
      </c>
      <c r="H43" s="13" t="s">
        <v>11</v>
      </c>
      <c r="I43" s="16">
        <f t="shared" ref="I43:K43" si="21">I44</f>
        <v>18000</v>
      </c>
      <c r="J43" s="16">
        <f t="shared" si="21"/>
        <v>18000</v>
      </c>
      <c r="K43" s="16">
        <f t="shared" si="21"/>
        <v>18000</v>
      </c>
      <c r="L43" s="9">
        <f t="shared" si="4"/>
        <v>100</v>
      </c>
    </row>
    <row r="44" spans="1:12" s="10" customFormat="1" ht="34.5" customHeight="1" x14ac:dyDescent="0.25">
      <c r="A44" s="17"/>
      <c r="B44" s="18" t="s">
        <v>12</v>
      </c>
      <c r="C44" s="15">
        <v>70</v>
      </c>
      <c r="D44" s="15">
        <v>0</v>
      </c>
      <c r="E44" s="13" t="s">
        <v>64</v>
      </c>
      <c r="F44" s="15">
        <v>857</v>
      </c>
      <c r="G44" s="13" t="s">
        <v>80</v>
      </c>
      <c r="H44" s="13" t="s">
        <v>13</v>
      </c>
      <c r="I44" s="16">
        <v>18000</v>
      </c>
      <c r="J44" s="16">
        <v>18000</v>
      </c>
      <c r="K44" s="16">
        <v>18000</v>
      </c>
      <c r="L44" s="9">
        <f t="shared" si="4"/>
        <v>100</v>
      </c>
    </row>
    <row r="45" spans="1:12" s="10" customFormat="1" ht="21.75" customHeight="1" x14ac:dyDescent="0.25">
      <c r="A45" s="31"/>
      <c r="B45" s="32" t="s">
        <v>65</v>
      </c>
      <c r="C45" s="19"/>
      <c r="D45" s="19"/>
      <c r="E45" s="12"/>
      <c r="F45" s="19"/>
      <c r="G45" s="12"/>
      <c r="H45" s="12"/>
      <c r="I45" s="21">
        <f>I5+I34+I40</f>
        <v>4685689</v>
      </c>
      <c r="J45" s="21">
        <f t="shared" ref="J45:K45" si="22">J5+J34+J40</f>
        <v>4685689</v>
      </c>
      <c r="K45" s="21">
        <f t="shared" si="22"/>
        <v>4685689</v>
      </c>
      <c r="L45" s="9">
        <f t="shared" si="4"/>
        <v>100</v>
      </c>
    </row>
    <row r="46" spans="1:12" s="5" customFormat="1" ht="12.75" x14ac:dyDescent="0.2"/>
    <row r="47" spans="1:12" s="33" customFormat="1" ht="27.75" customHeight="1" x14ac:dyDescent="0.25">
      <c r="B47" s="45" t="s">
        <v>27</v>
      </c>
      <c r="J47" s="10"/>
      <c r="K47" s="27" t="s">
        <v>28</v>
      </c>
      <c r="L47" s="10"/>
    </row>
    <row r="48" spans="1:12" s="33" customFormat="1" ht="5.25" customHeight="1" x14ac:dyDescent="0.25">
      <c r="J48" s="10"/>
      <c r="K48" s="10"/>
      <c r="L48" s="10"/>
    </row>
    <row r="49" spans="2:12" s="33" customFormat="1" ht="14.25" customHeight="1" x14ac:dyDescent="0.25">
      <c r="B49" s="33" t="s">
        <v>29</v>
      </c>
      <c r="J49" s="10"/>
      <c r="K49" s="10"/>
      <c r="L49" s="10"/>
    </row>
    <row r="50" spans="2:12" s="33" customFormat="1" ht="14.25" customHeight="1" x14ac:dyDescent="0.25">
      <c r="B50" s="33" t="s">
        <v>30</v>
      </c>
      <c r="J50" s="10"/>
      <c r="K50" s="10"/>
      <c r="L50" s="10"/>
    </row>
    <row r="51" spans="2:12" s="5" customFormat="1" ht="12.75" x14ac:dyDescent="0.2"/>
    <row r="52" spans="2:12" s="5" customFormat="1" ht="12.75" x14ac:dyDescent="0.2"/>
    <row r="53" spans="2:12" s="5" customFormat="1" ht="12.75" x14ac:dyDescent="0.2"/>
    <row r="54" spans="2:12" s="5" customFormat="1" ht="12.75" x14ac:dyDescent="0.2"/>
    <row r="55" spans="2:12" s="5" customFormat="1" ht="12.75" x14ac:dyDescent="0.2"/>
    <row r="56" spans="2:12" s="5" customFormat="1" ht="12.75" x14ac:dyDescent="0.2"/>
    <row r="57" spans="2:12" s="5" customFormat="1" ht="12.75" x14ac:dyDescent="0.2"/>
    <row r="58" spans="2:12" s="5" customFormat="1" ht="12.75" x14ac:dyDescent="0.2"/>
    <row r="59" spans="2:12" s="5" customFormat="1" ht="12.75" x14ac:dyDescent="0.2"/>
    <row r="60" spans="2:12" s="5" customFormat="1" ht="12.75" x14ac:dyDescent="0.2"/>
    <row r="61" spans="2:12" s="5" customFormat="1" ht="12.75" x14ac:dyDescent="0.2"/>
    <row r="62" spans="2:12" s="5" customFormat="1" ht="12.75" x14ac:dyDescent="0.2"/>
    <row r="63" spans="2:12" s="5" customFormat="1" ht="12.75" x14ac:dyDescent="0.2"/>
    <row r="64" spans="2:12" s="5" customFormat="1" ht="12.75" x14ac:dyDescent="0.2"/>
    <row r="65" s="5" customFormat="1" ht="12.75" x14ac:dyDescent="0.2"/>
    <row r="66" s="5" customFormat="1" ht="12.75" x14ac:dyDescent="0.2"/>
    <row r="67" s="5" customFormat="1" ht="12.75" x14ac:dyDescent="0.2"/>
    <row r="68" s="5" customFormat="1" ht="12.75" x14ac:dyDescent="0.2"/>
    <row r="69" s="5" customFormat="1" ht="12.75" x14ac:dyDescent="0.2"/>
    <row r="70" s="5" customFormat="1" ht="12.75" x14ac:dyDescent="0.2"/>
    <row r="71" s="5" customFormat="1" ht="12.75" x14ac:dyDescent="0.2"/>
    <row r="72" s="5" customFormat="1" ht="12.75" x14ac:dyDescent="0.2"/>
    <row r="73" s="5" customFormat="1" ht="12.75" x14ac:dyDescent="0.2"/>
    <row r="74" s="5" customFormat="1" ht="12.75" x14ac:dyDescent="0.2"/>
    <row r="75" s="5" customFormat="1" ht="12.75" x14ac:dyDescent="0.2"/>
    <row r="76" s="5" customFormat="1" ht="12.75" x14ac:dyDescent="0.2"/>
    <row r="77" s="5" customFormat="1" ht="12.75" x14ac:dyDescent="0.2"/>
    <row r="78" s="5" customFormat="1" ht="12.75" x14ac:dyDescent="0.2"/>
    <row r="79" s="5" customFormat="1" ht="12.75" x14ac:dyDescent="0.2"/>
    <row r="80" s="5" customFormat="1" ht="12.75" x14ac:dyDescent="0.2"/>
    <row r="81" s="5" customFormat="1" ht="12.75" x14ac:dyDescent="0.2"/>
    <row r="82" s="5" customFormat="1" ht="12.75" x14ac:dyDescent="0.2"/>
    <row r="83" s="5" customFormat="1" ht="12.75" x14ac:dyDescent="0.2"/>
    <row r="84" s="5" customFormat="1" ht="12.75" x14ac:dyDescent="0.2"/>
    <row r="85" s="5" customFormat="1" ht="12.75" x14ac:dyDescent="0.2"/>
    <row r="86" s="5" customFormat="1" ht="12.75" x14ac:dyDescent="0.2"/>
    <row r="87" s="5" customFormat="1" ht="12.75" x14ac:dyDescent="0.2"/>
    <row r="88" s="5" customFormat="1" ht="12.75" x14ac:dyDescent="0.2"/>
    <row r="89" s="5" customFormat="1" ht="12.75" x14ac:dyDescent="0.2"/>
  </sheetData>
  <mergeCells count="25">
    <mergeCell ref="B1:H1"/>
    <mergeCell ref="A4:B4"/>
    <mergeCell ref="A5:B5"/>
    <mergeCell ref="A6:B6"/>
    <mergeCell ref="A37:B37"/>
    <mergeCell ref="A36:B36"/>
    <mergeCell ref="A35:B35"/>
    <mergeCell ref="A34:B34"/>
    <mergeCell ref="B2:L2"/>
    <mergeCell ref="A20:B20"/>
    <mergeCell ref="A7:B7"/>
    <mergeCell ref="A11:B11"/>
    <mergeCell ref="A8:B8"/>
    <mergeCell ref="A42:B42"/>
    <mergeCell ref="A12:B12"/>
    <mergeCell ref="A13:B13"/>
    <mergeCell ref="A41:B41"/>
    <mergeCell ref="A40:B40"/>
    <mergeCell ref="A27:B27"/>
    <mergeCell ref="A28:B28"/>
    <mergeCell ref="A29:B29"/>
    <mergeCell ref="A26:B26"/>
    <mergeCell ref="A21:B21"/>
    <mergeCell ref="A18:B18"/>
    <mergeCell ref="A19:B19"/>
  </mergeCells>
  <pageMargins left="0.11811023622047245" right="0.11811023622047245" top="0.70866141732283472" bottom="0.43307086614173229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ВС</vt:lpstr>
      <vt:lpstr>ПС</vt:lpstr>
      <vt:lpstr>Лист3</vt:lpstr>
      <vt:lpstr>ВС!Заголовки_для_печати</vt:lpstr>
      <vt:lpstr>ПС!Заголовки_для_печати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2020-02-10T05:44:59Z</dcterms:modified>
</cp:coreProperties>
</file>