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7" i="1" l="1"/>
  <c r="F67" i="1" l="1"/>
  <c r="F66" i="1"/>
  <c r="B65" i="1"/>
  <c r="F65" i="1"/>
  <c r="F64" i="1"/>
  <c r="F63" i="1"/>
  <c r="F62" i="1"/>
  <c r="F61" i="1"/>
  <c r="F60" i="1"/>
  <c r="F59" i="1"/>
  <c r="F57" i="1"/>
  <c r="B56" i="1"/>
  <c r="X56" i="1"/>
  <c r="X54" i="1" s="1"/>
  <c r="W56" i="1"/>
  <c r="W54" i="1" s="1"/>
  <c r="V56" i="1"/>
  <c r="V54" i="1" s="1"/>
  <c r="U56" i="1"/>
  <c r="U54" i="1" s="1"/>
  <c r="T56" i="1"/>
  <c r="T54" i="1" s="1"/>
  <c r="S56" i="1"/>
  <c r="S53" i="1" s="1"/>
  <c r="R56" i="1"/>
  <c r="R54" i="1" s="1"/>
  <c r="Q56" i="1"/>
  <c r="Q53" i="1" s="1"/>
  <c r="P56" i="1"/>
  <c r="P54" i="1" s="1"/>
  <c r="O56" i="1"/>
  <c r="O54" i="1" s="1"/>
  <c r="N56" i="1"/>
  <c r="N54" i="1" s="1"/>
  <c r="M56" i="1"/>
  <c r="M54" i="1" s="1"/>
  <c r="L56" i="1"/>
  <c r="L54" i="1" s="1"/>
  <c r="K56" i="1"/>
  <c r="K54" i="1" s="1"/>
  <c r="J56" i="1"/>
  <c r="I56" i="1"/>
  <c r="I53" i="1" s="1"/>
  <c r="H56" i="1"/>
  <c r="H54" i="1" s="1"/>
  <c r="G56" i="1"/>
  <c r="G54" i="1" s="1"/>
  <c r="D56" i="1"/>
  <c r="D54" i="1" s="1"/>
  <c r="C56" i="1"/>
  <c r="C53" i="1" s="1"/>
  <c r="F55" i="1"/>
  <c r="E55" i="1" s="1"/>
  <c r="S54" i="1"/>
  <c r="C54" i="1"/>
  <c r="K53" i="1"/>
  <c r="G53" i="1"/>
  <c r="M51" i="1"/>
  <c r="F51" i="1" s="1"/>
  <c r="E51" i="1" s="1"/>
  <c r="B50" i="1"/>
  <c r="M50" i="1" s="1"/>
  <c r="F50" i="1" s="1"/>
  <c r="E50" i="1" s="1"/>
  <c r="X49" i="1"/>
  <c r="X47" i="1" s="1"/>
  <c r="W49" i="1"/>
  <c r="W47" i="1" s="1"/>
  <c r="V49" i="1"/>
  <c r="V47" i="1" s="1"/>
  <c r="U49" i="1"/>
  <c r="T49" i="1"/>
  <c r="T47" i="1" s="1"/>
  <c r="S49" i="1"/>
  <c r="S47" i="1" s="1"/>
  <c r="R49" i="1"/>
  <c r="Q49" i="1"/>
  <c r="Q47" i="1" s="1"/>
  <c r="P49" i="1"/>
  <c r="P47" i="1" s="1"/>
  <c r="O49" i="1"/>
  <c r="O47" i="1" s="1"/>
  <c r="N49" i="1"/>
  <c r="N47" i="1" s="1"/>
  <c r="M49" i="1"/>
  <c r="M47" i="1" s="1"/>
  <c r="L49" i="1"/>
  <c r="L47" i="1" s="1"/>
  <c r="K49" i="1"/>
  <c r="K47" i="1" s="1"/>
  <c r="J49" i="1"/>
  <c r="J47" i="1" s="1"/>
  <c r="I49" i="1"/>
  <c r="I47" i="1" s="1"/>
  <c r="H49" i="1"/>
  <c r="H47" i="1" s="1"/>
  <c r="G49" i="1"/>
  <c r="G47" i="1" s="1"/>
  <c r="F47" i="1" s="1"/>
  <c r="D49" i="1"/>
  <c r="D47" i="1" s="1"/>
  <c r="C49" i="1"/>
  <c r="C47" i="1" s="1"/>
  <c r="F48" i="1"/>
  <c r="U47" i="1"/>
  <c r="R47" i="1"/>
  <c r="F46" i="1"/>
  <c r="X45" i="1"/>
  <c r="X43" i="1" s="1"/>
  <c r="W45" i="1"/>
  <c r="V45" i="1"/>
  <c r="U45" i="1"/>
  <c r="U43" i="1" s="1"/>
  <c r="T45" i="1"/>
  <c r="T43" i="1" s="1"/>
  <c r="S45" i="1"/>
  <c r="R45" i="1"/>
  <c r="Q45" i="1"/>
  <c r="Q43" i="1" s="1"/>
  <c r="P45" i="1"/>
  <c r="P43" i="1" s="1"/>
  <c r="O45" i="1"/>
  <c r="N45" i="1"/>
  <c r="N43" i="1" s="1"/>
  <c r="M45" i="1"/>
  <c r="M43" i="1" s="1"/>
  <c r="L45" i="1"/>
  <c r="L43" i="1" s="1"/>
  <c r="K45" i="1"/>
  <c r="J45" i="1"/>
  <c r="J43" i="1" s="1"/>
  <c r="I45" i="1"/>
  <c r="I43" i="1" s="1"/>
  <c r="H45" i="1"/>
  <c r="H43" i="1" s="1"/>
  <c r="G45" i="1"/>
  <c r="D45" i="1"/>
  <c r="C45" i="1"/>
  <c r="F44" i="1"/>
  <c r="E44" i="1" s="1"/>
  <c r="V43" i="1"/>
  <c r="R43" i="1"/>
  <c r="D43" i="1"/>
  <c r="N42" i="1"/>
  <c r="F42" i="1" s="1"/>
  <c r="E42" i="1" s="1"/>
  <c r="X41" i="1"/>
  <c r="W41" i="1"/>
  <c r="V41" i="1"/>
  <c r="U41" i="1"/>
  <c r="T41" i="1"/>
  <c r="S41" i="1"/>
  <c r="R41" i="1"/>
  <c r="R39" i="1" s="1"/>
  <c r="Q41" i="1"/>
  <c r="P41" i="1"/>
  <c r="O41" i="1"/>
  <c r="M41" i="1"/>
  <c r="L41" i="1"/>
  <c r="K41" i="1"/>
  <c r="J41" i="1"/>
  <c r="I41" i="1"/>
  <c r="H41" i="1"/>
  <c r="G41" i="1"/>
  <c r="F41" i="1" s="1"/>
  <c r="E41" i="1" s="1"/>
  <c r="D41" i="1"/>
  <c r="C41" i="1"/>
  <c r="X40" i="1"/>
  <c r="W40" i="1"/>
  <c r="V40" i="1"/>
  <c r="U40" i="1"/>
  <c r="T40" i="1"/>
  <c r="S40" i="1"/>
  <c r="R40" i="1"/>
  <c r="Q40" i="1"/>
  <c r="P40" i="1"/>
  <c r="O40" i="1"/>
  <c r="M40" i="1"/>
  <c r="L40" i="1"/>
  <c r="K40" i="1"/>
  <c r="J40" i="1"/>
  <c r="I40" i="1"/>
  <c r="H40" i="1"/>
  <c r="G40" i="1"/>
  <c r="F40" i="1" s="1"/>
  <c r="E40" i="1" s="1"/>
  <c r="D40" i="1"/>
  <c r="C40" i="1"/>
  <c r="V39" i="1"/>
  <c r="D39" i="1"/>
  <c r="X38" i="1"/>
  <c r="X11" i="1" s="1"/>
  <c r="X10" i="1" s="1"/>
  <c r="W38" i="1"/>
  <c r="W11" i="1" s="1"/>
  <c r="W10" i="1" s="1"/>
  <c r="V38" i="1"/>
  <c r="U38" i="1"/>
  <c r="U11" i="1" s="1"/>
  <c r="U10" i="1" s="1"/>
  <c r="T38" i="1"/>
  <c r="S38" i="1"/>
  <c r="S11" i="1" s="1"/>
  <c r="S10" i="1" s="1"/>
  <c r="R38" i="1"/>
  <c r="R11" i="1" s="1"/>
  <c r="R10" i="1" s="1"/>
  <c r="Q38" i="1"/>
  <c r="P38" i="1"/>
  <c r="P11" i="1" s="1"/>
  <c r="P10" i="1" s="1"/>
  <c r="O38" i="1"/>
  <c r="O11" i="1" s="1"/>
  <c r="O10" i="1" s="1"/>
  <c r="N38" i="1"/>
  <c r="M38" i="1"/>
  <c r="M11" i="1" s="1"/>
  <c r="M10" i="1" s="1"/>
  <c r="L38" i="1"/>
  <c r="L11" i="1" s="1"/>
  <c r="L10" i="1" s="1"/>
  <c r="K38" i="1"/>
  <c r="K11" i="1" s="1"/>
  <c r="K10" i="1" s="1"/>
  <c r="J38" i="1"/>
  <c r="I38" i="1"/>
  <c r="I11" i="1" s="1"/>
  <c r="I10" i="1" s="1"/>
  <c r="H38" i="1"/>
  <c r="G38" i="1"/>
  <c r="F38" i="1" s="1"/>
  <c r="D38" i="1"/>
  <c r="C38" i="1"/>
  <c r="M36" i="1"/>
  <c r="M34" i="1" s="1"/>
  <c r="K35" i="1"/>
  <c r="F35" i="1" s="1"/>
  <c r="E35" i="1" s="1"/>
  <c r="X34" i="1"/>
  <c r="W34" i="1"/>
  <c r="V34" i="1"/>
  <c r="U34" i="1"/>
  <c r="T34" i="1"/>
  <c r="S34" i="1"/>
  <c r="R34" i="1"/>
  <c r="Q34" i="1"/>
  <c r="P34" i="1"/>
  <c r="O34" i="1"/>
  <c r="N34" i="1"/>
  <c r="L34" i="1"/>
  <c r="J34" i="1"/>
  <c r="I34" i="1"/>
  <c r="H34" i="1"/>
  <c r="G34" i="1"/>
  <c r="F34" i="1" s="1"/>
  <c r="B34" i="1"/>
  <c r="J33" i="1"/>
  <c r="F33" i="1" s="1"/>
  <c r="E33" i="1" s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D32" i="1"/>
  <c r="C32" i="1"/>
  <c r="B32" i="1"/>
  <c r="F31" i="1"/>
  <c r="E31" i="1" s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D30" i="1"/>
  <c r="C30" i="1"/>
  <c r="B30" i="1"/>
  <c r="M28" i="1"/>
  <c r="F28" i="1" s="1"/>
  <c r="E28" i="1" s="1"/>
  <c r="B27" i="1"/>
  <c r="M27" i="1" s="1"/>
  <c r="F27" i="1" s="1"/>
  <c r="E27" i="1" s="1"/>
  <c r="F26" i="1"/>
  <c r="E26" i="1" s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 s="1"/>
  <c r="D25" i="1"/>
  <c r="C25" i="1"/>
  <c r="B25" i="1"/>
  <c r="M23" i="1"/>
  <c r="F23" i="1"/>
  <c r="E23" i="1" s="1"/>
  <c r="B22" i="1"/>
  <c r="M22" i="1" s="1"/>
  <c r="F22" i="1" s="1"/>
  <c r="E22" i="1" s="1"/>
  <c r="F21" i="1"/>
  <c r="E21" i="1" s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 s="1"/>
  <c r="D20" i="1"/>
  <c r="C20" i="1"/>
  <c r="B20" i="1"/>
  <c r="X17" i="1"/>
  <c r="X16" i="1" s="1"/>
  <c r="W17" i="1"/>
  <c r="W16" i="1" s="1"/>
  <c r="V17" i="1"/>
  <c r="V16" i="1" s="1"/>
  <c r="U17" i="1"/>
  <c r="U16" i="1" s="1"/>
  <c r="T17" i="1"/>
  <c r="T16" i="1" s="1"/>
  <c r="S17" i="1"/>
  <c r="S16" i="1" s="1"/>
  <c r="R17" i="1"/>
  <c r="R16" i="1" s="1"/>
  <c r="Q17" i="1"/>
  <c r="Q16" i="1" s="1"/>
  <c r="P17" i="1"/>
  <c r="P16" i="1" s="1"/>
  <c r="O17" i="1"/>
  <c r="O16" i="1" s="1"/>
  <c r="N17" i="1"/>
  <c r="N16" i="1" s="1"/>
  <c r="L17" i="1"/>
  <c r="L16" i="1" s="1"/>
  <c r="K17" i="1"/>
  <c r="K16" i="1" s="1"/>
  <c r="J17" i="1"/>
  <c r="J16" i="1" s="1"/>
  <c r="I17" i="1"/>
  <c r="I16" i="1" s="1"/>
  <c r="H17" i="1"/>
  <c r="H16" i="1" s="1"/>
  <c r="G17" i="1"/>
  <c r="D17" i="1"/>
  <c r="D16" i="1" s="1"/>
  <c r="D15" i="1" s="1"/>
  <c r="C17" i="1"/>
  <c r="C16" i="1" s="1"/>
  <c r="C15" i="1" s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2" i="1"/>
  <c r="E12" i="1" s="1"/>
  <c r="V11" i="1"/>
  <c r="V10" i="1" s="1"/>
  <c r="T11" i="1"/>
  <c r="T10" i="1" s="1"/>
  <c r="Q11" i="1"/>
  <c r="Q10" i="1" s="1"/>
  <c r="N11" i="1"/>
  <c r="N10" i="1" s="1"/>
  <c r="J11" i="1"/>
  <c r="J10" i="1" s="1"/>
  <c r="H11" i="1"/>
  <c r="H10" i="1" s="1"/>
  <c r="D10" i="1"/>
  <c r="C10" i="1"/>
  <c r="M4" i="1"/>
  <c r="M3" i="1"/>
  <c r="W53" i="1" l="1"/>
  <c r="V14" i="1"/>
  <c r="R37" i="1"/>
  <c r="J39" i="1"/>
  <c r="O53" i="1"/>
  <c r="Q54" i="1"/>
  <c r="J54" i="1"/>
  <c r="H39" i="1"/>
  <c r="H13" i="1" s="1"/>
  <c r="P39" i="1"/>
  <c r="P13" i="1" s="1"/>
  <c r="X39" i="1"/>
  <c r="X13" i="1" s="1"/>
  <c r="P53" i="1"/>
  <c r="J14" i="1"/>
  <c r="N14" i="1"/>
  <c r="R14" i="1"/>
  <c r="N40" i="1"/>
  <c r="N37" i="1" s="1"/>
  <c r="N41" i="1"/>
  <c r="N39" i="1" s="1"/>
  <c r="N13" i="1" s="1"/>
  <c r="D37" i="1"/>
  <c r="C39" i="1"/>
  <c r="G11" i="1"/>
  <c r="F11" i="1" s="1"/>
  <c r="E11" i="1" s="1"/>
  <c r="B48" i="1"/>
  <c r="E48" i="1" s="1"/>
  <c r="F49" i="1"/>
  <c r="X53" i="1"/>
  <c r="D14" i="1"/>
  <c r="E34" i="1"/>
  <c r="K34" i="1"/>
  <c r="H53" i="1"/>
  <c r="L14" i="1"/>
  <c r="T14" i="1"/>
  <c r="I14" i="1"/>
  <c r="M14" i="1"/>
  <c r="Q14" i="1"/>
  <c r="U14" i="1"/>
  <c r="H37" i="1"/>
  <c r="L37" i="1"/>
  <c r="P37" i="1"/>
  <c r="T37" i="1"/>
  <c r="X37" i="1"/>
  <c r="L53" i="1"/>
  <c r="T53" i="1"/>
  <c r="I54" i="1"/>
  <c r="F54" i="1" s="1"/>
  <c r="F30" i="1"/>
  <c r="E30" i="1" s="1"/>
  <c r="P14" i="1"/>
  <c r="X14" i="1"/>
  <c r="J37" i="1"/>
  <c r="V37" i="1"/>
  <c r="E46" i="1"/>
  <c r="E65" i="1"/>
  <c r="H14" i="1"/>
  <c r="G14" i="1"/>
  <c r="F14" i="1" s="1"/>
  <c r="O14" i="1"/>
  <c r="F36" i="1"/>
  <c r="E36" i="1" s="1"/>
  <c r="L39" i="1"/>
  <c r="L13" i="1" s="1"/>
  <c r="T39" i="1"/>
  <c r="T13" i="1" s="1"/>
  <c r="G39" i="1"/>
  <c r="G13" i="1" s="1"/>
  <c r="F13" i="1" s="1"/>
  <c r="K39" i="1"/>
  <c r="K13" i="1" s="1"/>
  <c r="O39" i="1"/>
  <c r="O13" i="1" s="1"/>
  <c r="S39" i="1"/>
  <c r="S13" i="1" s="1"/>
  <c r="W39" i="1"/>
  <c r="W13" i="1" s="1"/>
  <c r="B49" i="1"/>
  <c r="E49" i="1" s="1"/>
  <c r="J53" i="1"/>
  <c r="N53" i="1"/>
  <c r="R53" i="1"/>
  <c r="V53" i="1"/>
  <c r="E62" i="1"/>
  <c r="E66" i="1"/>
  <c r="E25" i="1"/>
  <c r="E20" i="1"/>
  <c r="I37" i="1"/>
  <c r="M37" i="1"/>
  <c r="Q37" i="1"/>
  <c r="U37" i="1"/>
  <c r="F56" i="1"/>
  <c r="E56" i="1" s="1"/>
  <c r="J13" i="1"/>
  <c r="R13" i="1"/>
  <c r="V13" i="1"/>
  <c r="E57" i="1"/>
  <c r="K14" i="1"/>
  <c r="S14" i="1"/>
  <c r="W14" i="1"/>
  <c r="C14" i="1"/>
  <c r="D53" i="1"/>
  <c r="M53" i="1"/>
  <c r="U53" i="1"/>
  <c r="F15" i="1"/>
  <c r="G16" i="1"/>
  <c r="M18" i="1"/>
  <c r="I39" i="1"/>
  <c r="M39" i="1"/>
  <c r="M13" i="1" s="1"/>
  <c r="Q39" i="1"/>
  <c r="Q13" i="1" s="1"/>
  <c r="U39" i="1"/>
  <c r="U13" i="1" s="1"/>
  <c r="C43" i="1"/>
  <c r="C37" i="1" s="1"/>
  <c r="G43" i="1"/>
  <c r="K43" i="1"/>
  <c r="K37" i="1" s="1"/>
  <c r="O43" i="1"/>
  <c r="O37" i="1" s="1"/>
  <c r="S43" i="1"/>
  <c r="S37" i="1" s="1"/>
  <c r="W43" i="1"/>
  <c r="W37" i="1" s="1"/>
  <c r="B45" i="1"/>
  <c r="F45" i="1"/>
  <c r="B54" i="1"/>
  <c r="B61" i="1"/>
  <c r="B64" i="1"/>
  <c r="J32" i="1"/>
  <c r="F32" i="1" s="1"/>
  <c r="E32" i="1" s="1"/>
  <c r="G10" i="1" l="1"/>
  <c r="G3" i="1" s="1"/>
  <c r="I13" i="1"/>
  <c r="F39" i="1"/>
  <c r="B38" i="1"/>
  <c r="E38" i="1" s="1"/>
  <c r="B47" i="1"/>
  <c r="E47" i="1" s="1"/>
  <c r="F53" i="1"/>
  <c r="F10" i="1"/>
  <c r="E61" i="1"/>
  <c r="B60" i="1"/>
  <c r="G37" i="1"/>
  <c r="F37" i="1" s="1"/>
  <c r="F43" i="1"/>
  <c r="B53" i="1"/>
  <c r="E54" i="1"/>
  <c r="B16" i="1"/>
  <c r="M17" i="1"/>
  <c r="F18" i="1"/>
  <c r="E18" i="1" s="1"/>
  <c r="E64" i="1"/>
  <c r="B63" i="1"/>
  <c r="E63" i="1" s="1"/>
  <c r="B39" i="1"/>
  <c r="E45" i="1"/>
  <c r="B43" i="1"/>
  <c r="E39" i="1" l="1"/>
  <c r="E53" i="1"/>
  <c r="E43" i="1"/>
  <c r="B37" i="1"/>
  <c r="E37" i="1" s="1"/>
  <c r="E60" i="1"/>
  <c r="B59" i="1"/>
  <c r="E59" i="1" s="1"/>
  <c r="M16" i="1"/>
  <c r="F16" i="1" s="1"/>
  <c r="E16" i="1" s="1"/>
  <c r="F17" i="1"/>
  <c r="E17" i="1" s="1"/>
  <c r="B15" i="1"/>
  <c r="B14" i="1" l="1"/>
  <c r="E15" i="1"/>
  <c r="E14" i="1" l="1"/>
  <c r="B13" i="1"/>
  <c r="B10" i="1" l="1"/>
  <c r="E13" i="1"/>
  <c r="B67" i="1" l="1"/>
  <c r="E67" i="1" s="1"/>
  <c r="E10" i="1"/>
</calcChain>
</file>

<file path=xl/sharedStrings.xml><?xml version="1.0" encoding="utf-8"?>
<sst xmlns="http://schemas.openxmlformats.org/spreadsheetml/2006/main" count="76" uniqueCount="52">
  <si>
    <t>Пояснительная записка</t>
  </si>
  <si>
    <t>ув.</t>
  </si>
  <si>
    <t>к проекту решения районного Совета народных депутатов "О внесении изменений в Решение районного Совета народных депутатов "О бюджете муниципального образования «Клетнянский муниципальный район» на 2019 год и на плановый период 2020 и 2021 годов"</t>
  </si>
  <si>
    <t>ум.</t>
  </si>
  <si>
    <t xml:space="preserve">         На рассмотрение очередной сессии районного Совета народных депутатов вносится проект изменений в решение районного Совета народных депутатов от 21.12.18.№41-1</t>
  </si>
  <si>
    <t>111,119 (211,213)</t>
  </si>
  <si>
    <t>121,129 (211,213)</t>
  </si>
  <si>
    <t>611 (211+213)</t>
  </si>
  <si>
    <t>310+320</t>
  </si>
  <si>
    <t>112+113</t>
  </si>
  <si>
    <t>122+123</t>
  </si>
  <si>
    <t>610 без 211+213</t>
  </si>
  <si>
    <t>Наименование</t>
  </si>
  <si>
    <t>Изменения +,-</t>
  </si>
  <si>
    <t>1. Доходная часть бюджета муниципального района останется без изменения и составит на 2019 год 244 804 256,67 рублей, на 2020 год 236458759,54 рублей, на 2021 год 244594608,24 рублей.</t>
  </si>
  <si>
    <t>за счет средств областного бюджета</t>
  </si>
  <si>
    <t>за счет средств бюджетов поселений</t>
  </si>
  <si>
    <t>за счет остатков на счете бюджета муниципального района</t>
  </si>
  <si>
    <t xml:space="preserve">По главному распорядителю «Администрация Клетнянского района» </t>
  </si>
  <si>
    <t xml:space="preserve">Раздел 0104 </t>
  </si>
  <si>
    <t>бюджет муниципального района</t>
  </si>
  <si>
    <t>1. Руководство и управление в сфере установленных функций органов местного самоуправления</t>
  </si>
  <si>
    <t xml:space="preserve"> по виду 120 - дополнительно на увеличение фонда оплаты труда работникам органов местного самоуправления с 01.04.19.в  целях приведения в соответствие с постановлением Правительства Брянской области от 04.02.19.№20-п</t>
  </si>
  <si>
    <t>из них:</t>
  </si>
  <si>
    <t xml:space="preserve">Раздел 0113 </t>
  </si>
  <si>
    <t>областной бюджет</t>
  </si>
  <si>
    <t>1.  Организация  деятельности  административных комисси</t>
  </si>
  <si>
    <t xml:space="preserve"> вид 120 - дополнительно на увеличение фонда оплаты труда работникам</t>
  </si>
  <si>
    <t xml:space="preserve">  вид 240 - уменьшение ассигований, предусмотренных на приобретение расходных материалов</t>
  </si>
  <si>
    <t>Раздел 0412</t>
  </si>
  <si>
    <t>1.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</si>
  <si>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По разделу 1000 </t>
  </si>
  <si>
    <t>1. Реализация мероприятий по обеспечению жильем молодых семей - в соответствии с письмом Минфина от 13.09.18.№02-05-11/65515 ассигнования переносятся с раздела 1003 на раздел 1004 в сумме 1153400 рублей</t>
  </si>
  <si>
    <t>2.  Профилактика безнадзорности и  правонарушений несовершеннолетних</t>
  </si>
  <si>
    <t xml:space="preserve">По главному распорядителю «Управление образования администрации Клетнянского района» </t>
  </si>
  <si>
    <t xml:space="preserve">По разделу 0702 </t>
  </si>
  <si>
    <t>1.Создание в общеобразовательных организациях, расположенных в сельской местности, условий для занятий физической культурой и спортом  - ассигнования в сумме 158536 рублей, предусмотренные на софинансирование из местного бюджета на ремонт спортивного зала в МБОУ СОШ п.Мирный, переносятся с целевой статьи  52012L0970 на целевую статью 520E250970</t>
  </si>
  <si>
    <t xml:space="preserve">По разделу 0709 </t>
  </si>
  <si>
    <t xml:space="preserve">По разделу 1006 </t>
  </si>
  <si>
    <t>1.  Организация и осуществление деятельности по опеке и попечительству</t>
  </si>
  <si>
    <t>По главному распорядителю «Финансовое управление администрации Клетнянского района»</t>
  </si>
  <si>
    <t>бюджеты поселений</t>
  </si>
  <si>
    <t xml:space="preserve">Раздел 0106 </t>
  </si>
  <si>
    <t>По главному распорядителю «Клетнянский районный Совет народных депутатов»</t>
  </si>
  <si>
    <t>Раздел 0103 без изменения</t>
  </si>
  <si>
    <t>По главному распорядителю «Контрольно-счетная палата Клетнянского района»</t>
  </si>
  <si>
    <t>Заместитель главы администрации раййона, начальник финансового управления</t>
  </si>
  <si>
    <t>В.Н.Кортелева</t>
  </si>
  <si>
    <t>Исп.И.В.Курашина</t>
  </si>
  <si>
    <t>тел.(483 38) 91831</t>
  </si>
  <si>
    <r>
      <t xml:space="preserve">     </t>
    </r>
    <r>
      <rPr>
        <b/>
        <sz val="11"/>
        <rFont val="Times New Roman"/>
        <family val="1"/>
        <charset val="204"/>
      </rPr>
      <t xml:space="preserve">      </t>
    </r>
    <r>
      <rPr>
        <b/>
        <u/>
        <sz val="11"/>
        <rFont val="Times New Roman"/>
        <family val="1"/>
        <charset val="204"/>
      </rPr>
      <t>2.Расходы бюджета на 2019 году увеличатся на 2967700 рублей,  и составят  262 553 896,21  рублей,</t>
    </r>
    <r>
      <rPr>
        <sz val="11"/>
        <rFont val="Times New Roman"/>
        <family val="1"/>
        <charset val="204"/>
      </rPr>
      <t xml:space="preserve"> на плановый период 2020 и 2021 годов останутся без изменения и составят на 2020 год 236 458 759,54 рублей, на 2021 год  244 594 608,24 рублей,из них:</t>
    </r>
  </si>
  <si>
    <t>3. Дефицит бюджета муниципального района увеличится на 3 205 000 рублей и составит 17 749 639,54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</si>
</sst>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.5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/>
    </xf>
    <xf numFmtId="4" fontId="10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justify" vertical="top"/>
    </xf>
    <xf numFmtId="4" fontId="13" fillId="0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justify" vertical="top" wrapText="1"/>
    </xf>
    <xf numFmtId="4" fontId="1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justify" vertical="top"/>
    </xf>
    <xf numFmtId="4" fontId="10" fillId="2" borderId="2" xfId="0" applyNumberFormat="1" applyFont="1" applyFill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/>
    </xf>
    <xf numFmtId="4" fontId="17" fillId="0" borderId="2" xfId="0" applyNumberFormat="1" applyFont="1" applyFill="1" applyBorder="1" applyAlignment="1">
      <alignment vertical="top" wrapText="1"/>
    </xf>
    <xf numFmtId="4" fontId="18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15" fillId="0" borderId="0" xfId="0" applyNumberFormat="1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" fontId="16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2"/>
  <sheetViews>
    <sheetView tabSelected="1" topLeftCell="A3" workbookViewId="0">
      <selection activeCell="A58" sqref="A58:XFD58"/>
    </sheetView>
  </sheetViews>
  <sheetFormatPr defaultRowHeight="15" x14ac:dyDescent="0.25"/>
  <cols>
    <col min="1" max="1" width="74.5703125" style="1" customWidth="1"/>
    <col min="2" max="2" width="17" style="1" customWidth="1"/>
    <col min="3" max="4" width="13.28515625" style="1" hidden="1" customWidth="1"/>
    <col min="5" max="5" width="5" style="2" hidden="1" customWidth="1"/>
    <col min="6" max="6" width="11.42578125" style="2" hidden="1" customWidth="1"/>
    <col min="7" max="7" width="5" style="2" hidden="1" customWidth="1"/>
    <col min="8" max="8" width="9.28515625" style="2" hidden="1" customWidth="1"/>
    <col min="9" max="9" width="5.5703125" style="2" hidden="1" customWidth="1"/>
    <col min="10" max="11" width="8.7109375" style="2" hidden="1" customWidth="1"/>
    <col min="12" max="12" width="3.7109375" style="2" hidden="1" customWidth="1"/>
    <col min="13" max="13" width="10.5703125" style="2" hidden="1" customWidth="1"/>
    <col min="14" max="14" width="10.42578125" style="2" hidden="1" customWidth="1"/>
    <col min="15" max="15" width="5.85546875" style="2" hidden="1" customWidth="1"/>
    <col min="16" max="16" width="4.42578125" style="2" hidden="1" customWidth="1"/>
    <col min="17" max="17" width="5.28515625" style="2" hidden="1" customWidth="1"/>
    <col min="18" max="18" width="11" style="2" hidden="1" customWidth="1"/>
    <col min="19" max="19" width="8.42578125" style="2" hidden="1" customWidth="1"/>
    <col min="20" max="20" width="4.140625" style="2" hidden="1" customWidth="1"/>
    <col min="21" max="21" width="4.42578125" style="2" hidden="1" customWidth="1"/>
    <col min="22" max="22" width="4" style="2" hidden="1" customWidth="1"/>
    <col min="23" max="23" width="3.5703125" style="2" hidden="1" customWidth="1"/>
    <col min="24" max="24" width="6.5703125" style="2" hidden="1" customWidth="1"/>
    <col min="25" max="25" width="12" style="2" bestFit="1" customWidth="1"/>
    <col min="26" max="16384" width="9.140625" style="1"/>
  </cols>
  <sheetData>
    <row r="1" spans="1:24" hidden="1" x14ac:dyDescent="0.25">
      <c r="M1" s="3"/>
    </row>
    <row r="2" spans="1:24" hidden="1" x14ac:dyDescent="0.25">
      <c r="G2" s="2">
        <v>110</v>
      </c>
      <c r="M2" s="3"/>
    </row>
    <row r="3" spans="1:24" ht="19.5" customHeight="1" x14ac:dyDescent="0.25">
      <c r="A3" s="4" t="s">
        <v>0</v>
      </c>
      <c r="B3" s="5"/>
      <c r="C3" s="5"/>
      <c r="D3" s="5"/>
      <c r="G3" s="3" t="e">
        <f>G4+G10+K10</f>
        <v>#REF!</v>
      </c>
      <c r="L3" s="2" t="s">
        <v>1</v>
      </c>
      <c r="M3" s="6" t="e">
        <f>#REF!+#REF!+#REF!+#REF!+#REF!</f>
        <v>#REF!</v>
      </c>
    </row>
    <row r="4" spans="1:24" ht="54" customHeight="1" x14ac:dyDescent="0.25">
      <c r="A4" s="57" t="s">
        <v>2</v>
      </c>
      <c r="B4" s="57"/>
      <c r="C4" s="7"/>
      <c r="D4" s="7"/>
      <c r="E4" s="8"/>
      <c r="G4" s="2">
        <v>56892</v>
      </c>
      <c r="L4" s="2" t="s">
        <v>3</v>
      </c>
      <c r="M4" s="3" t="e">
        <f>#REF!+#REF!+#REF!+#REF!+#REF!+#REF!+#REF!+#REF!+#REF!+#REF!+#REF!+#REF!+#REF!+#REF!</f>
        <v>#REF!</v>
      </c>
    </row>
    <row r="5" spans="1:24" ht="35.25" customHeight="1" x14ac:dyDescent="0.25">
      <c r="A5" s="58" t="s">
        <v>4</v>
      </c>
      <c r="B5" s="58"/>
      <c r="C5" s="58"/>
      <c r="D5" s="58"/>
      <c r="E5" s="9"/>
      <c r="F5" s="10"/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>
        <v>244</v>
      </c>
      <c r="N5" s="11" t="s">
        <v>11</v>
      </c>
      <c r="O5" s="11">
        <v>810</v>
      </c>
      <c r="P5" s="11">
        <v>830</v>
      </c>
      <c r="Q5" s="11">
        <v>850</v>
      </c>
      <c r="R5" s="11">
        <v>400</v>
      </c>
      <c r="S5" s="11">
        <v>870</v>
      </c>
      <c r="T5" s="11">
        <v>511</v>
      </c>
      <c r="U5" s="11">
        <v>512</v>
      </c>
      <c r="V5" s="11">
        <v>520</v>
      </c>
      <c r="W5" s="11">
        <v>530</v>
      </c>
      <c r="X5" s="11">
        <v>540</v>
      </c>
    </row>
    <row r="6" spans="1:24" ht="20.25" customHeight="1" x14ac:dyDescent="0.25">
      <c r="A6" s="12" t="s">
        <v>12</v>
      </c>
      <c r="B6" s="13" t="s">
        <v>13</v>
      </c>
      <c r="C6" s="55"/>
      <c r="D6" s="56"/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0.25" customHeight="1" x14ac:dyDescent="0.25">
      <c r="A7" s="12"/>
      <c r="B7" s="13">
        <v>2019</v>
      </c>
      <c r="C7" s="13">
        <v>2020</v>
      </c>
      <c r="D7" s="13">
        <v>2021</v>
      </c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44.25" customHeight="1" x14ac:dyDescent="0.25">
      <c r="A8" s="48" t="s">
        <v>14</v>
      </c>
      <c r="B8" s="14">
        <v>0</v>
      </c>
      <c r="C8" s="14">
        <v>0</v>
      </c>
      <c r="D8" s="14">
        <v>0</v>
      </c>
      <c r="E8" s="9"/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51.75" customHeight="1" x14ac:dyDescent="0.25">
      <c r="A9" s="59" t="s">
        <v>50</v>
      </c>
      <c r="B9" s="60"/>
      <c r="C9" s="60"/>
      <c r="D9" s="61"/>
      <c r="E9" s="1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" customHeight="1" x14ac:dyDescent="0.25">
      <c r="A10" s="17"/>
      <c r="B10" s="18">
        <f>SUM(B11:B13)</f>
        <v>3205000</v>
      </c>
      <c r="C10" s="18">
        <f>SUM(C11:C13)</f>
        <v>0</v>
      </c>
      <c r="D10" s="18">
        <f>SUM(D11:D13)</f>
        <v>0</v>
      </c>
      <c r="E10" s="19" t="e">
        <f t="shared" ref="E10:E28" si="0">B10-F10</f>
        <v>#REF!</v>
      </c>
      <c r="F10" s="15" t="e">
        <f t="shared" ref="F10:F17" si="1">SUM(G10:X10)</f>
        <v>#REF!</v>
      </c>
      <c r="G10" s="20" t="e">
        <f t="shared" ref="G10:X10" si="2">SUM(G11:G13)</f>
        <v>#REF!</v>
      </c>
      <c r="H10" s="20" t="e">
        <f t="shared" si="2"/>
        <v>#REF!</v>
      </c>
      <c r="I10" s="20" t="e">
        <f t="shared" si="2"/>
        <v>#REF!</v>
      </c>
      <c r="J10" s="20" t="e">
        <f t="shared" si="2"/>
        <v>#REF!</v>
      </c>
      <c r="K10" s="20" t="e">
        <f t="shared" si="2"/>
        <v>#REF!</v>
      </c>
      <c r="L10" s="20" t="e">
        <f t="shared" si="2"/>
        <v>#REF!</v>
      </c>
      <c r="M10" s="20" t="e">
        <f t="shared" si="2"/>
        <v>#REF!</v>
      </c>
      <c r="N10" s="20" t="e">
        <f t="shared" si="2"/>
        <v>#REF!</v>
      </c>
      <c r="O10" s="20" t="e">
        <f t="shared" si="2"/>
        <v>#REF!</v>
      </c>
      <c r="P10" s="20" t="e">
        <f t="shared" si="2"/>
        <v>#REF!</v>
      </c>
      <c r="Q10" s="20" t="e">
        <f t="shared" si="2"/>
        <v>#REF!</v>
      </c>
      <c r="R10" s="20" t="e">
        <f t="shared" si="2"/>
        <v>#REF!</v>
      </c>
      <c r="S10" s="20" t="e">
        <f t="shared" si="2"/>
        <v>#REF!</v>
      </c>
      <c r="T10" s="20" t="e">
        <f t="shared" si="2"/>
        <v>#REF!</v>
      </c>
      <c r="U10" s="20" t="e">
        <f t="shared" si="2"/>
        <v>#REF!</v>
      </c>
      <c r="V10" s="20" t="e">
        <f t="shared" si="2"/>
        <v>#REF!</v>
      </c>
      <c r="W10" s="20" t="e">
        <f t="shared" si="2"/>
        <v>#REF!</v>
      </c>
      <c r="X10" s="20" t="e">
        <f t="shared" si="2"/>
        <v>#REF!</v>
      </c>
    </row>
    <row r="11" spans="1:24" ht="17.25" customHeight="1" x14ac:dyDescent="0.25">
      <c r="A11" s="21" t="s">
        <v>15</v>
      </c>
      <c r="B11" s="18">
        <v>0</v>
      </c>
      <c r="C11" s="18">
        <v>0</v>
      </c>
      <c r="D11" s="18">
        <v>0</v>
      </c>
      <c r="E11" s="19" t="e">
        <f t="shared" si="0"/>
        <v>#REF!</v>
      </c>
      <c r="F11" s="15" t="e">
        <f t="shared" si="1"/>
        <v>#REF!</v>
      </c>
      <c r="G11" s="20" t="e">
        <f>#REF!+G38</f>
        <v>#REF!</v>
      </c>
      <c r="H11" s="20" t="e">
        <f>#REF!+H38</f>
        <v>#REF!</v>
      </c>
      <c r="I11" s="20" t="e">
        <f>#REF!+I38</f>
        <v>#REF!</v>
      </c>
      <c r="J11" s="20" t="e">
        <f>#REF!+J38</f>
        <v>#REF!</v>
      </c>
      <c r="K11" s="20" t="e">
        <f>#REF!+K38</f>
        <v>#REF!</v>
      </c>
      <c r="L11" s="20" t="e">
        <f>#REF!+L38</f>
        <v>#REF!</v>
      </c>
      <c r="M11" s="20" t="e">
        <f>#REF!+M38</f>
        <v>#REF!</v>
      </c>
      <c r="N11" s="20" t="e">
        <f>#REF!+N38</f>
        <v>#REF!</v>
      </c>
      <c r="O11" s="20" t="e">
        <f>#REF!+O38</f>
        <v>#REF!</v>
      </c>
      <c r="P11" s="20" t="e">
        <f>#REF!+P38</f>
        <v>#REF!</v>
      </c>
      <c r="Q11" s="20" t="e">
        <f>#REF!+Q38</f>
        <v>#REF!</v>
      </c>
      <c r="R11" s="20" t="e">
        <f>#REF!+R38</f>
        <v>#REF!</v>
      </c>
      <c r="S11" s="20" t="e">
        <f>#REF!+S38</f>
        <v>#REF!</v>
      </c>
      <c r="T11" s="20" t="e">
        <f>#REF!+T38</f>
        <v>#REF!</v>
      </c>
      <c r="U11" s="20" t="e">
        <f>#REF!+U38</f>
        <v>#REF!</v>
      </c>
      <c r="V11" s="20" t="e">
        <f>#REF!+V38</f>
        <v>#REF!</v>
      </c>
      <c r="W11" s="20" t="e">
        <f>#REF!+W38</f>
        <v>#REF!</v>
      </c>
      <c r="X11" s="20" t="e">
        <f>#REF!+X38</f>
        <v>#REF!</v>
      </c>
    </row>
    <row r="12" spans="1:24" ht="15" customHeight="1" x14ac:dyDescent="0.25">
      <c r="A12" s="21" t="s">
        <v>16</v>
      </c>
      <c r="B12" s="18">
        <v>0</v>
      </c>
      <c r="C12" s="18">
        <v>0</v>
      </c>
      <c r="D12" s="18">
        <v>0</v>
      </c>
      <c r="E12" s="19">
        <f t="shared" si="0"/>
        <v>0</v>
      </c>
      <c r="F12" s="15">
        <f t="shared" si="1"/>
        <v>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7.25" customHeight="1" x14ac:dyDescent="0.25">
      <c r="A13" s="21" t="s">
        <v>17</v>
      </c>
      <c r="B13" s="18">
        <f>B14+B37+B53+B59+B63</f>
        <v>3205000</v>
      </c>
      <c r="C13" s="18"/>
      <c r="D13" s="18"/>
      <c r="E13" s="19" t="e">
        <f t="shared" si="0"/>
        <v>#REF!</v>
      </c>
      <c r="F13" s="15" t="e">
        <f t="shared" si="1"/>
        <v>#REF!</v>
      </c>
      <c r="G13" s="20" t="e">
        <f>#REF!+G39+G54</f>
        <v>#REF!</v>
      </c>
      <c r="H13" s="20" t="e">
        <f>#REF!+H39+H54</f>
        <v>#REF!</v>
      </c>
      <c r="I13" s="20" t="e">
        <f>#REF!+I39+I54</f>
        <v>#REF!</v>
      </c>
      <c r="J13" s="20" t="e">
        <f>#REF!+J39+J54</f>
        <v>#REF!</v>
      </c>
      <c r="K13" s="20" t="e">
        <f>#REF!+K39+K54</f>
        <v>#REF!</v>
      </c>
      <c r="L13" s="20" t="e">
        <f>#REF!+L39+L54</f>
        <v>#REF!</v>
      </c>
      <c r="M13" s="20" t="e">
        <f>#REF!+M39+M54</f>
        <v>#REF!</v>
      </c>
      <c r="N13" s="20" t="e">
        <f>#REF!+N39+N54</f>
        <v>#REF!</v>
      </c>
      <c r="O13" s="20" t="e">
        <f>#REF!+O39+O54</f>
        <v>#REF!</v>
      </c>
      <c r="P13" s="20" t="e">
        <f>#REF!+P39+P54</f>
        <v>#REF!</v>
      </c>
      <c r="Q13" s="20" t="e">
        <f>#REF!+Q39+Q54</f>
        <v>#REF!</v>
      </c>
      <c r="R13" s="20" t="e">
        <f>#REF!+R39+R54</f>
        <v>#REF!</v>
      </c>
      <c r="S13" s="20" t="e">
        <f>#REF!+S39+S54</f>
        <v>#REF!</v>
      </c>
      <c r="T13" s="20" t="e">
        <f>#REF!+T39+T54</f>
        <v>#REF!</v>
      </c>
      <c r="U13" s="20" t="e">
        <f>#REF!+U39+U54</f>
        <v>#REF!</v>
      </c>
      <c r="V13" s="20" t="e">
        <f>#REF!+V39+V54</f>
        <v>#REF!</v>
      </c>
      <c r="W13" s="20" t="e">
        <f>#REF!+W39+W54</f>
        <v>#REF!</v>
      </c>
      <c r="X13" s="20" t="e">
        <f>#REF!+X39+X54</f>
        <v>#REF!</v>
      </c>
    </row>
    <row r="14" spans="1:24" ht="25.5" customHeight="1" x14ac:dyDescent="0.25">
      <c r="A14" s="22" t="s">
        <v>18</v>
      </c>
      <c r="B14" s="23">
        <f>B15+B20+B25+B30</f>
        <v>2156300</v>
      </c>
      <c r="C14" s="23" t="e">
        <f>C15+C20+#REF!+#REF!+#REF!+C25+#REF!+#REF!+C30+#REF!</f>
        <v>#REF!</v>
      </c>
      <c r="D14" s="23" t="e">
        <f>D15+D20+#REF!+#REF!+#REF!+D25+#REF!+#REF!+D30+#REF!</f>
        <v>#REF!</v>
      </c>
      <c r="E14" s="19" t="e">
        <f t="shared" si="0"/>
        <v>#REF!</v>
      </c>
      <c r="F14" s="15" t="e">
        <f t="shared" si="1"/>
        <v>#REF!</v>
      </c>
      <c r="G14" s="24" t="e">
        <f>G15+G20+#REF!+#REF!+#REF!+G25+#REF!+#REF!+G30+#REF!</f>
        <v>#REF!</v>
      </c>
      <c r="H14" s="24" t="e">
        <f>H15+H20+#REF!+#REF!+#REF!+H25+#REF!+#REF!+H30+#REF!</f>
        <v>#REF!</v>
      </c>
      <c r="I14" s="24" t="e">
        <f>I15+I20+#REF!+#REF!+#REF!+I25+#REF!+#REF!+I30+#REF!</f>
        <v>#REF!</v>
      </c>
      <c r="J14" s="24" t="e">
        <f>J15+J20+#REF!+#REF!+#REF!+J25+#REF!+#REF!+J30+#REF!</f>
        <v>#REF!</v>
      </c>
      <c r="K14" s="24" t="e">
        <f>K15+K20+#REF!+#REF!+#REF!+K25+#REF!+#REF!+K30+#REF!</f>
        <v>#REF!</v>
      </c>
      <c r="L14" s="24" t="e">
        <f>L15+L20+#REF!+#REF!+#REF!+L25+#REF!+#REF!+L30+#REF!</f>
        <v>#REF!</v>
      </c>
      <c r="M14" s="24" t="e">
        <f>M15+M20+#REF!+#REF!+#REF!+M25+#REF!+#REF!+M30+#REF!</f>
        <v>#REF!</v>
      </c>
      <c r="N14" s="24" t="e">
        <f>N15+N20+#REF!+#REF!+#REF!+N25+#REF!+#REF!+N30+#REF!</f>
        <v>#REF!</v>
      </c>
      <c r="O14" s="24" t="e">
        <f>O15+O20+#REF!+#REF!+#REF!+O25+#REF!+#REF!+O30+#REF!</f>
        <v>#REF!</v>
      </c>
      <c r="P14" s="24" t="e">
        <f>P15+P20+#REF!+#REF!+#REF!+P25+#REF!+#REF!+P30+#REF!</f>
        <v>#REF!</v>
      </c>
      <c r="Q14" s="24" t="e">
        <f>Q15+Q20+#REF!+#REF!+#REF!+Q25+#REF!+#REF!+Q30+#REF!</f>
        <v>#REF!</v>
      </c>
      <c r="R14" s="24" t="e">
        <f>R15+R20+#REF!+#REF!+#REF!+R25+#REF!+#REF!+R30+#REF!</f>
        <v>#REF!</v>
      </c>
      <c r="S14" s="24" t="e">
        <f>S15+S20+#REF!+#REF!+#REF!+S25+#REF!+#REF!+S30+#REF!</f>
        <v>#REF!</v>
      </c>
      <c r="T14" s="24" t="e">
        <f>T15+T20+#REF!+#REF!+#REF!+T25+#REF!+#REF!+T30+#REF!</f>
        <v>#REF!</v>
      </c>
      <c r="U14" s="24" t="e">
        <f>U15+U20+#REF!+#REF!+#REF!+U25+#REF!+#REF!+U30+#REF!</f>
        <v>#REF!</v>
      </c>
      <c r="V14" s="24" t="e">
        <f>V15+V20+#REF!+#REF!+#REF!+V25+#REF!+#REF!+V30+#REF!</f>
        <v>#REF!</v>
      </c>
      <c r="W14" s="24" t="e">
        <f>W15+W20+#REF!+#REF!+#REF!+W25+#REF!+#REF!+W30+#REF!</f>
        <v>#REF!</v>
      </c>
      <c r="X14" s="24" t="e">
        <f>X15+X20+#REF!+#REF!+#REF!+X25+#REF!+#REF!+X30+#REF!</f>
        <v>#REF!</v>
      </c>
    </row>
    <row r="15" spans="1:24" x14ac:dyDescent="0.25">
      <c r="A15" s="25" t="s">
        <v>19</v>
      </c>
      <c r="B15" s="26">
        <f>B16</f>
        <v>2156300</v>
      </c>
      <c r="C15" s="26">
        <f t="shared" ref="C15:D15" si="3">C16</f>
        <v>0</v>
      </c>
      <c r="D15" s="26">
        <f t="shared" si="3"/>
        <v>0</v>
      </c>
      <c r="E15" s="19" t="e">
        <f t="shared" si="0"/>
        <v>#REF!</v>
      </c>
      <c r="F15" s="15" t="e">
        <f t="shared" si="1"/>
        <v>#REF!</v>
      </c>
      <c r="G15" s="27" t="e">
        <f>#REF!+#REF!</f>
        <v>#REF!</v>
      </c>
      <c r="H15" s="27" t="e">
        <f>#REF!+#REF!</f>
        <v>#REF!</v>
      </c>
      <c r="I15" s="27" t="e">
        <f>#REF!+#REF!</f>
        <v>#REF!</v>
      </c>
      <c r="J15" s="27" t="e">
        <f>#REF!+#REF!</f>
        <v>#REF!</v>
      </c>
      <c r="K15" s="27" t="e">
        <f>#REF!+#REF!</f>
        <v>#REF!</v>
      </c>
      <c r="L15" s="27" t="e">
        <f>#REF!+#REF!</f>
        <v>#REF!</v>
      </c>
      <c r="M15" s="27" t="e">
        <f>#REF!+#REF!</f>
        <v>#REF!</v>
      </c>
      <c r="N15" s="27" t="e">
        <f>#REF!+#REF!</f>
        <v>#REF!</v>
      </c>
      <c r="O15" s="27" t="e">
        <f>#REF!+#REF!</f>
        <v>#REF!</v>
      </c>
      <c r="P15" s="27" t="e">
        <f>#REF!+#REF!</f>
        <v>#REF!</v>
      </c>
      <c r="Q15" s="27" t="e">
        <f>#REF!+#REF!</f>
        <v>#REF!</v>
      </c>
      <c r="R15" s="27" t="e">
        <f>#REF!+#REF!</f>
        <v>#REF!</v>
      </c>
      <c r="S15" s="27" t="e">
        <f>#REF!+#REF!</f>
        <v>#REF!</v>
      </c>
      <c r="T15" s="27" t="e">
        <f>#REF!+#REF!</f>
        <v>#REF!</v>
      </c>
      <c r="U15" s="27" t="e">
        <f>#REF!+#REF!</f>
        <v>#REF!</v>
      </c>
      <c r="V15" s="27" t="e">
        <f>#REF!+#REF!</f>
        <v>#REF!</v>
      </c>
      <c r="W15" s="27" t="e">
        <f>#REF!+#REF!</f>
        <v>#REF!</v>
      </c>
      <c r="X15" s="27" t="e">
        <f>#REF!+#REF!</f>
        <v>#REF!</v>
      </c>
    </row>
    <row r="16" spans="1:24" ht="15.75" customHeight="1" x14ac:dyDescent="0.25">
      <c r="A16" s="28" t="s">
        <v>20</v>
      </c>
      <c r="B16" s="29">
        <f>B17</f>
        <v>2156300</v>
      </c>
      <c r="C16" s="29">
        <f t="shared" ref="C16:X16" si="4">C17+C18</f>
        <v>0</v>
      </c>
      <c r="D16" s="29">
        <f t="shared" si="4"/>
        <v>0</v>
      </c>
      <c r="E16" s="19">
        <f t="shared" si="0"/>
        <v>-2156300</v>
      </c>
      <c r="F16" s="15">
        <f t="shared" ref="F16" si="5">SUM(G16:X16)</f>
        <v>4312600</v>
      </c>
      <c r="G16" s="19">
        <f t="shared" si="4"/>
        <v>0</v>
      </c>
      <c r="H16" s="19">
        <f t="shared" si="4"/>
        <v>0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4312600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>
        <f t="shared" si="4"/>
        <v>0</v>
      </c>
      <c r="S16" s="19">
        <f t="shared" si="4"/>
        <v>0</v>
      </c>
      <c r="T16" s="19">
        <f t="shared" si="4"/>
        <v>0</v>
      </c>
      <c r="U16" s="19">
        <f t="shared" si="4"/>
        <v>0</v>
      </c>
      <c r="V16" s="19">
        <f t="shared" si="4"/>
        <v>0</v>
      </c>
      <c r="W16" s="19">
        <f t="shared" si="4"/>
        <v>0</v>
      </c>
      <c r="X16" s="19">
        <f t="shared" si="4"/>
        <v>0</v>
      </c>
    </row>
    <row r="17" spans="1:25" ht="31.5" customHeight="1" x14ac:dyDescent="0.25">
      <c r="A17" s="30" t="s">
        <v>21</v>
      </c>
      <c r="B17" s="31">
        <f>B18</f>
        <v>2156300</v>
      </c>
      <c r="C17" s="31">
        <f t="shared" ref="C17:X17" si="6">C18</f>
        <v>0</v>
      </c>
      <c r="D17" s="31">
        <f t="shared" si="6"/>
        <v>0</v>
      </c>
      <c r="E17" s="19">
        <f t="shared" si="0"/>
        <v>0</v>
      </c>
      <c r="F17" s="15">
        <f t="shared" si="1"/>
        <v>2156300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9">
        <f t="shared" si="6"/>
        <v>0</v>
      </c>
      <c r="M17" s="19">
        <f t="shared" si="6"/>
        <v>2156300</v>
      </c>
      <c r="N17" s="19">
        <f t="shared" si="6"/>
        <v>0</v>
      </c>
      <c r="O17" s="19">
        <f t="shared" si="6"/>
        <v>0</v>
      </c>
      <c r="P17" s="19">
        <f t="shared" si="6"/>
        <v>0</v>
      </c>
      <c r="Q17" s="19">
        <f t="shared" si="6"/>
        <v>0</v>
      </c>
      <c r="R17" s="19">
        <f t="shared" si="6"/>
        <v>0</v>
      </c>
      <c r="S17" s="19">
        <f t="shared" si="6"/>
        <v>0</v>
      </c>
      <c r="T17" s="19">
        <f t="shared" si="6"/>
        <v>0</v>
      </c>
      <c r="U17" s="19">
        <f t="shared" si="6"/>
        <v>0</v>
      </c>
      <c r="V17" s="19">
        <f t="shared" si="6"/>
        <v>0</v>
      </c>
      <c r="W17" s="19">
        <f t="shared" si="6"/>
        <v>0</v>
      </c>
      <c r="X17" s="19">
        <f t="shared" si="6"/>
        <v>0</v>
      </c>
    </row>
    <row r="18" spans="1:25" ht="60.75" customHeight="1" x14ac:dyDescent="0.25">
      <c r="A18" s="32" t="s">
        <v>22</v>
      </c>
      <c r="B18" s="29">
        <v>2156300</v>
      </c>
      <c r="C18" s="14"/>
      <c r="D18" s="14"/>
      <c r="E18" s="19">
        <f t="shared" si="0"/>
        <v>0</v>
      </c>
      <c r="F18" s="15">
        <f>SUM(G18:X18)</f>
        <v>2156300</v>
      </c>
      <c r="G18" s="27"/>
      <c r="H18" s="27"/>
      <c r="I18" s="27"/>
      <c r="J18" s="27"/>
      <c r="K18" s="27"/>
      <c r="L18" s="27"/>
      <c r="M18" s="27">
        <f>B18</f>
        <v>2156300</v>
      </c>
      <c r="N18" s="27"/>
      <c r="O18" s="27"/>
      <c r="P18" s="27"/>
      <c r="Q18" s="27"/>
      <c r="R18" s="27"/>
      <c r="S18" s="27"/>
      <c r="T18" s="15"/>
      <c r="U18" s="15"/>
      <c r="V18" s="15"/>
      <c r="W18" s="15"/>
      <c r="X18" s="15"/>
    </row>
    <row r="19" spans="1:25" ht="15.75" customHeight="1" x14ac:dyDescent="0.25">
      <c r="A19" s="32" t="s">
        <v>23</v>
      </c>
      <c r="B19" s="29"/>
      <c r="C19" s="14"/>
      <c r="D19" s="14"/>
      <c r="E19" s="19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15"/>
      <c r="V19" s="15"/>
      <c r="W19" s="15"/>
      <c r="X19" s="15"/>
    </row>
    <row r="20" spans="1:25" ht="15.75" customHeight="1" x14ac:dyDescent="0.25">
      <c r="A20" s="25" t="s">
        <v>24</v>
      </c>
      <c r="B20" s="26">
        <f>B21</f>
        <v>0</v>
      </c>
      <c r="C20" s="26">
        <f t="shared" ref="C20:D20" si="7">C21</f>
        <v>0</v>
      </c>
      <c r="D20" s="26">
        <f t="shared" si="7"/>
        <v>0</v>
      </c>
      <c r="E20" s="19" t="e">
        <f t="shared" si="0"/>
        <v>#REF!</v>
      </c>
      <c r="F20" s="15" t="e">
        <f t="shared" ref="F20:F28" si="8">SUM(G20:X20)</f>
        <v>#REF!</v>
      </c>
      <c r="G20" s="27" t="e">
        <f>G21+#REF!</f>
        <v>#REF!</v>
      </c>
      <c r="H20" s="27" t="e">
        <f>H21+#REF!</f>
        <v>#REF!</v>
      </c>
      <c r="I20" s="27" t="e">
        <f>I21+#REF!</f>
        <v>#REF!</v>
      </c>
      <c r="J20" s="27" t="e">
        <f>J21+#REF!</f>
        <v>#REF!</v>
      </c>
      <c r="K20" s="27" t="e">
        <f>K21+#REF!</f>
        <v>#REF!</v>
      </c>
      <c r="L20" s="27" t="e">
        <f>L21+#REF!</f>
        <v>#REF!</v>
      </c>
      <c r="M20" s="27" t="e">
        <f>M21+#REF!</f>
        <v>#REF!</v>
      </c>
      <c r="N20" s="27" t="e">
        <f>N21+#REF!</f>
        <v>#REF!</v>
      </c>
      <c r="O20" s="27" t="e">
        <f>O21+#REF!</f>
        <v>#REF!</v>
      </c>
      <c r="P20" s="27" t="e">
        <f>P21+#REF!</f>
        <v>#REF!</v>
      </c>
      <c r="Q20" s="27" t="e">
        <f>Q21+#REF!</f>
        <v>#REF!</v>
      </c>
      <c r="R20" s="27" t="e">
        <f>R21+#REF!</f>
        <v>#REF!</v>
      </c>
      <c r="S20" s="27" t="e">
        <f>S21+#REF!</f>
        <v>#REF!</v>
      </c>
      <c r="T20" s="27" t="e">
        <f>T21+#REF!</f>
        <v>#REF!</v>
      </c>
      <c r="U20" s="27" t="e">
        <f>U21+#REF!</f>
        <v>#REF!</v>
      </c>
      <c r="V20" s="27" t="e">
        <f>V21+#REF!</f>
        <v>#REF!</v>
      </c>
      <c r="W20" s="27" t="e">
        <f>W21+#REF!</f>
        <v>#REF!</v>
      </c>
      <c r="X20" s="27" t="e">
        <f>X21+#REF!</f>
        <v>#REF!</v>
      </c>
    </row>
    <row r="21" spans="1:25" s="34" customFormat="1" ht="15.75" customHeight="1" x14ac:dyDescent="0.25">
      <c r="A21" s="28" t="s">
        <v>25</v>
      </c>
      <c r="B21" s="29">
        <v>0</v>
      </c>
      <c r="C21" s="29"/>
      <c r="D21" s="29"/>
      <c r="E21" s="19">
        <f t="shared" si="0"/>
        <v>0</v>
      </c>
      <c r="F21" s="15">
        <f t="shared" si="8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3"/>
    </row>
    <row r="22" spans="1:25" ht="18.75" customHeight="1" x14ac:dyDescent="0.25">
      <c r="A22" s="35" t="s">
        <v>26</v>
      </c>
      <c r="B22" s="31">
        <f>B23+B24</f>
        <v>0</v>
      </c>
      <c r="C22" s="36"/>
      <c r="D22" s="36"/>
      <c r="E22" s="19">
        <f t="shared" si="0"/>
        <v>0</v>
      </c>
      <c r="F22" s="15">
        <f t="shared" si="8"/>
        <v>0</v>
      </c>
      <c r="G22" s="10"/>
      <c r="H22" s="10"/>
      <c r="I22" s="10"/>
      <c r="J22" s="10"/>
      <c r="K22" s="10"/>
      <c r="L22" s="10"/>
      <c r="M22" s="15">
        <f>B22</f>
        <v>0</v>
      </c>
      <c r="N22" s="10"/>
      <c r="O22" s="10"/>
      <c r="P22" s="10"/>
      <c r="Q22" s="10"/>
      <c r="R22" s="10"/>
      <c r="S22" s="15"/>
      <c r="T22" s="10"/>
      <c r="U22" s="10"/>
      <c r="V22" s="10"/>
      <c r="W22" s="10"/>
      <c r="X22" s="10"/>
    </row>
    <row r="23" spans="1:25" ht="16.5" customHeight="1" x14ac:dyDescent="0.25">
      <c r="A23" s="35" t="s">
        <v>27</v>
      </c>
      <c r="B23" s="31">
        <v>34400</v>
      </c>
      <c r="C23" s="36"/>
      <c r="D23" s="36"/>
      <c r="E23" s="19">
        <f t="shared" si="0"/>
        <v>0</v>
      </c>
      <c r="F23" s="15">
        <f t="shared" si="8"/>
        <v>34400</v>
      </c>
      <c r="G23" s="10"/>
      <c r="H23" s="10"/>
      <c r="I23" s="10"/>
      <c r="J23" s="10"/>
      <c r="K23" s="10"/>
      <c r="L23" s="10"/>
      <c r="M23" s="15">
        <f>B23</f>
        <v>34400</v>
      </c>
      <c r="N23" s="10"/>
      <c r="O23" s="10"/>
      <c r="P23" s="10"/>
      <c r="Q23" s="10"/>
      <c r="R23" s="10"/>
      <c r="S23" s="15"/>
      <c r="T23" s="10"/>
      <c r="U23" s="10"/>
      <c r="V23" s="10"/>
      <c r="W23" s="10"/>
      <c r="X23" s="10"/>
    </row>
    <row r="24" spans="1:25" ht="31.5" customHeight="1" x14ac:dyDescent="0.25">
      <c r="A24" s="35" t="s">
        <v>28</v>
      </c>
      <c r="B24" s="31">
        <v>-34400</v>
      </c>
      <c r="C24" s="36"/>
      <c r="D24" s="36"/>
      <c r="E24" s="19"/>
      <c r="F24" s="15"/>
      <c r="G24" s="10"/>
      <c r="H24" s="10"/>
      <c r="I24" s="10"/>
      <c r="J24" s="10"/>
      <c r="K24" s="10"/>
      <c r="L24" s="10"/>
      <c r="M24" s="15"/>
      <c r="N24" s="10"/>
      <c r="O24" s="10"/>
      <c r="P24" s="10"/>
      <c r="Q24" s="10"/>
      <c r="R24" s="10"/>
      <c r="S24" s="15"/>
      <c r="T24" s="10"/>
      <c r="U24" s="10"/>
      <c r="V24" s="10"/>
      <c r="W24" s="10"/>
      <c r="X24" s="10"/>
    </row>
    <row r="25" spans="1:25" ht="15.75" customHeight="1" x14ac:dyDescent="0.25">
      <c r="A25" s="25" t="s">
        <v>29</v>
      </c>
      <c r="B25" s="26">
        <f>B26</f>
        <v>0</v>
      </c>
      <c r="C25" s="26">
        <f t="shared" ref="C25:D25" si="9">C26</f>
        <v>0</v>
      </c>
      <c r="D25" s="26">
        <f t="shared" si="9"/>
        <v>0</v>
      </c>
      <c r="E25" s="19" t="e">
        <f t="shared" si="0"/>
        <v>#REF!</v>
      </c>
      <c r="F25" s="15" t="e">
        <f t="shared" si="8"/>
        <v>#REF!</v>
      </c>
      <c r="G25" s="27" t="e">
        <f>G26+#REF!</f>
        <v>#REF!</v>
      </c>
      <c r="H25" s="27" t="e">
        <f>H26+#REF!</f>
        <v>#REF!</v>
      </c>
      <c r="I25" s="27" t="e">
        <f>I26+#REF!</f>
        <v>#REF!</v>
      </c>
      <c r="J25" s="27" t="e">
        <f>J26+#REF!</f>
        <v>#REF!</v>
      </c>
      <c r="K25" s="27" t="e">
        <f>K26+#REF!</f>
        <v>#REF!</v>
      </c>
      <c r="L25" s="27" t="e">
        <f>L26+#REF!</f>
        <v>#REF!</v>
      </c>
      <c r="M25" s="27" t="e">
        <f>M26+#REF!</f>
        <v>#REF!</v>
      </c>
      <c r="N25" s="27" t="e">
        <f>N26+#REF!</f>
        <v>#REF!</v>
      </c>
      <c r="O25" s="27" t="e">
        <f>O26+#REF!</f>
        <v>#REF!</v>
      </c>
      <c r="P25" s="27" t="e">
        <f>P26+#REF!</f>
        <v>#REF!</v>
      </c>
      <c r="Q25" s="27" t="e">
        <f>Q26+#REF!</f>
        <v>#REF!</v>
      </c>
      <c r="R25" s="27" t="e">
        <f>R26+#REF!</f>
        <v>#REF!</v>
      </c>
      <c r="S25" s="27" t="e">
        <f>S26+#REF!</f>
        <v>#REF!</v>
      </c>
      <c r="T25" s="27" t="e">
        <f>T26+#REF!</f>
        <v>#REF!</v>
      </c>
      <c r="U25" s="27" t="e">
        <f>U26+#REF!</f>
        <v>#REF!</v>
      </c>
      <c r="V25" s="27" t="e">
        <f>V26+#REF!</f>
        <v>#REF!</v>
      </c>
      <c r="W25" s="27" t="e">
        <f>W26+#REF!</f>
        <v>#REF!</v>
      </c>
      <c r="X25" s="27" t="e">
        <f>X26+#REF!</f>
        <v>#REF!</v>
      </c>
    </row>
    <row r="26" spans="1:25" ht="15.75" customHeight="1" x14ac:dyDescent="0.25">
      <c r="A26" s="28" t="s">
        <v>25</v>
      </c>
      <c r="B26" s="31"/>
      <c r="C26" s="31"/>
      <c r="D26" s="31"/>
      <c r="E26" s="19">
        <f t="shared" si="0"/>
        <v>0</v>
      </c>
      <c r="F26" s="15">
        <f t="shared" si="8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5" ht="34.5" customHeight="1" x14ac:dyDescent="0.25">
      <c r="A27" s="35" t="s">
        <v>30</v>
      </c>
      <c r="B27" s="31">
        <f>B28+B29</f>
        <v>0</v>
      </c>
      <c r="C27" s="36"/>
      <c r="D27" s="36"/>
      <c r="E27" s="19">
        <f t="shared" si="0"/>
        <v>0</v>
      </c>
      <c r="F27" s="15">
        <f t="shared" si="8"/>
        <v>0</v>
      </c>
      <c r="G27" s="10"/>
      <c r="H27" s="10"/>
      <c r="I27" s="10"/>
      <c r="J27" s="10"/>
      <c r="K27" s="10"/>
      <c r="L27" s="10"/>
      <c r="M27" s="15">
        <f>B27</f>
        <v>0</v>
      </c>
      <c r="N27" s="10"/>
      <c r="O27" s="10"/>
      <c r="P27" s="10"/>
      <c r="Q27" s="10"/>
      <c r="R27" s="10"/>
      <c r="S27" s="15"/>
      <c r="T27" s="10"/>
      <c r="U27" s="10"/>
      <c r="V27" s="10"/>
      <c r="W27" s="10"/>
      <c r="X27" s="10"/>
    </row>
    <row r="28" spans="1:25" ht="18.75" customHeight="1" x14ac:dyDescent="0.25">
      <c r="A28" s="35" t="s">
        <v>27</v>
      </c>
      <c r="B28" s="31">
        <v>22800</v>
      </c>
      <c r="C28" s="36"/>
      <c r="D28" s="36"/>
      <c r="E28" s="19">
        <f t="shared" si="0"/>
        <v>0</v>
      </c>
      <c r="F28" s="15">
        <f t="shared" si="8"/>
        <v>22800</v>
      </c>
      <c r="G28" s="10"/>
      <c r="H28" s="10"/>
      <c r="I28" s="10"/>
      <c r="J28" s="10"/>
      <c r="K28" s="10"/>
      <c r="L28" s="10"/>
      <c r="M28" s="15">
        <f>B28</f>
        <v>22800</v>
      </c>
      <c r="N28" s="10"/>
      <c r="O28" s="10"/>
      <c r="P28" s="10"/>
      <c r="Q28" s="10"/>
      <c r="R28" s="10"/>
      <c r="S28" s="15"/>
      <c r="T28" s="10"/>
      <c r="U28" s="10"/>
      <c r="V28" s="10"/>
      <c r="W28" s="10"/>
      <c r="X28" s="10"/>
    </row>
    <row r="29" spans="1:25" ht="31.5" customHeight="1" x14ac:dyDescent="0.25">
      <c r="A29" s="35" t="s">
        <v>28</v>
      </c>
      <c r="B29" s="31">
        <v>-22800</v>
      </c>
      <c r="C29" s="36"/>
      <c r="D29" s="36"/>
      <c r="E29" s="19"/>
      <c r="F29" s="15"/>
      <c r="G29" s="10"/>
      <c r="H29" s="10"/>
      <c r="I29" s="10"/>
      <c r="J29" s="10"/>
      <c r="K29" s="10"/>
      <c r="L29" s="10"/>
      <c r="M29" s="15"/>
      <c r="N29" s="10"/>
      <c r="O29" s="10"/>
      <c r="P29" s="10"/>
      <c r="Q29" s="10"/>
      <c r="R29" s="10"/>
      <c r="S29" s="15"/>
      <c r="T29" s="10"/>
      <c r="U29" s="10"/>
      <c r="V29" s="10"/>
      <c r="W29" s="10"/>
      <c r="X29" s="10"/>
    </row>
    <row r="30" spans="1:25" x14ac:dyDescent="0.25">
      <c r="A30" s="37" t="s">
        <v>31</v>
      </c>
      <c r="B30" s="26">
        <f>B33</f>
        <v>0</v>
      </c>
      <c r="C30" s="26">
        <f t="shared" ref="C30:X30" si="10">C33</f>
        <v>0</v>
      </c>
      <c r="D30" s="26">
        <f t="shared" si="10"/>
        <v>0</v>
      </c>
      <c r="E30" s="19">
        <f t="shared" ref="E30:E67" si="11">B30-F30</f>
        <v>0</v>
      </c>
      <c r="F30" s="15">
        <f t="shared" ref="F30:F31" si="12">SUM(G30:X30)</f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27">
        <f t="shared" si="10"/>
        <v>0</v>
      </c>
      <c r="K30" s="27">
        <f t="shared" si="10"/>
        <v>0</v>
      </c>
      <c r="L30" s="27">
        <f t="shared" si="10"/>
        <v>0</v>
      </c>
      <c r="M30" s="27">
        <f t="shared" si="10"/>
        <v>0</v>
      </c>
      <c r="N30" s="27">
        <f t="shared" si="10"/>
        <v>0</v>
      </c>
      <c r="O30" s="27">
        <f t="shared" si="10"/>
        <v>0</v>
      </c>
      <c r="P30" s="27">
        <f t="shared" si="10"/>
        <v>0</v>
      </c>
      <c r="Q30" s="27">
        <f t="shared" si="10"/>
        <v>0</v>
      </c>
      <c r="R30" s="27">
        <f t="shared" si="10"/>
        <v>0</v>
      </c>
      <c r="S30" s="27">
        <f t="shared" si="10"/>
        <v>0</v>
      </c>
      <c r="T30" s="27">
        <f t="shared" si="10"/>
        <v>0</v>
      </c>
      <c r="U30" s="27">
        <f t="shared" si="10"/>
        <v>0</v>
      </c>
      <c r="V30" s="27">
        <f t="shared" si="10"/>
        <v>0</v>
      </c>
      <c r="W30" s="27">
        <f t="shared" si="10"/>
        <v>0</v>
      </c>
      <c r="X30" s="27">
        <f t="shared" si="10"/>
        <v>0</v>
      </c>
      <c r="Y30" s="3"/>
    </row>
    <row r="31" spans="1:25" x14ac:dyDescent="0.25">
      <c r="A31" s="28" t="s">
        <v>25</v>
      </c>
      <c r="B31" s="31"/>
      <c r="C31" s="31"/>
      <c r="D31" s="31"/>
      <c r="E31" s="19">
        <f t="shared" si="11"/>
        <v>0</v>
      </c>
      <c r="F31" s="15">
        <f t="shared" si="12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"/>
    </row>
    <row r="32" spans="1:25" x14ac:dyDescent="0.25">
      <c r="A32" s="28" t="s">
        <v>20</v>
      </c>
      <c r="B32" s="31">
        <f>B33</f>
        <v>0</v>
      </c>
      <c r="C32" s="31">
        <f t="shared" ref="C32:X32" si="13">C33</f>
        <v>0</v>
      </c>
      <c r="D32" s="31">
        <f t="shared" si="13"/>
        <v>0</v>
      </c>
      <c r="E32" s="19">
        <f t="shared" si="11"/>
        <v>0</v>
      </c>
      <c r="F32" s="15">
        <f t="shared" ref="F32:F57" si="14">SUM(G32:X32)</f>
        <v>0</v>
      </c>
      <c r="G32" s="19">
        <f t="shared" si="13"/>
        <v>0</v>
      </c>
      <c r="H32" s="19">
        <f t="shared" si="13"/>
        <v>0</v>
      </c>
      <c r="I32" s="19">
        <f t="shared" si="13"/>
        <v>0</v>
      </c>
      <c r="J32" s="19">
        <f t="shared" si="13"/>
        <v>0</v>
      </c>
      <c r="K32" s="19">
        <f t="shared" si="13"/>
        <v>0</v>
      </c>
      <c r="L32" s="19">
        <f t="shared" si="13"/>
        <v>0</v>
      </c>
      <c r="M32" s="19">
        <f t="shared" si="13"/>
        <v>0</v>
      </c>
      <c r="N32" s="19">
        <f t="shared" si="13"/>
        <v>0</v>
      </c>
      <c r="O32" s="19">
        <f t="shared" si="13"/>
        <v>0</v>
      </c>
      <c r="P32" s="19">
        <f t="shared" si="13"/>
        <v>0</v>
      </c>
      <c r="Q32" s="19">
        <f t="shared" si="13"/>
        <v>0</v>
      </c>
      <c r="R32" s="19">
        <f t="shared" si="13"/>
        <v>0</v>
      </c>
      <c r="S32" s="19">
        <f t="shared" si="13"/>
        <v>0</v>
      </c>
      <c r="T32" s="19">
        <f t="shared" si="13"/>
        <v>0</v>
      </c>
      <c r="U32" s="19">
        <f t="shared" si="13"/>
        <v>0</v>
      </c>
      <c r="V32" s="19">
        <f t="shared" si="13"/>
        <v>0</v>
      </c>
      <c r="W32" s="19">
        <f t="shared" si="13"/>
        <v>0</v>
      </c>
      <c r="X32" s="19">
        <f t="shared" si="13"/>
        <v>0</v>
      </c>
      <c r="Y32" s="3"/>
    </row>
    <row r="33" spans="1:25" ht="45" x14ac:dyDescent="0.25">
      <c r="A33" s="35" t="s">
        <v>32</v>
      </c>
      <c r="B33" s="31">
        <v>0</v>
      </c>
      <c r="C33" s="38"/>
      <c r="D33" s="38"/>
      <c r="E33" s="19">
        <f t="shared" si="11"/>
        <v>0</v>
      </c>
      <c r="F33" s="15">
        <f t="shared" si="14"/>
        <v>0</v>
      </c>
      <c r="G33" s="15"/>
      <c r="H33" s="15"/>
      <c r="I33" s="15"/>
      <c r="J33" s="15">
        <f>B33</f>
        <v>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3"/>
    </row>
    <row r="34" spans="1:25" x14ac:dyDescent="0.25">
      <c r="A34" s="35" t="s">
        <v>33</v>
      </c>
      <c r="B34" s="31">
        <f>B35+B36</f>
        <v>0</v>
      </c>
      <c r="C34" s="31"/>
      <c r="D34" s="31"/>
      <c r="E34" s="19" t="e">
        <f t="shared" si="11"/>
        <v>#REF!</v>
      </c>
      <c r="F34" s="15" t="e">
        <f t="shared" si="14"/>
        <v>#REF!</v>
      </c>
      <c r="G34" s="19" t="e">
        <f>G35+G36+#REF!</f>
        <v>#REF!</v>
      </c>
      <c r="H34" s="19" t="e">
        <f>H35+H36+#REF!</f>
        <v>#REF!</v>
      </c>
      <c r="I34" s="19" t="e">
        <f>I35+I36+#REF!</f>
        <v>#REF!</v>
      </c>
      <c r="J34" s="19" t="e">
        <f>J35+J36+#REF!</f>
        <v>#REF!</v>
      </c>
      <c r="K34" s="19" t="e">
        <f>K35+K36+#REF!</f>
        <v>#REF!</v>
      </c>
      <c r="L34" s="19" t="e">
        <f>L35+L36+#REF!</f>
        <v>#REF!</v>
      </c>
      <c r="M34" s="19" t="e">
        <f>M35+M36+#REF!</f>
        <v>#REF!</v>
      </c>
      <c r="N34" s="19" t="e">
        <f>N35+N36+#REF!</f>
        <v>#REF!</v>
      </c>
      <c r="O34" s="19" t="e">
        <f>O35+O36+#REF!</f>
        <v>#REF!</v>
      </c>
      <c r="P34" s="19" t="e">
        <f>P35+P36+#REF!</f>
        <v>#REF!</v>
      </c>
      <c r="Q34" s="19" t="e">
        <f>Q35+Q36+#REF!</f>
        <v>#REF!</v>
      </c>
      <c r="R34" s="19" t="e">
        <f>R35+R36+#REF!</f>
        <v>#REF!</v>
      </c>
      <c r="S34" s="19" t="e">
        <f>S35+S36+#REF!</f>
        <v>#REF!</v>
      </c>
      <c r="T34" s="19" t="e">
        <f>T35+T36+#REF!</f>
        <v>#REF!</v>
      </c>
      <c r="U34" s="19" t="e">
        <f>U35+U36+#REF!</f>
        <v>#REF!</v>
      </c>
      <c r="V34" s="19" t="e">
        <f>V35+V36+#REF!</f>
        <v>#REF!</v>
      </c>
      <c r="W34" s="19" t="e">
        <f>W35+W36+#REF!</f>
        <v>#REF!</v>
      </c>
      <c r="X34" s="19" t="e">
        <f>X35+X36+#REF!</f>
        <v>#REF!</v>
      </c>
      <c r="Y34" s="3"/>
    </row>
    <row r="35" spans="1:25" x14ac:dyDescent="0.25">
      <c r="A35" s="35" t="s">
        <v>27</v>
      </c>
      <c r="B35" s="31">
        <v>48300</v>
      </c>
      <c r="C35" s="38"/>
      <c r="D35" s="38"/>
      <c r="E35" s="19">
        <f t="shared" si="11"/>
        <v>0</v>
      </c>
      <c r="F35" s="15">
        <f t="shared" si="14"/>
        <v>48300</v>
      </c>
      <c r="G35" s="15"/>
      <c r="H35" s="15"/>
      <c r="I35" s="15"/>
      <c r="J35" s="15"/>
      <c r="K35" s="15">
        <f>B35</f>
        <v>48300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3"/>
    </row>
    <row r="36" spans="1:25" ht="30" x14ac:dyDescent="0.25">
      <c r="A36" s="35" t="s">
        <v>28</v>
      </c>
      <c r="B36" s="31">
        <v>-48300</v>
      </c>
      <c r="C36" s="38"/>
      <c r="D36" s="38"/>
      <c r="E36" s="19">
        <f t="shared" si="11"/>
        <v>0</v>
      </c>
      <c r="F36" s="15">
        <f t="shared" si="14"/>
        <v>-48300</v>
      </c>
      <c r="G36" s="15"/>
      <c r="H36" s="15"/>
      <c r="I36" s="15"/>
      <c r="J36" s="15"/>
      <c r="K36" s="15"/>
      <c r="L36" s="15"/>
      <c r="M36" s="15">
        <f>B36</f>
        <v>-48300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3"/>
    </row>
    <row r="37" spans="1:25" ht="28.5" x14ac:dyDescent="0.25">
      <c r="A37" s="39" t="s">
        <v>34</v>
      </c>
      <c r="B37" s="40">
        <f>B40+B43+B47</f>
        <v>192200</v>
      </c>
      <c r="C37" s="40" t="e">
        <f>#REF!+C40+#REF!+C43</f>
        <v>#REF!</v>
      </c>
      <c r="D37" s="40" t="e">
        <f>#REF!+D40+#REF!+D43</f>
        <v>#REF!</v>
      </c>
      <c r="E37" s="19" t="e">
        <f t="shared" si="11"/>
        <v>#REF!</v>
      </c>
      <c r="F37" s="15" t="e">
        <f t="shared" si="14"/>
        <v>#REF!</v>
      </c>
      <c r="G37" s="41" t="e">
        <f>#REF!+G40+#REF!+G43</f>
        <v>#REF!</v>
      </c>
      <c r="H37" s="41" t="e">
        <f>#REF!+H40+#REF!+H43</f>
        <v>#REF!</v>
      </c>
      <c r="I37" s="41" t="e">
        <f>#REF!+I40+#REF!+I43</f>
        <v>#REF!</v>
      </c>
      <c r="J37" s="41" t="e">
        <f>#REF!+J40+#REF!+J43</f>
        <v>#REF!</v>
      </c>
      <c r="K37" s="41" t="e">
        <f>#REF!+K40+#REF!+K43</f>
        <v>#REF!</v>
      </c>
      <c r="L37" s="41" t="e">
        <f>#REF!+L40+#REF!+L43</f>
        <v>#REF!</v>
      </c>
      <c r="M37" s="41" t="e">
        <f>#REF!+M40+#REF!+M43</f>
        <v>#REF!</v>
      </c>
      <c r="N37" s="41" t="e">
        <f>#REF!+N40+#REF!+N43</f>
        <v>#REF!</v>
      </c>
      <c r="O37" s="41" t="e">
        <f>#REF!+O40+#REF!+O43</f>
        <v>#REF!</v>
      </c>
      <c r="P37" s="41" t="e">
        <f>#REF!+P40+#REF!+P43</f>
        <v>#REF!</v>
      </c>
      <c r="Q37" s="41" t="e">
        <f>#REF!+Q40+#REF!+Q43</f>
        <v>#REF!</v>
      </c>
      <c r="R37" s="41" t="e">
        <f>#REF!+R40+#REF!+R43</f>
        <v>#REF!</v>
      </c>
      <c r="S37" s="41" t="e">
        <f>#REF!+S40+#REF!+S43</f>
        <v>#REF!</v>
      </c>
      <c r="T37" s="41" t="e">
        <f>#REF!+T40+#REF!+T43</f>
        <v>#REF!</v>
      </c>
      <c r="U37" s="41" t="e">
        <f>#REF!+U40+#REF!+U43</f>
        <v>#REF!</v>
      </c>
      <c r="V37" s="41" t="e">
        <f>#REF!+V40+#REF!+V43</f>
        <v>#REF!</v>
      </c>
      <c r="W37" s="41" t="e">
        <f>#REF!+W40+#REF!+W43</f>
        <v>#REF!</v>
      </c>
      <c r="X37" s="41" t="e">
        <f>#REF!+X40+#REF!+X43</f>
        <v>#REF!</v>
      </c>
      <c r="Y37" s="3"/>
    </row>
    <row r="38" spans="1:25" x14ac:dyDescent="0.25">
      <c r="A38" s="28" t="s">
        <v>25</v>
      </c>
      <c r="B38" s="31">
        <f>B48</f>
        <v>0</v>
      </c>
      <c r="C38" s="31" t="e">
        <f>#REF!+#REF!+#REF!+C44</f>
        <v>#REF!</v>
      </c>
      <c r="D38" s="31" t="e">
        <f>#REF!+#REF!+#REF!+D44</f>
        <v>#REF!</v>
      </c>
      <c r="E38" s="19" t="e">
        <f t="shared" si="11"/>
        <v>#REF!</v>
      </c>
      <c r="F38" s="15" t="e">
        <f t="shared" si="14"/>
        <v>#REF!</v>
      </c>
      <c r="G38" s="19" t="e">
        <f>#REF!+#REF!+#REF!+G44</f>
        <v>#REF!</v>
      </c>
      <c r="H38" s="19" t="e">
        <f>#REF!+#REF!+#REF!+H44</f>
        <v>#REF!</v>
      </c>
      <c r="I38" s="19" t="e">
        <f>#REF!+#REF!+#REF!+I44</f>
        <v>#REF!</v>
      </c>
      <c r="J38" s="19" t="e">
        <f>#REF!+#REF!+#REF!+J44</f>
        <v>#REF!</v>
      </c>
      <c r="K38" s="19" t="e">
        <f>#REF!+#REF!+#REF!+K44</f>
        <v>#REF!</v>
      </c>
      <c r="L38" s="19" t="e">
        <f>#REF!+#REF!+#REF!+L44</f>
        <v>#REF!</v>
      </c>
      <c r="M38" s="19" t="e">
        <f>#REF!+#REF!+#REF!+M44</f>
        <v>#REF!</v>
      </c>
      <c r="N38" s="19" t="e">
        <f>#REF!+#REF!+#REF!+N44</f>
        <v>#REF!</v>
      </c>
      <c r="O38" s="19" t="e">
        <f>#REF!+#REF!+#REF!+O44</f>
        <v>#REF!</v>
      </c>
      <c r="P38" s="19" t="e">
        <f>#REF!+#REF!+#REF!+P44</f>
        <v>#REF!</v>
      </c>
      <c r="Q38" s="19" t="e">
        <f>#REF!+#REF!+#REF!+Q44</f>
        <v>#REF!</v>
      </c>
      <c r="R38" s="19" t="e">
        <f>#REF!+#REF!+#REF!+R44</f>
        <v>#REF!</v>
      </c>
      <c r="S38" s="19" t="e">
        <f>#REF!+#REF!+#REF!+S44</f>
        <v>#REF!</v>
      </c>
      <c r="T38" s="19" t="e">
        <f>#REF!+#REF!+#REF!+T44</f>
        <v>#REF!</v>
      </c>
      <c r="U38" s="19" t="e">
        <f>#REF!+#REF!+#REF!+U44</f>
        <v>#REF!</v>
      </c>
      <c r="V38" s="19" t="e">
        <f>#REF!+#REF!+#REF!+V44</f>
        <v>#REF!</v>
      </c>
      <c r="W38" s="19" t="e">
        <f>#REF!+#REF!+#REF!+W44</f>
        <v>#REF!</v>
      </c>
      <c r="X38" s="19" t="e">
        <f>#REF!+#REF!+#REF!+X44</f>
        <v>#REF!</v>
      </c>
      <c r="Y38" s="3"/>
    </row>
    <row r="39" spans="1:25" x14ac:dyDescent="0.25">
      <c r="A39" s="28" t="s">
        <v>20</v>
      </c>
      <c r="B39" s="31">
        <f>B41+B45</f>
        <v>192200</v>
      </c>
      <c r="C39" s="31" t="e">
        <f>#REF!+C41+#REF!+C45</f>
        <v>#REF!</v>
      </c>
      <c r="D39" s="31" t="e">
        <f>#REF!+D41+#REF!+D45</f>
        <v>#REF!</v>
      </c>
      <c r="E39" s="19" t="e">
        <f t="shared" si="11"/>
        <v>#REF!</v>
      </c>
      <c r="F39" s="15" t="e">
        <f t="shared" si="14"/>
        <v>#REF!</v>
      </c>
      <c r="G39" s="19" t="e">
        <f>#REF!+G41+#REF!+G45</f>
        <v>#REF!</v>
      </c>
      <c r="H39" s="19" t="e">
        <f>#REF!+H41+#REF!+H45</f>
        <v>#REF!</v>
      </c>
      <c r="I39" s="19" t="e">
        <f>#REF!+I41+#REF!+I45</f>
        <v>#REF!</v>
      </c>
      <c r="J39" s="19" t="e">
        <f>#REF!+J41+#REF!+J45</f>
        <v>#REF!</v>
      </c>
      <c r="K39" s="19" t="e">
        <f>#REF!+K41+#REF!+K45</f>
        <v>#REF!</v>
      </c>
      <c r="L39" s="19" t="e">
        <f>#REF!+L41+#REF!+L45</f>
        <v>#REF!</v>
      </c>
      <c r="M39" s="19" t="e">
        <f>#REF!+M41+#REF!+M45</f>
        <v>#REF!</v>
      </c>
      <c r="N39" s="19" t="e">
        <f>#REF!+N41+#REF!+N45</f>
        <v>#REF!</v>
      </c>
      <c r="O39" s="19" t="e">
        <f>#REF!+O41+#REF!+O45</f>
        <v>#REF!</v>
      </c>
      <c r="P39" s="19" t="e">
        <f>#REF!+P41+#REF!+P45</f>
        <v>#REF!</v>
      </c>
      <c r="Q39" s="19" t="e">
        <f>#REF!+Q41+#REF!+Q45</f>
        <v>#REF!</v>
      </c>
      <c r="R39" s="19" t="e">
        <f>#REF!+R41+#REF!+R45</f>
        <v>#REF!</v>
      </c>
      <c r="S39" s="19" t="e">
        <f>#REF!+S41+#REF!+S45</f>
        <v>#REF!</v>
      </c>
      <c r="T39" s="19" t="e">
        <f>#REF!+T41+#REF!+T45</f>
        <v>#REF!</v>
      </c>
      <c r="U39" s="19" t="e">
        <f>#REF!+U41+#REF!+U45</f>
        <v>#REF!</v>
      </c>
      <c r="V39" s="19" t="e">
        <f>#REF!+V41+#REF!+V45</f>
        <v>#REF!</v>
      </c>
      <c r="W39" s="19" t="e">
        <f>#REF!+W41+#REF!+W45</f>
        <v>#REF!</v>
      </c>
      <c r="X39" s="19" t="e">
        <f>#REF!+X41+#REF!+X45</f>
        <v>#REF!</v>
      </c>
      <c r="Y39" s="3"/>
    </row>
    <row r="40" spans="1:25" x14ac:dyDescent="0.25">
      <c r="A40" s="42" t="s">
        <v>35</v>
      </c>
      <c r="B40" s="43">
        <v>0</v>
      </c>
      <c r="C40" s="43" t="e">
        <f>C42+#REF!+#REF!+#REF!+#REF!+#REF!</f>
        <v>#REF!</v>
      </c>
      <c r="D40" s="43" t="e">
        <f>D42+#REF!+#REF!+#REF!+#REF!+#REF!</f>
        <v>#REF!</v>
      </c>
      <c r="E40" s="19" t="e">
        <f t="shared" si="11"/>
        <v>#REF!</v>
      </c>
      <c r="F40" s="15" t="e">
        <f t="shared" si="14"/>
        <v>#REF!</v>
      </c>
      <c r="G40" s="44" t="e">
        <f>G42+#REF!+#REF!+#REF!+#REF!+#REF!</f>
        <v>#REF!</v>
      </c>
      <c r="H40" s="44" t="e">
        <f>H42+#REF!+#REF!+#REF!+#REF!+#REF!</f>
        <v>#REF!</v>
      </c>
      <c r="I40" s="44" t="e">
        <f>I42+#REF!+#REF!+#REF!+#REF!+#REF!</f>
        <v>#REF!</v>
      </c>
      <c r="J40" s="44" t="e">
        <f>J42+#REF!+#REF!+#REF!+#REF!+#REF!</f>
        <v>#REF!</v>
      </c>
      <c r="K40" s="44" t="e">
        <f>K42+#REF!+#REF!+#REF!+#REF!+#REF!</f>
        <v>#REF!</v>
      </c>
      <c r="L40" s="44" t="e">
        <f>L42+#REF!+#REF!+#REF!+#REF!+#REF!</f>
        <v>#REF!</v>
      </c>
      <c r="M40" s="44" t="e">
        <f>M42+#REF!+#REF!+#REF!+#REF!+#REF!</f>
        <v>#REF!</v>
      </c>
      <c r="N40" s="44" t="e">
        <f>N42+#REF!+#REF!+#REF!+#REF!+#REF!</f>
        <v>#REF!</v>
      </c>
      <c r="O40" s="44" t="e">
        <f>O42+#REF!+#REF!+#REF!+#REF!+#REF!</f>
        <v>#REF!</v>
      </c>
      <c r="P40" s="44" t="e">
        <f>P42+#REF!+#REF!+#REF!+#REF!+#REF!</f>
        <v>#REF!</v>
      </c>
      <c r="Q40" s="44" t="e">
        <f>Q42+#REF!+#REF!+#REF!+#REF!+#REF!</f>
        <v>#REF!</v>
      </c>
      <c r="R40" s="44" t="e">
        <f>R42+#REF!+#REF!+#REF!+#REF!+#REF!</f>
        <v>#REF!</v>
      </c>
      <c r="S40" s="44" t="e">
        <f>S42+#REF!+#REF!+#REF!+#REF!+#REF!</f>
        <v>#REF!</v>
      </c>
      <c r="T40" s="44" t="e">
        <f>T42+#REF!+#REF!+#REF!+#REF!+#REF!</f>
        <v>#REF!</v>
      </c>
      <c r="U40" s="44" t="e">
        <f>U42+#REF!+#REF!+#REF!+#REF!+#REF!</f>
        <v>#REF!</v>
      </c>
      <c r="V40" s="44" t="e">
        <f>V42+#REF!+#REF!+#REF!+#REF!+#REF!</f>
        <v>#REF!</v>
      </c>
      <c r="W40" s="44" t="e">
        <f>W42+#REF!+#REF!+#REF!+#REF!+#REF!</f>
        <v>#REF!</v>
      </c>
      <c r="X40" s="44" t="e">
        <f>X42+#REF!+#REF!+#REF!+#REF!+#REF!</f>
        <v>#REF!</v>
      </c>
      <c r="Y40" s="3"/>
    </row>
    <row r="41" spans="1:25" x14ac:dyDescent="0.25">
      <c r="A41" s="28" t="s">
        <v>20</v>
      </c>
      <c r="B41" s="29">
        <v>0</v>
      </c>
      <c r="C41" s="29" t="e">
        <f>C42+#REF!+#REF!+#REF!+#REF!+#REF!</f>
        <v>#REF!</v>
      </c>
      <c r="D41" s="29" t="e">
        <f>D42+#REF!+#REF!+#REF!+#REF!+#REF!</f>
        <v>#REF!</v>
      </c>
      <c r="E41" s="19" t="e">
        <f t="shared" si="11"/>
        <v>#REF!</v>
      </c>
      <c r="F41" s="15" t="e">
        <f t="shared" si="14"/>
        <v>#REF!</v>
      </c>
      <c r="G41" s="19" t="e">
        <f>G42+#REF!+#REF!+#REF!+#REF!+#REF!</f>
        <v>#REF!</v>
      </c>
      <c r="H41" s="19" t="e">
        <f>H42+#REF!+#REF!+#REF!+#REF!+#REF!</f>
        <v>#REF!</v>
      </c>
      <c r="I41" s="19" t="e">
        <f>I42+#REF!+#REF!+#REF!+#REF!+#REF!</f>
        <v>#REF!</v>
      </c>
      <c r="J41" s="19" t="e">
        <f>J42+#REF!+#REF!+#REF!+#REF!+#REF!</f>
        <v>#REF!</v>
      </c>
      <c r="K41" s="19" t="e">
        <f>K42+#REF!+#REF!+#REF!+#REF!+#REF!</f>
        <v>#REF!</v>
      </c>
      <c r="L41" s="19" t="e">
        <f>L42+#REF!+#REF!+#REF!+#REF!+#REF!</f>
        <v>#REF!</v>
      </c>
      <c r="M41" s="19" t="e">
        <f>M42+#REF!+#REF!+#REF!+#REF!+#REF!</f>
        <v>#REF!</v>
      </c>
      <c r="N41" s="19" t="e">
        <f>N42+#REF!+#REF!+#REF!+#REF!+#REF!</f>
        <v>#REF!</v>
      </c>
      <c r="O41" s="19" t="e">
        <f>O42+#REF!+#REF!+#REF!+#REF!+#REF!</f>
        <v>#REF!</v>
      </c>
      <c r="P41" s="19" t="e">
        <f>P42+#REF!+#REF!+#REF!+#REF!+#REF!</f>
        <v>#REF!</v>
      </c>
      <c r="Q41" s="19" t="e">
        <f>Q42+#REF!+#REF!+#REF!+#REF!+#REF!</f>
        <v>#REF!</v>
      </c>
      <c r="R41" s="19" t="e">
        <f>R42+#REF!+#REF!+#REF!+#REF!+#REF!</f>
        <v>#REF!</v>
      </c>
      <c r="S41" s="19" t="e">
        <f>S42+#REF!+#REF!+#REF!+#REF!+#REF!</f>
        <v>#REF!</v>
      </c>
      <c r="T41" s="19" t="e">
        <f>T42+#REF!+#REF!+#REF!+#REF!+#REF!</f>
        <v>#REF!</v>
      </c>
      <c r="U41" s="19" t="e">
        <f>U42+#REF!+#REF!+#REF!+#REF!+#REF!</f>
        <v>#REF!</v>
      </c>
      <c r="V41" s="19" t="e">
        <f>V42+#REF!+#REF!+#REF!+#REF!+#REF!</f>
        <v>#REF!</v>
      </c>
      <c r="W41" s="19" t="e">
        <f>W42+#REF!+#REF!+#REF!+#REF!+#REF!</f>
        <v>#REF!</v>
      </c>
      <c r="X41" s="19" t="e">
        <f>X42+#REF!+#REF!+#REF!+#REF!+#REF!</f>
        <v>#REF!</v>
      </c>
      <c r="Y41" s="3"/>
    </row>
    <row r="42" spans="1:25" ht="75.75" customHeight="1" x14ac:dyDescent="0.25">
      <c r="A42" s="45" t="s">
        <v>36</v>
      </c>
      <c r="B42" s="31">
        <v>0</v>
      </c>
      <c r="C42" s="38"/>
      <c r="D42" s="38"/>
      <c r="E42" s="19">
        <f t="shared" si="11"/>
        <v>0</v>
      </c>
      <c r="F42" s="15">
        <f t="shared" si="14"/>
        <v>0</v>
      </c>
      <c r="G42" s="15"/>
      <c r="H42" s="15"/>
      <c r="I42" s="15"/>
      <c r="J42" s="15"/>
      <c r="K42" s="15"/>
      <c r="L42" s="15"/>
      <c r="M42" s="15"/>
      <c r="N42" s="15">
        <f>B42</f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3"/>
    </row>
    <row r="43" spans="1:25" x14ac:dyDescent="0.25">
      <c r="A43" s="42" t="s">
        <v>37</v>
      </c>
      <c r="B43" s="43">
        <f>B44+B45</f>
        <v>192200</v>
      </c>
      <c r="C43" s="43" t="e">
        <f t="shared" ref="C43:X43" si="15">C44+C45</f>
        <v>#REF!</v>
      </c>
      <c r="D43" s="43" t="e">
        <f t="shared" si="15"/>
        <v>#REF!</v>
      </c>
      <c r="E43" s="19" t="e">
        <f t="shared" si="11"/>
        <v>#REF!</v>
      </c>
      <c r="F43" s="15" t="e">
        <f t="shared" si="14"/>
        <v>#REF!</v>
      </c>
      <c r="G43" s="44" t="e">
        <f t="shared" si="15"/>
        <v>#REF!</v>
      </c>
      <c r="H43" s="44" t="e">
        <f t="shared" si="15"/>
        <v>#REF!</v>
      </c>
      <c r="I43" s="44" t="e">
        <f t="shared" si="15"/>
        <v>#REF!</v>
      </c>
      <c r="J43" s="44" t="e">
        <f t="shared" si="15"/>
        <v>#REF!</v>
      </c>
      <c r="K43" s="44" t="e">
        <f t="shared" si="15"/>
        <v>#REF!</v>
      </c>
      <c r="L43" s="44" t="e">
        <f t="shared" si="15"/>
        <v>#REF!</v>
      </c>
      <c r="M43" s="44" t="e">
        <f t="shared" si="15"/>
        <v>#REF!</v>
      </c>
      <c r="N43" s="44" t="e">
        <f t="shared" si="15"/>
        <v>#REF!</v>
      </c>
      <c r="O43" s="44" t="e">
        <f t="shared" si="15"/>
        <v>#REF!</v>
      </c>
      <c r="P43" s="44" t="e">
        <f t="shared" si="15"/>
        <v>#REF!</v>
      </c>
      <c r="Q43" s="44" t="e">
        <f t="shared" si="15"/>
        <v>#REF!</v>
      </c>
      <c r="R43" s="44" t="e">
        <f t="shared" si="15"/>
        <v>#REF!</v>
      </c>
      <c r="S43" s="44" t="e">
        <f t="shared" si="15"/>
        <v>#REF!</v>
      </c>
      <c r="T43" s="44" t="e">
        <f t="shared" si="15"/>
        <v>#REF!</v>
      </c>
      <c r="U43" s="44" t="e">
        <f t="shared" si="15"/>
        <v>#REF!</v>
      </c>
      <c r="V43" s="44" t="e">
        <f t="shared" si="15"/>
        <v>#REF!</v>
      </c>
      <c r="W43" s="44" t="e">
        <f t="shared" si="15"/>
        <v>#REF!</v>
      </c>
      <c r="X43" s="44" t="e">
        <f t="shared" si="15"/>
        <v>#REF!</v>
      </c>
      <c r="Y43" s="3"/>
    </row>
    <row r="44" spans="1:25" hidden="1" x14ac:dyDescent="0.25">
      <c r="A44" s="28" t="s">
        <v>25</v>
      </c>
      <c r="B44" s="29"/>
      <c r="C44" s="29"/>
      <c r="D44" s="29"/>
      <c r="E44" s="19">
        <f t="shared" si="11"/>
        <v>0</v>
      </c>
      <c r="F44" s="15">
        <f t="shared" si="14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3"/>
    </row>
    <row r="45" spans="1:25" x14ac:dyDescent="0.25">
      <c r="A45" s="28" t="s">
        <v>20</v>
      </c>
      <c r="B45" s="29">
        <f>B46</f>
        <v>192200</v>
      </c>
      <c r="C45" s="29" t="e">
        <f>#REF!</f>
        <v>#REF!</v>
      </c>
      <c r="D45" s="29" t="e">
        <f>#REF!</f>
        <v>#REF!</v>
      </c>
      <c r="E45" s="19" t="e">
        <f t="shared" si="11"/>
        <v>#REF!</v>
      </c>
      <c r="F45" s="15" t="e">
        <f t="shared" si="14"/>
        <v>#REF!</v>
      </c>
      <c r="G45" s="19" t="e">
        <f>#REF!</f>
        <v>#REF!</v>
      </c>
      <c r="H45" s="19" t="e">
        <f>#REF!</f>
        <v>#REF!</v>
      </c>
      <c r="I45" s="19" t="e">
        <f>#REF!</f>
        <v>#REF!</v>
      </c>
      <c r="J45" s="19" t="e">
        <f>#REF!</f>
        <v>#REF!</v>
      </c>
      <c r="K45" s="19" t="e">
        <f>#REF!</f>
        <v>#REF!</v>
      </c>
      <c r="L45" s="19" t="e">
        <f>#REF!</f>
        <v>#REF!</v>
      </c>
      <c r="M45" s="19" t="e">
        <f>#REF!</f>
        <v>#REF!</v>
      </c>
      <c r="N45" s="19" t="e">
        <f>#REF!</f>
        <v>#REF!</v>
      </c>
      <c r="O45" s="19" t="e">
        <f>#REF!</f>
        <v>#REF!</v>
      </c>
      <c r="P45" s="19" t="e">
        <f>#REF!</f>
        <v>#REF!</v>
      </c>
      <c r="Q45" s="19" t="e">
        <f>#REF!</f>
        <v>#REF!</v>
      </c>
      <c r="R45" s="19" t="e">
        <f>#REF!</f>
        <v>#REF!</v>
      </c>
      <c r="S45" s="19" t="e">
        <f>#REF!</f>
        <v>#REF!</v>
      </c>
      <c r="T45" s="19" t="e">
        <f>#REF!</f>
        <v>#REF!</v>
      </c>
      <c r="U45" s="19" t="e">
        <f>#REF!</f>
        <v>#REF!</v>
      </c>
      <c r="V45" s="19" t="e">
        <f>#REF!</f>
        <v>#REF!</v>
      </c>
      <c r="W45" s="19" t="e">
        <f>#REF!</f>
        <v>#REF!</v>
      </c>
      <c r="X45" s="19" t="e">
        <f>#REF!</f>
        <v>#REF!</v>
      </c>
      <c r="Y45" s="3"/>
    </row>
    <row r="46" spans="1:25" ht="30.75" customHeight="1" x14ac:dyDescent="0.25">
      <c r="A46" s="30" t="s">
        <v>21</v>
      </c>
      <c r="B46" s="31">
        <v>192200</v>
      </c>
      <c r="C46" s="38"/>
      <c r="D46" s="38"/>
      <c r="E46" s="19">
        <f t="shared" si="11"/>
        <v>101140</v>
      </c>
      <c r="F46" s="15">
        <f t="shared" si="14"/>
        <v>91060</v>
      </c>
      <c r="G46" s="15"/>
      <c r="H46" s="15">
        <v>91060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3"/>
    </row>
    <row r="47" spans="1:25" x14ac:dyDescent="0.25">
      <c r="A47" s="42" t="s">
        <v>38</v>
      </c>
      <c r="B47" s="43">
        <f>B48+B49</f>
        <v>0</v>
      </c>
      <c r="C47" s="43" t="e">
        <f t="shared" ref="C47:D47" si="16">C48+C49</f>
        <v>#REF!</v>
      </c>
      <c r="D47" s="43" t="e">
        <f t="shared" si="16"/>
        <v>#REF!</v>
      </c>
      <c r="E47" s="19" t="e">
        <f t="shared" si="11"/>
        <v>#REF!</v>
      </c>
      <c r="F47" s="15" t="e">
        <f t="shared" si="14"/>
        <v>#REF!</v>
      </c>
      <c r="G47" s="44" t="e">
        <f t="shared" ref="G47:X47" si="17">G48+G49</f>
        <v>#REF!</v>
      </c>
      <c r="H47" s="44" t="e">
        <f t="shared" si="17"/>
        <v>#REF!</v>
      </c>
      <c r="I47" s="44" t="e">
        <f t="shared" si="17"/>
        <v>#REF!</v>
      </c>
      <c r="J47" s="44" t="e">
        <f t="shared" si="17"/>
        <v>#REF!</v>
      </c>
      <c r="K47" s="44" t="e">
        <f t="shared" si="17"/>
        <v>#REF!</v>
      </c>
      <c r="L47" s="44" t="e">
        <f t="shared" si="17"/>
        <v>#REF!</v>
      </c>
      <c r="M47" s="44" t="e">
        <f t="shared" si="17"/>
        <v>#REF!</v>
      </c>
      <c r="N47" s="44" t="e">
        <f t="shared" si="17"/>
        <v>#REF!</v>
      </c>
      <c r="O47" s="44" t="e">
        <f t="shared" si="17"/>
        <v>#REF!</v>
      </c>
      <c r="P47" s="44" t="e">
        <f t="shared" si="17"/>
        <v>#REF!</v>
      </c>
      <c r="Q47" s="44" t="e">
        <f t="shared" si="17"/>
        <v>#REF!</v>
      </c>
      <c r="R47" s="44" t="e">
        <f t="shared" si="17"/>
        <v>#REF!</v>
      </c>
      <c r="S47" s="44" t="e">
        <f t="shared" si="17"/>
        <v>#REF!</v>
      </c>
      <c r="T47" s="44" t="e">
        <f t="shared" si="17"/>
        <v>#REF!</v>
      </c>
      <c r="U47" s="44" t="e">
        <f t="shared" si="17"/>
        <v>#REF!</v>
      </c>
      <c r="V47" s="44" t="e">
        <f t="shared" si="17"/>
        <v>#REF!</v>
      </c>
      <c r="W47" s="44" t="e">
        <f t="shared" si="17"/>
        <v>#REF!</v>
      </c>
      <c r="X47" s="44" t="e">
        <f t="shared" si="17"/>
        <v>#REF!</v>
      </c>
      <c r="Y47" s="3"/>
    </row>
    <row r="48" spans="1:25" x14ac:dyDescent="0.25">
      <c r="A48" s="28" t="s">
        <v>25</v>
      </c>
      <c r="B48" s="29">
        <f>B50</f>
        <v>0</v>
      </c>
      <c r="C48" s="29"/>
      <c r="D48" s="29"/>
      <c r="E48" s="19">
        <f t="shared" si="11"/>
        <v>0</v>
      </c>
      <c r="F48" s="15">
        <f t="shared" si="14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3"/>
    </row>
    <row r="49" spans="1:25" hidden="1" x14ac:dyDescent="0.25">
      <c r="A49" s="28" t="s">
        <v>20</v>
      </c>
      <c r="B49" s="29">
        <f>B50</f>
        <v>0</v>
      </c>
      <c r="C49" s="29" t="e">
        <f>#REF!</f>
        <v>#REF!</v>
      </c>
      <c r="D49" s="29" t="e">
        <f>#REF!</f>
        <v>#REF!</v>
      </c>
      <c r="E49" s="19" t="e">
        <f t="shared" si="11"/>
        <v>#REF!</v>
      </c>
      <c r="F49" s="15" t="e">
        <f t="shared" si="14"/>
        <v>#REF!</v>
      </c>
      <c r="G49" s="19" t="e">
        <f>#REF!</f>
        <v>#REF!</v>
      </c>
      <c r="H49" s="19" t="e">
        <f>#REF!</f>
        <v>#REF!</v>
      </c>
      <c r="I49" s="19" t="e">
        <f>#REF!</f>
        <v>#REF!</v>
      </c>
      <c r="J49" s="19" t="e">
        <f>#REF!</f>
        <v>#REF!</v>
      </c>
      <c r="K49" s="19" t="e">
        <f>#REF!</f>
        <v>#REF!</v>
      </c>
      <c r="L49" s="19" t="e">
        <f>#REF!</f>
        <v>#REF!</v>
      </c>
      <c r="M49" s="19" t="e">
        <f>#REF!</f>
        <v>#REF!</v>
      </c>
      <c r="N49" s="19" t="e">
        <f>#REF!</f>
        <v>#REF!</v>
      </c>
      <c r="O49" s="19" t="e">
        <f>#REF!</f>
        <v>#REF!</v>
      </c>
      <c r="P49" s="19" t="e">
        <f>#REF!</f>
        <v>#REF!</v>
      </c>
      <c r="Q49" s="19" t="e">
        <f>#REF!</f>
        <v>#REF!</v>
      </c>
      <c r="R49" s="19" t="e">
        <f>#REF!</f>
        <v>#REF!</v>
      </c>
      <c r="S49" s="19" t="e">
        <f>#REF!</f>
        <v>#REF!</v>
      </c>
      <c r="T49" s="19" t="e">
        <f>#REF!</f>
        <v>#REF!</v>
      </c>
      <c r="U49" s="19" t="e">
        <f>#REF!</f>
        <v>#REF!</v>
      </c>
      <c r="V49" s="19" t="e">
        <f>#REF!</f>
        <v>#REF!</v>
      </c>
      <c r="W49" s="19" t="e">
        <f>#REF!</f>
        <v>#REF!</v>
      </c>
      <c r="X49" s="19" t="e">
        <f>#REF!</f>
        <v>#REF!</v>
      </c>
      <c r="Y49" s="3"/>
    </row>
    <row r="50" spans="1:25" ht="20.25" customHeight="1" x14ac:dyDescent="0.25">
      <c r="A50" s="35" t="s">
        <v>39</v>
      </c>
      <c r="B50" s="31">
        <f>B51+B52</f>
        <v>0</v>
      </c>
      <c r="C50" s="36"/>
      <c r="D50" s="36"/>
      <c r="E50" s="19">
        <f t="shared" si="11"/>
        <v>0</v>
      </c>
      <c r="F50" s="15">
        <f t="shared" si="14"/>
        <v>0</v>
      </c>
      <c r="G50" s="10"/>
      <c r="H50" s="10"/>
      <c r="I50" s="10"/>
      <c r="J50" s="10"/>
      <c r="K50" s="10"/>
      <c r="L50" s="10"/>
      <c r="M50" s="15">
        <f>B50</f>
        <v>0</v>
      </c>
      <c r="N50" s="10"/>
      <c r="O50" s="10"/>
      <c r="P50" s="10"/>
      <c r="Q50" s="10"/>
      <c r="R50" s="10"/>
      <c r="S50" s="15"/>
      <c r="T50" s="10"/>
      <c r="U50" s="10"/>
      <c r="V50" s="10"/>
      <c r="W50" s="10"/>
      <c r="X50" s="10"/>
    </row>
    <row r="51" spans="1:25" ht="20.25" customHeight="1" x14ac:dyDescent="0.25">
      <c r="A51" s="35" t="s">
        <v>27</v>
      </c>
      <c r="B51" s="31">
        <v>20500</v>
      </c>
      <c r="C51" s="36"/>
      <c r="D51" s="36"/>
      <c r="E51" s="19">
        <f t="shared" si="11"/>
        <v>0</v>
      </c>
      <c r="F51" s="15">
        <f t="shared" si="14"/>
        <v>20500</v>
      </c>
      <c r="G51" s="10"/>
      <c r="H51" s="10"/>
      <c r="I51" s="10"/>
      <c r="J51" s="10"/>
      <c r="K51" s="10"/>
      <c r="L51" s="10"/>
      <c r="M51" s="15">
        <f>B51</f>
        <v>20500</v>
      </c>
      <c r="N51" s="10"/>
      <c r="O51" s="10"/>
      <c r="P51" s="10"/>
      <c r="Q51" s="10"/>
      <c r="R51" s="10"/>
      <c r="S51" s="15"/>
      <c r="T51" s="10"/>
      <c r="U51" s="10"/>
      <c r="V51" s="10"/>
      <c r="W51" s="10"/>
      <c r="X51" s="10"/>
    </row>
    <row r="52" spans="1:25" ht="31.5" customHeight="1" x14ac:dyDescent="0.25">
      <c r="A52" s="35" t="s">
        <v>28</v>
      </c>
      <c r="B52" s="31">
        <v>-20500</v>
      </c>
      <c r="C52" s="36"/>
      <c r="D52" s="36"/>
      <c r="E52" s="19"/>
      <c r="F52" s="15"/>
      <c r="G52" s="10"/>
      <c r="H52" s="10"/>
      <c r="I52" s="10"/>
      <c r="J52" s="10"/>
      <c r="K52" s="10"/>
      <c r="L52" s="10"/>
      <c r="M52" s="15"/>
      <c r="N52" s="10"/>
      <c r="O52" s="10"/>
      <c r="P52" s="10"/>
      <c r="Q52" s="10"/>
      <c r="R52" s="10"/>
      <c r="S52" s="15"/>
      <c r="T52" s="10"/>
      <c r="U52" s="10"/>
      <c r="V52" s="10"/>
      <c r="W52" s="10"/>
      <c r="X52" s="10"/>
    </row>
    <row r="53" spans="1:25" ht="28.5" x14ac:dyDescent="0.25">
      <c r="A53" s="39" t="s">
        <v>40</v>
      </c>
      <c r="B53" s="46">
        <f>B54</f>
        <v>729500</v>
      </c>
      <c r="C53" s="46" t="e">
        <f>C56+#REF!</f>
        <v>#REF!</v>
      </c>
      <c r="D53" s="46" t="e">
        <f>D56+#REF!</f>
        <v>#REF!</v>
      </c>
      <c r="E53" s="19" t="e">
        <f t="shared" si="11"/>
        <v>#REF!</v>
      </c>
      <c r="F53" s="15" t="e">
        <f t="shared" si="14"/>
        <v>#REF!</v>
      </c>
      <c r="G53" s="24" t="e">
        <f>G56+#REF!</f>
        <v>#REF!</v>
      </c>
      <c r="H53" s="24" t="e">
        <f>H56+#REF!</f>
        <v>#REF!</v>
      </c>
      <c r="I53" s="24" t="e">
        <f>I56+#REF!</f>
        <v>#REF!</v>
      </c>
      <c r="J53" s="24" t="e">
        <f>J56+#REF!</f>
        <v>#REF!</v>
      </c>
      <c r="K53" s="24" t="e">
        <f>K56+#REF!</f>
        <v>#REF!</v>
      </c>
      <c r="L53" s="24" t="e">
        <f>L56+#REF!</f>
        <v>#REF!</v>
      </c>
      <c r="M53" s="24" t="e">
        <f>M56+#REF!</f>
        <v>#REF!</v>
      </c>
      <c r="N53" s="24" t="e">
        <f>N56+#REF!</f>
        <v>#REF!</v>
      </c>
      <c r="O53" s="24" t="e">
        <f>O56+#REF!</f>
        <v>#REF!</v>
      </c>
      <c r="P53" s="24" t="e">
        <f>P56+#REF!</f>
        <v>#REF!</v>
      </c>
      <c r="Q53" s="24" t="e">
        <f>Q56+#REF!</f>
        <v>#REF!</v>
      </c>
      <c r="R53" s="24" t="e">
        <f>R56+#REF!</f>
        <v>#REF!</v>
      </c>
      <c r="S53" s="24" t="e">
        <f>S56+#REF!</f>
        <v>#REF!</v>
      </c>
      <c r="T53" s="24" t="e">
        <f>T56+#REF!</f>
        <v>#REF!</v>
      </c>
      <c r="U53" s="24" t="e">
        <f>U56+#REF!</f>
        <v>#REF!</v>
      </c>
      <c r="V53" s="24" t="e">
        <f>V56+#REF!</f>
        <v>#REF!</v>
      </c>
      <c r="W53" s="24" t="e">
        <f>W56+#REF!</f>
        <v>#REF!</v>
      </c>
      <c r="X53" s="24" t="e">
        <f>X56+#REF!</f>
        <v>#REF!</v>
      </c>
      <c r="Y53" s="3"/>
    </row>
    <row r="54" spans="1:25" x14ac:dyDescent="0.25">
      <c r="A54" s="28" t="s">
        <v>20</v>
      </c>
      <c r="B54" s="29">
        <f>B56</f>
        <v>729500</v>
      </c>
      <c r="C54" s="29" t="e">
        <f>C56+#REF!</f>
        <v>#REF!</v>
      </c>
      <c r="D54" s="29" t="e">
        <f>D56+#REF!</f>
        <v>#REF!</v>
      </c>
      <c r="E54" s="19" t="e">
        <f t="shared" si="11"/>
        <v>#REF!</v>
      </c>
      <c r="F54" s="15" t="e">
        <f t="shared" si="14"/>
        <v>#REF!</v>
      </c>
      <c r="G54" s="47" t="e">
        <f>G56+#REF!</f>
        <v>#REF!</v>
      </c>
      <c r="H54" s="47" t="e">
        <f>H56+#REF!</f>
        <v>#REF!</v>
      </c>
      <c r="I54" s="47" t="e">
        <f>I56+#REF!</f>
        <v>#REF!</v>
      </c>
      <c r="J54" s="47" t="e">
        <f>J56+#REF!</f>
        <v>#REF!</v>
      </c>
      <c r="K54" s="47" t="e">
        <f>K56+#REF!</f>
        <v>#REF!</v>
      </c>
      <c r="L54" s="47" t="e">
        <f>L56+#REF!</f>
        <v>#REF!</v>
      </c>
      <c r="M54" s="47" t="e">
        <f>M56+#REF!</f>
        <v>#REF!</v>
      </c>
      <c r="N54" s="47" t="e">
        <f>N56+#REF!</f>
        <v>#REF!</v>
      </c>
      <c r="O54" s="47" t="e">
        <f>O56+#REF!</f>
        <v>#REF!</v>
      </c>
      <c r="P54" s="47" t="e">
        <f>P56+#REF!</f>
        <v>#REF!</v>
      </c>
      <c r="Q54" s="47" t="e">
        <f>Q56+#REF!</f>
        <v>#REF!</v>
      </c>
      <c r="R54" s="47" t="e">
        <f>R56+#REF!</f>
        <v>#REF!</v>
      </c>
      <c r="S54" s="47" t="e">
        <f>S56+#REF!</f>
        <v>#REF!</v>
      </c>
      <c r="T54" s="47" t="e">
        <f>T56+#REF!</f>
        <v>#REF!</v>
      </c>
      <c r="U54" s="47" t="e">
        <f>U56+#REF!</f>
        <v>#REF!</v>
      </c>
      <c r="V54" s="47" t="e">
        <f>V56+#REF!</f>
        <v>#REF!</v>
      </c>
      <c r="W54" s="47" t="e">
        <f>W56+#REF!</f>
        <v>#REF!</v>
      </c>
      <c r="X54" s="47" t="e">
        <f>X56+#REF!</f>
        <v>#REF!</v>
      </c>
      <c r="Y54" s="3"/>
    </row>
    <row r="55" spans="1:25" x14ac:dyDescent="0.25">
      <c r="A55" s="28" t="s">
        <v>41</v>
      </c>
      <c r="B55" s="29"/>
      <c r="C55" s="29"/>
      <c r="D55" s="29"/>
      <c r="E55" s="19">
        <f t="shared" si="11"/>
        <v>0</v>
      </c>
      <c r="F55" s="15">
        <f t="shared" si="14"/>
        <v>0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3"/>
    </row>
    <row r="56" spans="1:25" x14ac:dyDescent="0.25">
      <c r="A56" s="48" t="s">
        <v>42</v>
      </c>
      <c r="B56" s="26">
        <f>B57</f>
        <v>729500</v>
      </c>
      <c r="C56" s="26">
        <f t="shared" ref="C56:W56" si="18">C57</f>
        <v>0</v>
      </c>
      <c r="D56" s="26">
        <f t="shared" si="18"/>
        <v>0</v>
      </c>
      <c r="E56" s="19">
        <f t="shared" si="11"/>
        <v>638440</v>
      </c>
      <c r="F56" s="15">
        <f t="shared" si="14"/>
        <v>91060</v>
      </c>
      <c r="G56" s="27">
        <f t="shared" si="18"/>
        <v>0</v>
      </c>
      <c r="H56" s="27">
        <f t="shared" si="18"/>
        <v>91060</v>
      </c>
      <c r="I56" s="27">
        <f t="shared" si="18"/>
        <v>0</v>
      </c>
      <c r="J56" s="27">
        <f t="shared" si="18"/>
        <v>0</v>
      </c>
      <c r="K56" s="27">
        <f t="shared" si="18"/>
        <v>0</v>
      </c>
      <c r="L56" s="27">
        <f t="shared" si="18"/>
        <v>0</v>
      </c>
      <c r="M56" s="27">
        <f t="shared" si="18"/>
        <v>0</v>
      </c>
      <c r="N56" s="27">
        <f t="shared" si="18"/>
        <v>0</v>
      </c>
      <c r="O56" s="27">
        <f t="shared" si="18"/>
        <v>0</v>
      </c>
      <c r="P56" s="27">
        <f t="shared" si="18"/>
        <v>0</v>
      </c>
      <c r="Q56" s="27">
        <f t="shared" si="18"/>
        <v>0</v>
      </c>
      <c r="R56" s="27">
        <f t="shared" si="18"/>
        <v>0</v>
      </c>
      <c r="S56" s="27">
        <f t="shared" si="18"/>
        <v>0</v>
      </c>
      <c r="T56" s="27">
        <f t="shared" si="18"/>
        <v>0</v>
      </c>
      <c r="U56" s="27">
        <f t="shared" si="18"/>
        <v>0</v>
      </c>
      <c r="V56" s="27">
        <f t="shared" si="18"/>
        <v>0</v>
      </c>
      <c r="W56" s="27">
        <f t="shared" si="18"/>
        <v>0</v>
      </c>
      <c r="X56" s="27">
        <f>X57</f>
        <v>0</v>
      </c>
      <c r="Y56" s="3"/>
    </row>
    <row r="57" spans="1:25" ht="30.75" customHeight="1" x14ac:dyDescent="0.25">
      <c r="A57" s="30" t="s">
        <v>21</v>
      </c>
      <c r="B57" s="31">
        <v>729500</v>
      </c>
      <c r="C57" s="38"/>
      <c r="D57" s="38"/>
      <c r="E57" s="19">
        <f t="shared" si="11"/>
        <v>638440</v>
      </c>
      <c r="F57" s="15">
        <f t="shared" si="14"/>
        <v>91060</v>
      </c>
      <c r="G57" s="15"/>
      <c r="H57" s="15">
        <v>91060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"/>
    </row>
    <row r="58" spans="1:25" hidden="1" x14ac:dyDescent="0.25">
      <c r="A58" s="30"/>
      <c r="B58" s="31"/>
      <c r="C58" s="38"/>
      <c r="D58" s="38"/>
      <c r="E58" s="1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3"/>
    </row>
    <row r="59" spans="1:25" ht="28.5" x14ac:dyDescent="0.25">
      <c r="A59" s="39" t="s">
        <v>43</v>
      </c>
      <c r="B59" s="46">
        <f>B60</f>
        <v>23200</v>
      </c>
      <c r="C59" s="38"/>
      <c r="D59" s="38"/>
      <c r="E59" s="19">
        <f t="shared" si="11"/>
        <v>23200</v>
      </c>
      <c r="F59" s="15">
        <f t="shared" ref="F59:F67" si="19">SUM(G59:X59)</f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3"/>
    </row>
    <row r="60" spans="1:25" x14ac:dyDescent="0.25">
      <c r="A60" s="28" t="s">
        <v>20</v>
      </c>
      <c r="B60" s="31">
        <f>B61</f>
        <v>23200</v>
      </c>
      <c r="C60" s="38"/>
      <c r="D60" s="38"/>
      <c r="E60" s="19">
        <f t="shared" si="11"/>
        <v>23200</v>
      </c>
      <c r="F60" s="15">
        <f t="shared" si="19"/>
        <v>0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3"/>
    </row>
    <row r="61" spans="1:25" x14ac:dyDescent="0.25">
      <c r="A61" s="48" t="s">
        <v>44</v>
      </c>
      <c r="B61" s="26">
        <f>B62</f>
        <v>23200</v>
      </c>
      <c r="C61" s="38"/>
      <c r="D61" s="38"/>
      <c r="E61" s="19">
        <f t="shared" si="11"/>
        <v>23200</v>
      </c>
      <c r="F61" s="15">
        <f t="shared" si="19"/>
        <v>0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3"/>
    </row>
    <row r="62" spans="1:25" ht="30.75" customHeight="1" x14ac:dyDescent="0.25">
      <c r="A62" s="30" t="s">
        <v>21</v>
      </c>
      <c r="B62" s="31">
        <v>23200</v>
      </c>
      <c r="C62" s="38"/>
      <c r="D62" s="38"/>
      <c r="E62" s="19">
        <f t="shared" si="11"/>
        <v>-67860</v>
      </c>
      <c r="F62" s="15">
        <f t="shared" ref="F62" si="20">SUM(G62:X62)</f>
        <v>91060</v>
      </c>
      <c r="G62" s="15"/>
      <c r="H62" s="15">
        <v>91060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3"/>
    </row>
    <row r="63" spans="1:25" ht="28.5" x14ac:dyDescent="0.25">
      <c r="A63" s="39" t="s">
        <v>45</v>
      </c>
      <c r="B63" s="26">
        <f>B64</f>
        <v>103800</v>
      </c>
      <c r="C63" s="38"/>
      <c r="D63" s="38"/>
      <c r="E63" s="19">
        <f t="shared" si="11"/>
        <v>103800</v>
      </c>
      <c r="F63" s="15">
        <f t="shared" si="19"/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3"/>
    </row>
    <row r="64" spans="1:25" x14ac:dyDescent="0.25">
      <c r="A64" s="28" t="s">
        <v>20</v>
      </c>
      <c r="B64" s="31">
        <f>B65</f>
        <v>103800</v>
      </c>
      <c r="C64" s="38"/>
      <c r="D64" s="38"/>
      <c r="E64" s="19">
        <f t="shared" si="11"/>
        <v>103800</v>
      </c>
      <c r="F64" s="15">
        <f t="shared" si="19"/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3"/>
    </row>
    <row r="65" spans="1:25" x14ac:dyDescent="0.25">
      <c r="A65" s="48" t="s">
        <v>42</v>
      </c>
      <c r="B65" s="31">
        <f>B66</f>
        <v>103800</v>
      </c>
      <c r="C65" s="38"/>
      <c r="D65" s="38"/>
      <c r="E65" s="19">
        <f t="shared" si="11"/>
        <v>103800</v>
      </c>
      <c r="F65" s="15">
        <f t="shared" si="19"/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3"/>
    </row>
    <row r="66" spans="1:25" ht="30.75" customHeight="1" x14ac:dyDescent="0.25">
      <c r="A66" s="30" t="s">
        <v>21</v>
      </c>
      <c r="B66" s="31">
        <v>103800</v>
      </c>
      <c r="C66" s="38"/>
      <c r="D66" s="38"/>
      <c r="E66" s="19">
        <f t="shared" si="11"/>
        <v>12740</v>
      </c>
      <c r="F66" s="15">
        <f t="shared" ref="F66" si="21">SUM(G66:X66)</f>
        <v>91060</v>
      </c>
      <c r="G66" s="15"/>
      <c r="H66" s="15">
        <v>91060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3"/>
    </row>
    <row r="67" spans="1:25" ht="28.5" x14ac:dyDescent="0.25">
      <c r="A67" s="49" t="s">
        <v>51</v>
      </c>
      <c r="B67" s="50">
        <f>B8-B10</f>
        <v>-3205000</v>
      </c>
      <c r="C67" s="51">
        <v>0</v>
      </c>
      <c r="D67" s="51">
        <v>0</v>
      </c>
      <c r="E67" s="19">
        <f t="shared" si="11"/>
        <v>-3205000</v>
      </c>
      <c r="F67" s="15">
        <f t="shared" si="19"/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3"/>
    </row>
    <row r="68" spans="1:25" ht="10.5" customHeight="1" x14ac:dyDescent="0.25">
      <c r="B68" s="52"/>
      <c r="C68" s="52"/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34" customFormat="1" ht="28.5" x14ac:dyDescent="0.25">
      <c r="A69" s="34" t="s">
        <v>46</v>
      </c>
      <c r="B69" s="53"/>
      <c r="C69" s="62" t="s">
        <v>47</v>
      </c>
      <c r="D69" s="62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ht="9" customHeight="1" x14ac:dyDescent="0.25">
      <c r="B70" s="52"/>
      <c r="C70" s="52"/>
      <c r="D70" s="5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1" t="s">
        <v>48</v>
      </c>
      <c r="B71" s="52"/>
      <c r="C71" s="52"/>
      <c r="D71" s="5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1" t="s">
        <v>49</v>
      </c>
      <c r="B72" s="52"/>
      <c r="C72" s="52"/>
      <c r="D72" s="5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B73" s="52"/>
      <c r="C73" s="52"/>
      <c r="D73" s="5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B74" s="52"/>
      <c r="C74" s="52"/>
      <c r="D74" s="5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B75" s="52"/>
      <c r="C75" s="52"/>
      <c r="D75" s="5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B76" s="52"/>
      <c r="C76" s="52"/>
      <c r="D76" s="5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B77" s="52"/>
      <c r="C77" s="52"/>
      <c r="D77" s="5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B78" s="52"/>
      <c r="C78" s="52"/>
      <c r="D78" s="5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B79" s="52"/>
      <c r="C79" s="52"/>
      <c r="D79" s="5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B80" s="52"/>
      <c r="C80" s="52"/>
      <c r="D80" s="5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x14ac:dyDescent="0.25">
      <c r="B81" s="52"/>
      <c r="C81" s="52"/>
      <c r="D81" s="5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x14ac:dyDescent="0.25">
      <c r="B82" s="52"/>
      <c r="C82" s="52"/>
      <c r="D82" s="5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x14ac:dyDescent="0.25">
      <c r="B83" s="52"/>
      <c r="C83" s="52"/>
      <c r="D83" s="5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x14ac:dyDescent="0.25">
      <c r="B84" s="52"/>
      <c r="C84" s="52"/>
      <c r="D84" s="5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x14ac:dyDescent="0.25">
      <c r="B85" s="52"/>
      <c r="C85" s="52"/>
      <c r="D85" s="5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x14ac:dyDescent="0.25">
      <c r="B86" s="52"/>
      <c r="C86" s="52"/>
      <c r="D86" s="5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x14ac:dyDescent="0.25">
      <c r="B87" s="52"/>
      <c r="C87" s="52"/>
      <c r="D87" s="5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x14ac:dyDescent="0.25">
      <c r="B88" s="52"/>
      <c r="C88" s="52"/>
      <c r="D88" s="5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x14ac:dyDescent="0.25">
      <c r="B89" s="52"/>
      <c r="C89" s="52"/>
      <c r="D89" s="5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x14ac:dyDescent="0.25">
      <c r="B90" s="52"/>
      <c r="C90" s="52"/>
      <c r="D90" s="5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x14ac:dyDescent="0.25">
      <c r="B91" s="52"/>
      <c r="C91" s="52"/>
      <c r="D91" s="5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x14ac:dyDescent="0.25">
      <c r="B92" s="52"/>
      <c r="C92" s="52"/>
      <c r="D92" s="5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x14ac:dyDescent="0.25">
      <c r="B93" s="52"/>
      <c r="C93" s="52"/>
      <c r="D93" s="5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x14ac:dyDescent="0.25">
      <c r="B94" s="52"/>
      <c r="C94" s="52"/>
      <c r="D94" s="5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x14ac:dyDescent="0.25">
      <c r="B95" s="52"/>
      <c r="C95" s="52"/>
      <c r="D95" s="5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x14ac:dyDescent="0.25">
      <c r="B96" s="52"/>
      <c r="C96" s="52"/>
      <c r="D96" s="5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x14ac:dyDescent="0.25">
      <c r="B97" s="52"/>
      <c r="C97" s="52"/>
      <c r="D97" s="5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x14ac:dyDescent="0.25">
      <c r="B98" s="52"/>
      <c r="C98" s="52"/>
      <c r="D98" s="5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x14ac:dyDescent="0.25">
      <c r="B99" s="52"/>
      <c r="C99" s="52"/>
      <c r="D99" s="5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x14ac:dyDescent="0.25">
      <c r="B100" s="52"/>
      <c r="C100" s="52"/>
      <c r="D100" s="5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x14ac:dyDescent="0.25">
      <c r="B101" s="52"/>
      <c r="C101" s="52"/>
      <c r="D101" s="5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x14ac:dyDescent="0.25">
      <c r="B102" s="52"/>
      <c r="C102" s="52"/>
      <c r="D102" s="5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x14ac:dyDescent="0.25">
      <c r="B103" s="52"/>
      <c r="C103" s="52"/>
      <c r="D103" s="5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x14ac:dyDescent="0.25">
      <c r="B104" s="52"/>
      <c r="C104" s="52"/>
      <c r="D104" s="5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x14ac:dyDescent="0.25">
      <c r="B105" s="52"/>
      <c r="C105" s="52"/>
      <c r="D105" s="5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x14ac:dyDescent="0.25">
      <c r="B106" s="52"/>
      <c r="C106" s="52"/>
      <c r="D106" s="5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x14ac:dyDescent="0.25">
      <c r="B107" s="52"/>
      <c r="C107" s="52"/>
      <c r="D107" s="5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x14ac:dyDescent="0.25">
      <c r="B108" s="52"/>
      <c r="C108" s="52"/>
      <c r="D108" s="5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x14ac:dyDescent="0.25">
      <c r="B109" s="52"/>
      <c r="C109" s="52"/>
      <c r="D109" s="5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x14ac:dyDescent="0.25">
      <c r="B110" s="52"/>
      <c r="C110" s="52"/>
      <c r="D110" s="5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x14ac:dyDescent="0.25">
      <c r="B111" s="52"/>
      <c r="C111" s="52"/>
      <c r="D111" s="5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x14ac:dyDescent="0.25">
      <c r="B112" s="52"/>
      <c r="C112" s="52"/>
      <c r="D112" s="5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x14ac:dyDescent="0.25">
      <c r="B113" s="52"/>
      <c r="C113" s="52"/>
      <c r="D113" s="5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x14ac:dyDescent="0.25">
      <c r="B114" s="52"/>
      <c r="C114" s="52"/>
      <c r="D114" s="5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x14ac:dyDescent="0.25">
      <c r="B115" s="52"/>
      <c r="C115" s="52"/>
      <c r="D115" s="5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x14ac:dyDescent="0.25">
      <c r="B116" s="52"/>
      <c r="C116" s="52"/>
      <c r="D116" s="5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x14ac:dyDescent="0.25">
      <c r="B117" s="52"/>
      <c r="C117" s="52"/>
      <c r="D117" s="5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x14ac:dyDescent="0.25">
      <c r="B118" s="52"/>
      <c r="C118" s="52"/>
      <c r="D118" s="5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x14ac:dyDescent="0.25">
      <c r="B119" s="52"/>
      <c r="C119" s="52"/>
      <c r="D119" s="5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x14ac:dyDescent="0.25">
      <c r="B120" s="52"/>
      <c r="C120" s="52"/>
      <c r="D120" s="5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x14ac:dyDescent="0.25">
      <c r="B121" s="52"/>
      <c r="C121" s="52"/>
      <c r="D121" s="5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x14ac:dyDescent="0.25">
      <c r="B122" s="52"/>
      <c r="C122" s="52"/>
      <c r="D122" s="5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x14ac:dyDescent="0.25">
      <c r="B123" s="52"/>
      <c r="C123" s="52"/>
      <c r="D123" s="5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x14ac:dyDescent="0.25">
      <c r="B124" s="52"/>
      <c r="C124" s="52"/>
      <c r="D124" s="5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x14ac:dyDescent="0.25">
      <c r="B125" s="52"/>
      <c r="C125" s="52"/>
      <c r="D125" s="5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x14ac:dyDescent="0.25">
      <c r="B126" s="52"/>
      <c r="C126" s="52"/>
      <c r="D126" s="5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x14ac:dyDescent="0.25">
      <c r="B127" s="52"/>
      <c r="C127" s="52"/>
      <c r="D127" s="5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x14ac:dyDescent="0.25">
      <c r="B128" s="52"/>
      <c r="C128" s="52"/>
      <c r="D128" s="5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x14ac:dyDescent="0.25">
      <c r="B129" s="52"/>
      <c r="C129" s="52"/>
      <c r="D129" s="5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x14ac:dyDescent="0.25">
      <c r="B130" s="52"/>
      <c r="C130" s="52"/>
      <c r="D130" s="5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x14ac:dyDescent="0.25">
      <c r="B131" s="52"/>
      <c r="C131" s="52"/>
      <c r="D131" s="5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x14ac:dyDescent="0.25">
      <c r="B132" s="52"/>
      <c r="C132" s="52"/>
      <c r="D132" s="5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x14ac:dyDescent="0.25">
      <c r="B133" s="52"/>
      <c r="C133" s="52"/>
      <c r="D133" s="5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x14ac:dyDescent="0.25">
      <c r="B134" s="52"/>
      <c r="C134" s="52"/>
      <c r="D134" s="5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x14ac:dyDescent="0.25">
      <c r="B135" s="52"/>
      <c r="C135" s="52"/>
      <c r="D135" s="5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x14ac:dyDescent="0.25">
      <c r="B136" s="52"/>
      <c r="C136" s="52"/>
      <c r="D136" s="5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x14ac:dyDescent="0.25">
      <c r="B137" s="52"/>
      <c r="C137" s="52"/>
      <c r="D137" s="5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x14ac:dyDescent="0.25">
      <c r="B138" s="52"/>
      <c r="C138" s="52"/>
      <c r="D138" s="5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x14ac:dyDescent="0.25">
      <c r="B139" s="52"/>
      <c r="C139" s="52"/>
      <c r="D139" s="5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x14ac:dyDescent="0.25">
      <c r="B140" s="52"/>
      <c r="C140" s="52"/>
      <c r="D140" s="5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x14ac:dyDescent="0.25">
      <c r="B141" s="52"/>
      <c r="C141" s="52"/>
      <c r="D141" s="5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x14ac:dyDescent="0.25">
      <c r="B142" s="52"/>
      <c r="C142" s="52"/>
      <c r="D142" s="5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x14ac:dyDescent="0.25">
      <c r="B143" s="52"/>
      <c r="C143" s="52"/>
      <c r="D143" s="5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x14ac:dyDescent="0.25">
      <c r="B144" s="52"/>
      <c r="C144" s="52"/>
      <c r="D144" s="5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x14ac:dyDescent="0.25">
      <c r="B145" s="52"/>
      <c r="C145" s="52"/>
      <c r="D145" s="5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x14ac:dyDescent="0.25">
      <c r="B146" s="52"/>
      <c r="C146" s="52"/>
      <c r="D146" s="5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x14ac:dyDescent="0.25">
      <c r="B147" s="52"/>
      <c r="C147" s="52"/>
      <c r="D147" s="5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x14ac:dyDescent="0.25">
      <c r="B148" s="52"/>
      <c r="C148" s="52"/>
      <c r="D148" s="5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x14ac:dyDescent="0.25">
      <c r="B149" s="52"/>
      <c r="C149" s="52"/>
      <c r="D149" s="5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x14ac:dyDescent="0.25">
      <c r="B150" s="52"/>
      <c r="C150" s="52"/>
      <c r="D150" s="5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x14ac:dyDescent="0.25">
      <c r="B151" s="52"/>
      <c r="C151" s="52"/>
      <c r="D151" s="5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x14ac:dyDescent="0.25">
      <c r="B152" s="52"/>
      <c r="C152" s="52"/>
      <c r="D152" s="5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x14ac:dyDescent="0.25">
      <c r="B153" s="52"/>
      <c r="C153" s="52"/>
      <c r="D153" s="5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x14ac:dyDescent="0.25">
      <c r="B154" s="52"/>
      <c r="C154" s="52"/>
      <c r="D154" s="5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x14ac:dyDescent="0.25">
      <c r="B155" s="52"/>
      <c r="C155" s="52"/>
      <c r="D155" s="5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x14ac:dyDescent="0.25">
      <c r="B156" s="52"/>
      <c r="C156" s="52"/>
      <c r="D156" s="5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x14ac:dyDescent="0.25">
      <c r="B157" s="52"/>
      <c r="C157" s="52"/>
      <c r="D157" s="5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x14ac:dyDescent="0.25">
      <c r="B158" s="52"/>
      <c r="C158" s="52"/>
      <c r="D158" s="5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x14ac:dyDescent="0.25">
      <c r="B159" s="52"/>
      <c r="C159" s="52"/>
      <c r="D159" s="5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x14ac:dyDescent="0.25">
      <c r="B160" s="52"/>
      <c r="C160" s="52"/>
      <c r="D160" s="5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x14ac:dyDescent="0.25">
      <c r="B161" s="52"/>
      <c r="C161" s="52"/>
      <c r="D161" s="5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x14ac:dyDescent="0.25">
      <c r="B162" s="52"/>
      <c r="C162" s="52"/>
      <c r="D162" s="5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x14ac:dyDescent="0.25">
      <c r="B163" s="52"/>
      <c r="C163" s="52"/>
      <c r="D163" s="5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x14ac:dyDescent="0.25">
      <c r="B164" s="52"/>
      <c r="C164" s="52"/>
      <c r="D164" s="5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x14ac:dyDescent="0.25">
      <c r="B165" s="52"/>
      <c r="C165" s="52"/>
      <c r="D165" s="5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x14ac:dyDescent="0.25">
      <c r="B166" s="52"/>
      <c r="C166" s="52"/>
      <c r="D166" s="5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x14ac:dyDescent="0.25">
      <c r="B167" s="52"/>
      <c r="C167" s="52"/>
      <c r="D167" s="5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x14ac:dyDescent="0.25">
      <c r="B168" s="52"/>
      <c r="C168" s="52"/>
      <c r="D168" s="5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x14ac:dyDescent="0.25">
      <c r="B169" s="52"/>
      <c r="C169" s="52"/>
      <c r="D169" s="5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x14ac:dyDescent="0.25">
      <c r="B170" s="52"/>
      <c r="C170" s="52"/>
      <c r="D170" s="5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x14ac:dyDescent="0.25">
      <c r="B171" s="52"/>
      <c r="C171" s="52"/>
      <c r="D171" s="5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x14ac:dyDescent="0.25">
      <c r="B172" s="52"/>
      <c r="C172" s="52"/>
      <c r="D172" s="5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x14ac:dyDescent="0.25">
      <c r="B173" s="52"/>
      <c r="C173" s="52"/>
      <c r="D173" s="5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x14ac:dyDescent="0.25">
      <c r="B174" s="52"/>
      <c r="C174" s="52"/>
      <c r="D174" s="5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x14ac:dyDescent="0.25">
      <c r="B175" s="52"/>
      <c r="C175" s="52"/>
      <c r="D175" s="5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x14ac:dyDescent="0.25">
      <c r="B176" s="52"/>
      <c r="C176" s="52"/>
      <c r="D176" s="5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x14ac:dyDescent="0.25">
      <c r="B177" s="52"/>
      <c r="C177" s="52"/>
      <c r="D177" s="5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x14ac:dyDescent="0.25">
      <c r="B178" s="52"/>
      <c r="C178" s="52"/>
      <c r="D178" s="5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x14ac:dyDescent="0.25">
      <c r="B179" s="52"/>
      <c r="C179" s="52"/>
      <c r="D179" s="5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x14ac:dyDescent="0.25">
      <c r="B180" s="52"/>
      <c r="C180" s="52"/>
      <c r="D180" s="5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x14ac:dyDescent="0.25">
      <c r="B181" s="52"/>
      <c r="C181" s="52"/>
      <c r="D181" s="5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x14ac:dyDescent="0.25">
      <c r="B182" s="52"/>
      <c r="C182" s="52"/>
      <c r="D182" s="5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x14ac:dyDescent="0.25">
      <c r="B183" s="52"/>
      <c r="C183" s="52"/>
      <c r="D183" s="5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x14ac:dyDescent="0.25">
      <c r="B184" s="52"/>
      <c r="C184" s="52"/>
      <c r="D184" s="5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x14ac:dyDescent="0.25">
      <c r="B185" s="52"/>
      <c r="C185" s="52"/>
      <c r="D185" s="5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x14ac:dyDescent="0.25">
      <c r="B186" s="52"/>
      <c r="C186" s="52"/>
      <c r="D186" s="5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x14ac:dyDescent="0.25">
      <c r="B187" s="52"/>
      <c r="C187" s="52"/>
      <c r="D187" s="5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x14ac:dyDescent="0.25">
      <c r="B188" s="52"/>
      <c r="C188" s="52"/>
      <c r="D188" s="5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x14ac:dyDescent="0.25">
      <c r="B189" s="52"/>
      <c r="C189" s="52"/>
      <c r="D189" s="5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x14ac:dyDescent="0.25">
      <c r="B190" s="52"/>
      <c r="C190" s="52"/>
      <c r="D190" s="5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x14ac:dyDescent="0.25">
      <c r="B191" s="52"/>
      <c r="C191" s="52"/>
      <c r="D191" s="52"/>
      <c r="E191" s="3"/>
    </row>
    <row r="192" spans="2:25" x14ac:dyDescent="0.25">
      <c r="B192" s="52"/>
      <c r="C192" s="52"/>
      <c r="D192" s="52"/>
      <c r="E192" s="3"/>
    </row>
    <row r="193" spans="2:25" x14ac:dyDescent="0.25">
      <c r="B193" s="52"/>
      <c r="C193" s="52"/>
      <c r="D193" s="52"/>
      <c r="E193" s="3"/>
    </row>
    <row r="194" spans="2:25" x14ac:dyDescent="0.25">
      <c r="B194" s="52"/>
      <c r="C194" s="52"/>
      <c r="D194" s="52"/>
      <c r="E194" s="3"/>
    </row>
    <row r="195" spans="2:25" x14ac:dyDescent="0.25">
      <c r="B195" s="52"/>
      <c r="C195" s="52"/>
      <c r="D195" s="52"/>
      <c r="E195" s="3"/>
    </row>
    <row r="196" spans="2:25" x14ac:dyDescent="0.25">
      <c r="B196" s="52"/>
      <c r="C196" s="52"/>
      <c r="D196" s="52"/>
      <c r="E196" s="3"/>
    </row>
    <row r="197" spans="2:25" x14ac:dyDescent="0.25">
      <c r="B197" s="52"/>
      <c r="C197" s="52"/>
      <c r="D197" s="52"/>
      <c r="E197" s="3"/>
      <c r="Y197" s="1"/>
    </row>
    <row r="198" spans="2:25" x14ac:dyDescent="0.25">
      <c r="B198" s="52"/>
      <c r="C198" s="52"/>
      <c r="D198" s="52"/>
      <c r="E198" s="3"/>
      <c r="Y198" s="1"/>
    </row>
    <row r="199" spans="2:25" x14ac:dyDescent="0.25">
      <c r="B199" s="52"/>
      <c r="C199" s="52"/>
      <c r="D199" s="52"/>
      <c r="E199" s="3"/>
      <c r="Y199" s="1"/>
    </row>
    <row r="200" spans="2:25" x14ac:dyDescent="0.25">
      <c r="B200" s="52"/>
      <c r="C200" s="52"/>
      <c r="D200" s="52"/>
      <c r="E200" s="3"/>
      <c r="Y200" s="1"/>
    </row>
    <row r="201" spans="2:25" x14ac:dyDescent="0.25">
      <c r="B201" s="52"/>
      <c r="C201" s="52"/>
      <c r="D201" s="52"/>
      <c r="E201" s="3"/>
      <c r="Y201" s="1"/>
    </row>
    <row r="202" spans="2:25" x14ac:dyDescent="0.25">
      <c r="B202" s="52"/>
      <c r="C202" s="52"/>
      <c r="D202" s="52"/>
      <c r="E202" s="3"/>
      <c r="Y202" s="1"/>
    </row>
    <row r="203" spans="2:25" x14ac:dyDescent="0.25">
      <c r="B203" s="52"/>
      <c r="C203" s="52"/>
      <c r="D203" s="52"/>
      <c r="E203" s="3"/>
      <c r="Y203" s="1"/>
    </row>
    <row r="204" spans="2:25" x14ac:dyDescent="0.25">
      <c r="B204" s="52"/>
      <c r="C204" s="52"/>
      <c r="D204" s="52"/>
      <c r="E204" s="3"/>
      <c r="Y204" s="1"/>
    </row>
    <row r="205" spans="2:25" x14ac:dyDescent="0.25">
      <c r="B205" s="52"/>
      <c r="C205" s="52"/>
      <c r="D205" s="52"/>
      <c r="E205" s="3"/>
      <c r="Y205" s="1"/>
    </row>
    <row r="206" spans="2:25" x14ac:dyDescent="0.25">
      <c r="B206" s="52"/>
      <c r="C206" s="52"/>
      <c r="D206" s="52"/>
      <c r="E206" s="3"/>
      <c r="Y206" s="1"/>
    </row>
    <row r="207" spans="2:25" x14ac:dyDescent="0.25">
      <c r="B207" s="52"/>
      <c r="C207" s="52"/>
      <c r="D207" s="52"/>
      <c r="E207" s="3"/>
      <c r="Y207" s="1"/>
    </row>
    <row r="208" spans="2:25" x14ac:dyDescent="0.25">
      <c r="B208" s="52"/>
      <c r="C208" s="52"/>
      <c r="D208" s="52"/>
      <c r="E208" s="3"/>
      <c r="Y208" s="1"/>
    </row>
    <row r="209" spans="2:25" x14ac:dyDescent="0.25">
      <c r="B209" s="52"/>
      <c r="C209" s="52"/>
      <c r="D209" s="52"/>
      <c r="E209" s="3"/>
      <c r="Y209" s="1"/>
    </row>
    <row r="210" spans="2:25" x14ac:dyDescent="0.25">
      <c r="B210" s="52"/>
      <c r="C210" s="52"/>
      <c r="D210" s="52"/>
      <c r="E210" s="3"/>
      <c r="Y210" s="1"/>
    </row>
    <row r="211" spans="2:25" x14ac:dyDescent="0.25">
      <c r="B211" s="52"/>
      <c r="C211" s="52"/>
      <c r="D211" s="52"/>
      <c r="E211" s="3"/>
      <c r="Y211" s="1"/>
    </row>
    <row r="212" spans="2:25" x14ac:dyDescent="0.25">
      <c r="B212" s="52"/>
      <c r="C212" s="52"/>
      <c r="D212" s="52"/>
      <c r="E212" s="3"/>
      <c r="Y212" s="1"/>
    </row>
    <row r="213" spans="2:25" x14ac:dyDescent="0.25">
      <c r="B213" s="52"/>
      <c r="C213" s="52"/>
      <c r="D213" s="52"/>
      <c r="E213" s="3"/>
      <c r="Y213" s="1"/>
    </row>
    <row r="214" spans="2:25" x14ac:dyDescent="0.25">
      <c r="B214" s="52"/>
      <c r="C214" s="52"/>
      <c r="D214" s="52"/>
      <c r="E214" s="3"/>
      <c r="Y214" s="1"/>
    </row>
    <row r="215" spans="2:25" x14ac:dyDescent="0.25">
      <c r="B215" s="52"/>
      <c r="C215" s="52"/>
      <c r="D215" s="52"/>
      <c r="E215" s="3"/>
      <c r="Y215" s="1"/>
    </row>
    <row r="216" spans="2:25" x14ac:dyDescent="0.25">
      <c r="B216" s="52"/>
      <c r="C216" s="52"/>
      <c r="D216" s="52"/>
      <c r="E216" s="3"/>
      <c r="Y216" s="1"/>
    </row>
    <row r="217" spans="2:25" x14ac:dyDescent="0.25">
      <c r="B217" s="52"/>
      <c r="C217" s="52"/>
      <c r="D217" s="52"/>
      <c r="E217" s="3"/>
      <c r="Y217" s="1"/>
    </row>
    <row r="218" spans="2:25" x14ac:dyDescent="0.25">
      <c r="B218" s="52"/>
      <c r="C218" s="52"/>
      <c r="D218" s="52"/>
      <c r="E218" s="3"/>
      <c r="Y218" s="1"/>
    </row>
    <row r="219" spans="2:25" x14ac:dyDescent="0.25">
      <c r="B219" s="52"/>
      <c r="C219" s="52"/>
      <c r="D219" s="52"/>
      <c r="E219" s="3"/>
      <c r="Y219" s="1"/>
    </row>
    <row r="220" spans="2:25" x14ac:dyDescent="0.25">
      <c r="B220" s="52"/>
      <c r="C220" s="52"/>
      <c r="D220" s="52"/>
      <c r="E220" s="3"/>
      <c r="Y220" s="1"/>
    </row>
    <row r="221" spans="2:25" x14ac:dyDescent="0.25">
      <c r="B221" s="52"/>
      <c r="C221" s="52"/>
      <c r="D221" s="52"/>
      <c r="E221" s="3"/>
      <c r="Y221" s="1"/>
    </row>
    <row r="222" spans="2:25" x14ac:dyDescent="0.25">
      <c r="B222" s="52"/>
      <c r="C222" s="52"/>
      <c r="D222" s="52"/>
      <c r="E222" s="3"/>
      <c r="Y222" s="1"/>
    </row>
    <row r="223" spans="2:25" x14ac:dyDescent="0.25">
      <c r="B223" s="52"/>
      <c r="C223" s="52"/>
      <c r="D223" s="52"/>
      <c r="E223" s="3"/>
      <c r="Y223" s="1"/>
    </row>
    <row r="224" spans="2:25" x14ac:dyDescent="0.25">
      <c r="B224" s="52"/>
      <c r="C224" s="52"/>
      <c r="D224" s="52"/>
      <c r="E224" s="3"/>
      <c r="Y224" s="1"/>
    </row>
    <row r="225" spans="2:25" x14ac:dyDescent="0.25">
      <c r="B225" s="52"/>
      <c r="C225" s="52"/>
      <c r="D225" s="52"/>
      <c r="E225" s="3"/>
      <c r="Y225" s="1"/>
    </row>
    <row r="226" spans="2:25" x14ac:dyDescent="0.25">
      <c r="B226" s="52"/>
      <c r="C226" s="52"/>
      <c r="D226" s="52"/>
      <c r="E226" s="3"/>
      <c r="Y226" s="1"/>
    </row>
    <row r="227" spans="2:25" x14ac:dyDescent="0.25">
      <c r="B227" s="52"/>
      <c r="C227" s="52"/>
      <c r="D227" s="52"/>
      <c r="E227" s="3"/>
      <c r="Y227" s="1"/>
    </row>
    <row r="228" spans="2:25" x14ac:dyDescent="0.25">
      <c r="B228" s="52"/>
      <c r="C228" s="52"/>
      <c r="D228" s="52"/>
      <c r="E228" s="3"/>
      <c r="Y228" s="1"/>
    </row>
    <row r="229" spans="2:25" x14ac:dyDescent="0.25">
      <c r="B229" s="52"/>
      <c r="C229" s="52"/>
      <c r="D229" s="52"/>
      <c r="E229" s="3"/>
      <c r="Y229" s="1"/>
    </row>
    <row r="230" spans="2:25" x14ac:dyDescent="0.25">
      <c r="B230" s="52"/>
      <c r="C230" s="52"/>
      <c r="D230" s="52"/>
      <c r="E230" s="3"/>
      <c r="Y230" s="1"/>
    </row>
    <row r="231" spans="2:25" x14ac:dyDescent="0.25">
      <c r="B231" s="52"/>
      <c r="C231" s="52"/>
      <c r="D231" s="52"/>
      <c r="E231" s="3"/>
      <c r="Y231" s="1"/>
    </row>
    <row r="232" spans="2:25" x14ac:dyDescent="0.25">
      <c r="B232" s="52"/>
      <c r="C232" s="52"/>
      <c r="D232" s="52"/>
      <c r="E232" s="3"/>
      <c r="Y232" s="1"/>
    </row>
    <row r="233" spans="2:25" x14ac:dyDescent="0.25">
      <c r="B233" s="52"/>
      <c r="C233" s="52"/>
      <c r="D233" s="52"/>
      <c r="E233" s="3"/>
      <c r="Y233" s="1"/>
    </row>
    <row r="234" spans="2:25" x14ac:dyDescent="0.25">
      <c r="B234" s="52"/>
      <c r="C234" s="52"/>
      <c r="D234" s="52"/>
      <c r="E234" s="3"/>
      <c r="Y234" s="1"/>
    </row>
    <row r="235" spans="2:25" x14ac:dyDescent="0.25">
      <c r="B235" s="52"/>
      <c r="C235" s="52"/>
      <c r="D235" s="52"/>
      <c r="E235" s="3"/>
      <c r="Y235" s="1"/>
    </row>
    <row r="236" spans="2:25" x14ac:dyDescent="0.25">
      <c r="B236" s="52"/>
      <c r="C236" s="52"/>
      <c r="D236" s="52"/>
      <c r="E236" s="3"/>
      <c r="Y236" s="1"/>
    </row>
    <row r="237" spans="2:25" x14ac:dyDescent="0.25">
      <c r="B237" s="52"/>
      <c r="C237" s="52"/>
      <c r="D237" s="52"/>
      <c r="E237" s="3"/>
      <c r="Y237" s="1"/>
    </row>
    <row r="238" spans="2:25" x14ac:dyDescent="0.25">
      <c r="B238" s="52"/>
      <c r="C238" s="52"/>
      <c r="D238" s="52"/>
      <c r="E238" s="3"/>
      <c r="Y238" s="1"/>
    </row>
    <row r="239" spans="2:25" x14ac:dyDescent="0.25">
      <c r="B239" s="52"/>
      <c r="C239" s="52"/>
      <c r="D239" s="52"/>
      <c r="E239" s="3"/>
      <c r="Y239" s="1"/>
    </row>
    <row r="240" spans="2:25" x14ac:dyDescent="0.25">
      <c r="B240" s="52"/>
      <c r="C240" s="52"/>
      <c r="D240" s="52"/>
      <c r="E240" s="3"/>
      <c r="Y240" s="1"/>
    </row>
    <row r="241" spans="2:25" x14ac:dyDescent="0.25">
      <c r="B241" s="52"/>
      <c r="C241" s="52"/>
      <c r="D241" s="52"/>
      <c r="E241" s="3"/>
      <c r="Y241" s="1"/>
    </row>
    <row r="242" spans="2:25" x14ac:dyDescent="0.25">
      <c r="B242" s="52"/>
      <c r="C242" s="52"/>
      <c r="D242" s="52"/>
      <c r="E242" s="3"/>
      <c r="Y242" s="1"/>
    </row>
    <row r="243" spans="2:25" x14ac:dyDescent="0.25">
      <c r="B243" s="52"/>
      <c r="C243" s="52"/>
      <c r="D243" s="52"/>
      <c r="E243" s="3"/>
      <c r="Y243" s="1"/>
    </row>
    <row r="244" spans="2:25" x14ac:dyDescent="0.25">
      <c r="B244" s="52"/>
      <c r="C244" s="52"/>
      <c r="D244" s="52"/>
      <c r="E244" s="3"/>
      <c r="Y244" s="1"/>
    </row>
    <row r="245" spans="2:25" x14ac:dyDescent="0.25">
      <c r="B245" s="52"/>
      <c r="C245" s="52"/>
      <c r="D245" s="52"/>
      <c r="E245" s="3"/>
      <c r="Y245" s="1"/>
    </row>
    <row r="246" spans="2:25" x14ac:dyDescent="0.25">
      <c r="B246" s="52"/>
      <c r="C246" s="52"/>
      <c r="D246" s="52"/>
      <c r="E246" s="3"/>
      <c r="Y246" s="1"/>
    </row>
    <row r="247" spans="2:25" x14ac:dyDescent="0.25">
      <c r="B247" s="52"/>
      <c r="C247" s="52"/>
      <c r="D247" s="52"/>
      <c r="E247" s="3"/>
      <c r="Y247" s="1"/>
    </row>
    <row r="248" spans="2:25" x14ac:dyDescent="0.25">
      <c r="B248" s="52"/>
      <c r="C248" s="52"/>
      <c r="D248" s="52"/>
      <c r="E248" s="3"/>
      <c r="Y248" s="1"/>
    </row>
    <row r="249" spans="2:25" x14ac:dyDescent="0.25">
      <c r="B249" s="52"/>
      <c r="C249" s="52"/>
      <c r="D249" s="52"/>
      <c r="E249" s="3"/>
      <c r="Y249" s="1"/>
    </row>
    <row r="250" spans="2:25" x14ac:dyDescent="0.25">
      <c r="B250" s="52"/>
      <c r="C250" s="52"/>
      <c r="D250" s="52"/>
      <c r="E250" s="3"/>
      <c r="Y250" s="1"/>
    </row>
    <row r="251" spans="2:25" x14ac:dyDescent="0.25">
      <c r="B251" s="52"/>
      <c r="C251" s="52"/>
      <c r="D251" s="52"/>
      <c r="E251" s="3"/>
      <c r="Y251" s="1"/>
    </row>
    <row r="252" spans="2:25" x14ac:dyDescent="0.25">
      <c r="B252" s="52"/>
      <c r="C252" s="52"/>
      <c r="D252" s="52"/>
      <c r="E252" s="3"/>
      <c r="Y252" s="1"/>
    </row>
    <row r="253" spans="2:25" x14ac:dyDescent="0.25">
      <c r="B253" s="52"/>
      <c r="C253" s="52"/>
      <c r="D253" s="52"/>
      <c r="E253" s="3"/>
      <c r="Y253" s="1"/>
    </row>
    <row r="254" spans="2:25" x14ac:dyDescent="0.25">
      <c r="B254" s="52"/>
      <c r="C254" s="52"/>
      <c r="D254" s="52"/>
      <c r="E254" s="3"/>
      <c r="Y254" s="1"/>
    </row>
    <row r="255" spans="2:25" x14ac:dyDescent="0.25">
      <c r="B255" s="52"/>
      <c r="C255" s="52"/>
      <c r="D255" s="52"/>
      <c r="E255" s="3"/>
      <c r="Y255" s="1"/>
    </row>
    <row r="256" spans="2:25" x14ac:dyDescent="0.25">
      <c r="B256" s="52"/>
      <c r="C256" s="52"/>
      <c r="D256" s="52"/>
      <c r="E256" s="3"/>
      <c r="Y256" s="1"/>
    </row>
    <row r="257" spans="2:25" x14ac:dyDescent="0.25">
      <c r="B257" s="52"/>
      <c r="C257" s="52"/>
      <c r="D257" s="52"/>
      <c r="E257" s="3"/>
      <c r="Y257" s="1"/>
    </row>
    <row r="258" spans="2:25" x14ac:dyDescent="0.25">
      <c r="B258" s="52"/>
      <c r="C258" s="52"/>
      <c r="D258" s="52"/>
      <c r="E258" s="3"/>
      <c r="Y258" s="1"/>
    </row>
    <row r="259" spans="2:25" x14ac:dyDescent="0.25">
      <c r="B259" s="52"/>
      <c r="C259" s="52"/>
      <c r="D259" s="52"/>
      <c r="E259" s="3"/>
      <c r="Y259" s="1"/>
    </row>
    <row r="260" spans="2:25" x14ac:dyDescent="0.25">
      <c r="B260" s="52"/>
      <c r="C260" s="52"/>
      <c r="D260" s="52"/>
      <c r="E260" s="3"/>
      <c r="Y260" s="1"/>
    </row>
    <row r="261" spans="2:25" x14ac:dyDescent="0.25">
      <c r="B261" s="52"/>
      <c r="C261" s="52"/>
      <c r="D261" s="52"/>
      <c r="E261" s="3"/>
      <c r="Y261" s="1"/>
    </row>
    <row r="262" spans="2:25" x14ac:dyDescent="0.25">
      <c r="B262" s="52"/>
      <c r="C262" s="52"/>
      <c r="D262" s="52"/>
      <c r="E262" s="3"/>
      <c r="Y262" s="1"/>
    </row>
    <row r="263" spans="2:25" x14ac:dyDescent="0.25">
      <c r="B263" s="52"/>
      <c r="C263" s="52"/>
      <c r="D263" s="52"/>
      <c r="E263" s="3"/>
      <c r="Y263" s="1"/>
    </row>
    <row r="264" spans="2:25" x14ac:dyDescent="0.25">
      <c r="B264" s="52"/>
      <c r="C264" s="52"/>
      <c r="D264" s="52"/>
      <c r="E264" s="3"/>
      <c r="Y264" s="1"/>
    </row>
    <row r="265" spans="2:25" x14ac:dyDescent="0.25">
      <c r="B265" s="52"/>
      <c r="C265" s="52"/>
      <c r="D265" s="52"/>
      <c r="E265" s="3"/>
      <c r="Y265" s="1"/>
    </row>
    <row r="266" spans="2:25" x14ac:dyDescent="0.25">
      <c r="B266" s="52"/>
      <c r="C266" s="52"/>
      <c r="D266" s="52"/>
      <c r="E266" s="3"/>
      <c r="Y266" s="1"/>
    </row>
    <row r="267" spans="2:25" x14ac:dyDescent="0.25">
      <c r="B267" s="52"/>
      <c r="C267" s="52"/>
      <c r="D267" s="52"/>
      <c r="E267" s="3"/>
      <c r="Y267" s="1"/>
    </row>
    <row r="268" spans="2:25" x14ac:dyDescent="0.25">
      <c r="B268" s="52"/>
      <c r="C268" s="52"/>
      <c r="D268" s="52"/>
      <c r="E268" s="3"/>
      <c r="Y268" s="1"/>
    </row>
    <row r="269" spans="2:25" x14ac:dyDescent="0.25">
      <c r="B269" s="52"/>
      <c r="C269" s="52"/>
      <c r="D269" s="52"/>
      <c r="E269" s="3"/>
      <c r="Y269" s="1"/>
    </row>
    <row r="270" spans="2:25" x14ac:dyDescent="0.25">
      <c r="B270" s="52"/>
      <c r="C270" s="52"/>
      <c r="D270" s="52"/>
      <c r="E270" s="3"/>
      <c r="Y270" s="1"/>
    </row>
    <row r="271" spans="2:25" x14ac:dyDescent="0.25">
      <c r="B271" s="52"/>
      <c r="C271" s="52"/>
      <c r="D271" s="52"/>
      <c r="E271" s="3"/>
      <c r="Y271" s="1"/>
    </row>
    <row r="272" spans="2:25" x14ac:dyDescent="0.25">
      <c r="B272" s="52"/>
      <c r="C272" s="52"/>
      <c r="D272" s="52"/>
      <c r="E272" s="3"/>
      <c r="Y272" s="1"/>
    </row>
    <row r="273" spans="2:25" x14ac:dyDescent="0.25">
      <c r="B273" s="52"/>
      <c r="C273" s="52"/>
      <c r="D273" s="52"/>
      <c r="E273" s="3"/>
      <c r="Y273" s="1"/>
    </row>
    <row r="274" spans="2:25" x14ac:dyDescent="0.25">
      <c r="B274" s="52"/>
      <c r="C274" s="52"/>
      <c r="D274" s="52"/>
      <c r="E274" s="3"/>
      <c r="Y274" s="1"/>
    </row>
    <row r="275" spans="2:25" x14ac:dyDescent="0.25">
      <c r="B275" s="52"/>
      <c r="C275" s="52"/>
      <c r="D275" s="52"/>
      <c r="E275" s="3"/>
      <c r="Y275" s="1"/>
    </row>
    <row r="276" spans="2:25" x14ac:dyDescent="0.25">
      <c r="B276" s="52"/>
      <c r="C276" s="52"/>
      <c r="D276" s="52"/>
      <c r="E276" s="3"/>
      <c r="Y276" s="1"/>
    </row>
    <row r="277" spans="2:25" x14ac:dyDescent="0.25">
      <c r="B277" s="52"/>
      <c r="C277" s="52"/>
      <c r="D277" s="52"/>
      <c r="E277" s="3"/>
      <c r="Y277" s="1"/>
    </row>
    <row r="278" spans="2:25" x14ac:dyDescent="0.25">
      <c r="B278" s="52"/>
      <c r="C278" s="52"/>
      <c r="D278" s="52"/>
      <c r="E278" s="3"/>
      <c r="Y278" s="1"/>
    </row>
    <row r="279" spans="2:25" x14ac:dyDescent="0.25">
      <c r="B279" s="52"/>
      <c r="C279" s="52"/>
      <c r="D279" s="52"/>
      <c r="E279" s="3"/>
      <c r="Y279" s="1"/>
    </row>
    <row r="280" spans="2:25" x14ac:dyDescent="0.25">
      <c r="B280" s="52"/>
      <c r="C280" s="52"/>
      <c r="D280" s="52"/>
      <c r="E280" s="3"/>
      <c r="Y280" s="1"/>
    </row>
    <row r="281" spans="2:25" x14ac:dyDescent="0.25">
      <c r="B281" s="52"/>
      <c r="C281" s="52"/>
      <c r="D281" s="52"/>
      <c r="E281" s="3"/>
      <c r="Y281" s="1"/>
    </row>
    <row r="282" spans="2:25" x14ac:dyDescent="0.25">
      <c r="B282" s="52"/>
      <c r="C282" s="52"/>
      <c r="D282" s="52"/>
      <c r="E282" s="3"/>
      <c r="Y282" s="1"/>
    </row>
    <row r="283" spans="2:25" x14ac:dyDescent="0.25">
      <c r="B283" s="52"/>
      <c r="C283" s="52"/>
      <c r="D283" s="52"/>
      <c r="E283" s="3"/>
      <c r="Y283" s="1"/>
    </row>
    <row r="284" spans="2:25" x14ac:dyDescent="0.25">
      <c r="B284" s="52"/>
      <c r="C284" s="52"/>
      <c r="D284" s="52"/>
      <c r="E284" s="3"/>
      <c r="Y284" s="1"/>
    </row>
    <row r="285" spans="2:25" x14ac:dyDescent="0.25">
      <c r="B285" s="52"/>
      <c r="C285" s="52"/>
      <c r="D285" s="52"/>
      <c r="E285" s="3"/>
      <c r="Y285" s="1"/>
    </row>
    <row r="286" spans="2:25" x14ac:dyDescent="0.25">
      <c r="B286" s="52"/>
      <c r="C286" s="52"/>
      <c r="D286" s="52"/>
      <c r="E286" s="3"/>
      <c r="Y286" s="1"/>
    </row>
    <row r="287" spans="2:25" x14ac:dyDescent="0.25">
      <c r="B287" s="52"/>
      <c r="C287" s="52"/>
      <c r="D287" s="52"/>
      <c r="E287" s="3"/>
      <c r="Y287" s="1"/>
    </row>
    <row r="288" spans="2:25" x14ac:dyDescent="0.25">
      <c r="B288" s="52"/>
      <c r="C288" s="52"/>
      <c r="D288" s="52"/>
      <c r="E288" s="3"/>
      <c r="Y288" s="1"/>
    </row>
    <row r="289" spans="2:25" x14ac:dyDescent="0.25">
      <c r="B289" s="52"/>
      <c r="C289" s="52"/>
      <c r="D289" s="52"/>
      <c r="E289" s="3"/>
      <c r="Y289" s="1"/>
    </row>
    <row r="290" spans="2:25" x14ac:dyDescent="0.25">
      <c r="B290" s="52"/>
      <c r="C290" s="52"/>
      <c r="D290" s="52"/>
      <c r="E290" s="3"/>
      <c r="Y290" s="1"/>
    </row>
    <row r="291" spans="2:25" x14ac:dyDescent="0.25">
      <c r="B291" s="52"/>
      <c r="C291" s="52"/>
      <c r="D291" s="52"/>
      <c r="E291" s="3"/>
      <c r="Y291" s="1"/>
    </row>
    <row r="292" spans="2:25" x14ac:dyDescent="0.25">
      <c r="B292" s="52"/>
      <c r="C292" s="52"/>
      <c r="D292" s="52"/>
      <c r="E292" s="3"/>
      <c r="Y292" s="1"/>
    </row>
    <row r="293" spans="2:25" x14ac:dyDescent="0.25">
      <c r="B293" s="52"/>
      <c r="C293" s="52"/>
      <c r="D293" s="52"/>
      <c r="E293" s="3"/>
      <c r="Y293" s="1"/>
    </row>
    <row r="294" spans="2:25" x14ac:dyDescent="0.25">
      <c r="B294" s="52"/>
      <c r="C294" s="52"/>
      <c r="D294" s="52"/>
      <c r="E294" s="3"/>
      <c r="Y294" s="1"/>
    </row>
    <row r="295" spans="2:25" x14ac:dyDescent="0.25">
      <c r="B295" s="52"/>
      <c r="C295" s="52"/>
      <c r="D295" s="52"/>
      <c r="E295" s="3"/>
      <c r="Y295" s="1"/>
    </row>
    <row r="296" spans="2:25" x14ac:dyDescent="0.25">
      <c r="B296" s="52"/>
      <c r="C296" s="52"/>
      <c r="D296" s="52"/>
      <c r="E296" s="3"/>
      <c r="Y296" s="1"/>
    </row>
    <row r="297" spans="2:25" x14ac:dyDescent="0.25">
      <c r="B297" s="52"/>
      <c r="C297" s="52"/>
      <c r="D297" s="52"/>
      <c r="E297" s="3"/>
      <c r="Y297" s="1"/>
    </row>
    <row r="298" spans="2:25" x14ac:dyDescent="0.25">
      <c r="B298" s="52"/>
      <c r="C298" s="52"/>
      <c r="D298" s="52"/>
      <c r="E298" s="3"/>
      <c r="Y298" s="1"/>
    </row>
    <row r="299" spans="2:25" x14ac:dyDescent="0.25">
      <c r="B299" s="52"/>
      <c r="C299" s="52"/>
      <c r="D299" s="52"/>
      <c r="E299" s="3"/>
      <c r="Y299" s="1"/>
    </row>
    <row r="300" spans="2:25" x14ac:dyDescent="0.25">
      <c r="B300" s="52"/>
      <c r="C300" s="52"/>
      <c r="D300" s="52"/>
      <c r="E300" s="3"/>
      <c r="Y300" s="1"/>
    </row>
    <row r="301" spans="2:25" x14ac:dyDescent="0.25">
      <c r="B301" s="52"/>
      <c r="C301" s="52"/>
      <c r="D301" s="52"/>
      <c r="E301" s="3"/>
      <c r="Y301" s="1"/>
    </row>
    <row r="302" spans="2:25" x14ac:dyDescent="0.25">
      <c r="B302" s="52"/>
      <c r="C302" s="52"/>
      <c r="D302" s="52"/>
      <c r="E302" s="3"/>
      <c r="Y302" s="1"/>
    </row>
    <row r="303" spans="2:25" x14ac:dyDescent="0.25">
      <c r="B303" s="52"/>
      <c r="C303" s="52"/>
      <c r="D303" s="52"/>
      <c r="E303" s="3"/>
      <c r="Y303" s="1"/>
    </row>
    <row r="304" spans="2:25" x14ac:dyDescent="0.25">
      <c r="B304" s="52"/>
      <c r="C304" s="52"/>
      <c r="D304" s="52"/>
      <c r="E304" s="3"/>
      <c r="Y304" s="1"/>
    </row>
    <row r="305" spans="2:25" x14ac:dyDescent="0.25">
      <c r="B305" s="52"/>
      <c r="C305" s="52"/>
      <c r="D305" s="52"/>
      <c r="E305" s="3"/>
      <c r="Y305" s="1"/>
    </row>
    <row r="306" spans="2:25" x14ac:dyDescent="0.25">
      <c r="B306" s="52"/>
      <c r="C306" s="52"/>
      <c r="D306" s="52"/>
      <c r="E306" s="3"/>
      <c r="Y306" s="1"/>
    </row>
    <row r="307" spans="2:25" x14ac:dyDescent="0.25">
      <c r="B307" s="52"/>
      <c r="C307" s="52"/>
      <c r="D307" s="52"/>
      <c r="E307" s="3"/>
      <c r="Y307" s="1"/>
    </row>
    <row r="308" spans="2:25" x14ac:dyDescent="0.25">
      <c r="B308" s="52"/>
      <c r="C308" s="52"/>
      <c r="D308" s="52"/>
      <c r="E308" s="3"/>
      <c r="Y308" s="1"/>
    </row>
    <row r="309" spans="2:25" x14ac:dyDescent="0.25">
      <c r="B309" s="52"/>
      <c r="C309" s="52"/>
      <c r="D309" s="52"/>
      <c r="E309" s="3"/>
      <c r="Y309" s="1"/>
    </row>
    <row r="310" spans="2:25" x14ac:dyDescent="0.25">
      <c r="B310" s="52"/>
      <c r="C310" s="52"/>
      <c r="D310" s="52"/>
      <c r="E310" s="3"/>
      <c r="Y310" s="1"/>
    </row>
    <row r="311" spans="2:25" x14ac:dyDescent="0.25">
      <c r="B311" s="52"/>
      <c r="C311" s="52"/>
      <c r="D311" s="52"/>
      <c r="E311" s="3"/>
      <c r="Y311" s="1"/>
    </row>
    <row r="312" spans="2:25" x14ac:dyDescent="0.25">
      <c r="B312" s="52"/>
      <c r="C312" s="52"/>
      <c r="D312" s="52"/>
      <c r="E312" s="3"/>
      <c r="Y312" s="1"/>
    </row>
    <row r="313" spans="2:25" x14ac:dyDescent="0.25">
      <c r="B313" s="52"/>
      <c r="C313" s="52"/>
      <c r="D313" s="52"/>
      <c r="E313" s="3"/>
      <c r="Y313" s="1"/>
    </row>
    <row r="314" spans="2:25" x14ac:dyDescent="0.25">
      <c r="B314" s="52"/>
      <c r="C314" s="52"/>
      <c r="D314" s="52"/>
      <c r="E314" s="3"/>
      <c r="Y314" s="1"/>
    </row>
    <row r="315" spans="2:25" x14ac:dyDescent="0.25">
      <c r="B315" s="52"/>
      <c r="C315" s="52"/>
      <c r="D315" s="52"/>
      <c r="E315" s="3"/>
      <c r="Y315" s="1"/>
    </row>
    <row r="316" spans="2:25" x14ac:dyDescent="0.25">
      <c r="B316" s="52"/>
      <c r="C316" s="52"/>
      <c r="D316" s="52"/>
      <c r="E316" s="3"/>
      <c r="Y316" s="1"/>
    </row>
    <row r="317" spans="2:25" x14ac:dyDescent="0.25">
      <c r="B317" s="52"/>
      <c r="C317" s="52"/>
      <c r="D317" s="52"/>
      <c r="E317" s="3"/>
      <c r="Y317" s="1"/>
    </row>
    <row r="318" spans="2:25" x14ac:dyDescent="0.25">
      <c r="B318" s="52"/>
      <c r="C318" s="52"/>
      <c r="D318" s="52"/>
      <c r="E318" s="3"/>
      <c r="Y318" s="1"/>
    </row>
    <row r="319" spans="2:25" x14ac:dyDescent="0.25">
      <c r="B319" s="52"/>
      <c r="C319" s="52"/>
      <c r="D319" s="52"/>
      <c r="E319" s="3"/>
      <c r="Y319" s="1"/>
    </row>
    <row r="320" spans="2:25" x14ac:dyDescent="0.25">
      <c r="B320" s="52"/>
      <c r="C320" s="52"/>
      <c r="D320" s="52"/>
      <c r="E320" s="3"/>
      <c r="Y320" s="1"/>
    </row>
    <row r="321" spans="2:25" x14ac:dyDescent="0.25">
      <c r="B321" s="52"/>
      <c r="C321" s="52"/>
      <c r="D321" s="52"/>
      <c r="E321" s="3"/>
      <c r="Y321" s="1"/>
    </row>
    <row r="322" spans="2:25" x14ac:dyDescent="0.25">
      <c r="B322" s="52"/>
      <c r="C322" s="52"/>
      <c r="D322" s="52"/>
      <c r="E322" s="3"/>
      <c r="Y322" s="1"/>
    </row>
    <row r="323" spans="2:25" x14ac:dyDescent="0.25">
      <c r="B323" s="52"/>
      <c r="C323" s="52"/>
      <c r="D323" s="52"/>
      <c r="E323" s="3"/>
      <c r="Y323" s="1"/>
    </row>
    <row r="324" spans="2:25" x14ac:dyDescent="0.25">
      <c r="B324" s="52"/>
      <c r="C324" s="52"/>
      <c r="D324" s="52"/>
      <c r="E324" s="3"/>
      <c r="Y324" s="1"/>
    </row>
    <row r="325" spans="2:25" x14ac:dyDescent="0.25">
      <c r="B325" s="52"/>
      <c r="C325" s="52"/>
      <c r="D325" s="52"/>
      <c r="E325" s="3"/>
      <c r="Y325" s="1"/>
    </row>
    <row r="326" spans="2:25" x14ac:dyDescent="0.25">
      <c r="B326" s="52"/>
      <c r="C326" s="52"/>
      <c r="D326" s="52"/>
      <c r="E326" s="3"/>
      <c r="Y326" s="1"/>
    </row>
    <row r="327" spans="2:25" x14ac:dyDescent="0.25">
      <c r="B327" s="52"/>
      <c r="C327" s="52"/>
      <c r="D327" s="52"/>
      <c r="E327" s="3"/>
      <c r="Y327" s="1"/>
    </row>
    <row r="328" spans="2:25" x14ac:dyDescent="0.25">
      <c r="B328" s="52"/>
      <c r="C328" s="52"/>
      <c r="D328" s="52"/>
      <c r="E328" s="3"/>
      <c r="Y328" s="1"/>
    </row>
    <row r="329" spans="2:25" x14ac:dyDescent="0.25">
      <c r="B329" s="52"/>
      <c r="C329" s="52"/>
      <c r="D329" s="52"/>
      <c r="E329" s="3"/>
      <c r="Y329" s="1"/>
    </row>
    <row r="330" spans="2:25" x14ac:dyDescent="0.25">
      <c r="B330" s="52"/>
      <c r="C330" s="52"/>
      <c r="D330" s="52"/>
      <c r="E330" s="3"/>
      <c r="Y330" s="1"/>
    </row>
    <row r="331" spans="2:25" x14ac:dyDescent="0.25">
      <c r="B331" s="52"/>
      <c r="C331" s="52"/>
      <c r="D331" s="52"/>
      <c r="E331" s="3"/>
      <c r="Y331" s="1"/>
    </row>
    <row r="332" spans="2:25" x14ac:dyDescent="0.25">
      <c r="B332" s="52"/>
      <c r="C332" s="52"/>
      <c r="D332" s="52"/>
      <c r="E332" s="3"/>
      <c r="Y332" s="1"/>
    </row>
    <row r="333" spans="2:25" x14ac:dyDescent="0.25">
      <c r="B333" s="52"/>
      <c r="C333" s="52"/>
      <c r="D333" s="52"/>
      <c r="E333" s="3"/>
      <c r="Y333" s="1"/>
    </row>
    <row r="334" spans="2:25" x14ac:dyDescent="0.25">
      <c r="B334" s="52"/>
      <c r="C334" s="52"/>
      <c r="D334" s="52"/>
      <c r="E334" s="3"/>
      <c r="Y334" s="1"/>
    </row>
    <row r="335" spans="2:25" x14ac:dyDescent="0.25">
      <c r="B335" s="52"/>
      <c r="C335" s="52"/>
      <c r="D335" s="52"/>
      <c r="E335" s="3"/>
      <c r="Y335" s="1"/>
    </row>
    <row r="336" spans="2:25" x14ac:dyDescent="0.25">
      <c r="B336" s="52"/>
      <c r="C336" s="52"/>
      <c r="D336" s="52"/>
      <c r="E336" s="3"/>
      <c r="Y336" s="1"/>
    </row>
    <row r="337" spans="2:25" x14ac:dyDescent="0.25">
      <c r="B337" s="52"/>
      <c r="C337" s="52"/>
      <c r="D337" s="52"/>
      <c r="E337" s="3"/>
      <c r="Y337" s="1"/>
    </row>
    <row r="338" spans="2:25" x14ac:dyDescent="0.25">
      <c r="B338" s="52"/>
      <c r="C338" s="52"/>
      <c r="D338" s="52"/>
      <c r="E338" s="3"/>
      <c r="Y338" s="1"/>
    </row>
    <row r="339" spans="2:25" x14ac:dyDescent="0.25">
      <c r="B339" s="52"/>
      <c r="C339" s="52"/>
      <c r="D339" s="52"/>
      <c r="E339" s="3"/>
      <c r="Y339" s="1"/>
    </row>
    <row r="340" spans="2:25" x14ac:dyDescent="0.25">
      <c r="B340" s="52"/>
      <c r="C340" s="52"/>
      <c r="D340" s="52"/>
      <c r="E340" s="3"/>
      <c r="Y340" s="1"/>
    </row>
    <row r="341" spans="2:25" x14ac:dyDescent="0.25">
      <c r="B341" s="52"/>
      <c r="C341" s="52"/>
      <c r="D341" s="52"/>
      <c r="E341" s="3"/>
      <c r="Y341" s="1"/>
    </row>
    <row r="342" spans="2:25" x14ac:dyDescent="0.25">
      <c r="B342" s="52"/>
      <c r="C342" s="52"/>
      <c r="D342" s="52"/>
      <c r="E342" s="3"/>
      <c r="Y342" s="1"/>
    </row>
    <row r="343" spans="2:25" x14ac:dyDescent="0.25">
      <c r="B343" s="52"/>
      <c r="C343" s="52"/>
      <c r="D343" s="52"/>
      <c r="E343" s="3"/>
      <c r="Y343" s="1"/>
    </row>
    <row r="344" spans="2:25" x14ac:dyDescent="0.25">
      <c r="B344" s="52"/>
      <c r="C344" s="52"/>
      <c r="D344" s="52"/>
      <c r="E344" s="3"/>
      <c r="Y344" s="1"/>
    </row>
    <row r="345" spans="2:25" x14ac:dyDescent="0.25">
      <c r="B345" s="52"/>
      <c r="C345" s="52"/>
      <c r="D345" s="52"/>
      <c r="E345" s="3"/>
      <c r="Y345" s="1"/>
    </row>
    <row r="346" spans="2:25" x14ac:dyDescent="0.25">
      <c r="B346" s="52"/>
      <c r="C346" s="52"/>
      <c r="D346" s="52"/>
      <c r="E346" s="3"/>
      <c r="Y346" s="1"/>
    </row>
    <row r="347" spans="2:25" x14ac:dyDescent="0.25">
      <c r="B347" s="52"/>
      <c r="C347" s="52"/>
      <c r="D347" s="52"/>
      <c r="E347" s="3"/>
      <c r="Y347" s="1"/>
    </row>
    <row r="348" spans="2:25" x14ac:dyDescent="0.25">
      <c r="B348" s="52"/>
      <c r="C348" s="52"/>
      <c r="D348" s="52"/>
      <c r="E348" s="3"/>
      <c r="Y348" s="1"/>
    </row>
    <row r="349" spans="2:25" x14ac:dyDescent="0.25">
      <c r="B349" s="52"/>
      <c r="C349" s="52"/>
      <c r="D349" s="52"/>
      <c r="E349" s="3"/>
      <c r="Y349" s="1"/>
    </row>
    <row r="350" spans="2:25" x14ac:dyDescent="0.25">
      <c r="B350" s="52"/>
      <c r="C350" s="52"/>
      <c r="D350" s="52"/>
      <c r="E350" s="3"/>
      <c r="Y350" s="1"/>
    </row>
    <row r="351" spans="2:25" x14ac:dyDescent="0.25">
      <c r="B351" s="52"/>
      <c r="C351" s="52"/>
      <c r="D351" s="52"/>
      <c r="E351" s="3"/>
      <c r="Y351" s="1"/>
    </row>
    <row r="352" spans="2:25" x14ac:dyDescent="0.25">
      <c r="B352" s="52"/>
      <c r="C352" s="52"/>
      <c r="D352" s="52"/>
      <c r="E352" s="3"/>
      <c r="Y352" s="1"/>
    </row>
    <row r="353" spans="2:25" x14ac:dyDescent="0.25">
      <c r="B353" s="52"/>
      <c r="C353" s="52"/>
      <c r="D353" s="52"/>
      <c r="E353" s="3"/>
      <c r="Y353" s="1"/>
    </row>
    <row r="354" spans="2:25" x14ac:dyDescent="0.25">
      <c r="B354" s="52"/>
      <c r="C354" s="52"/>
      <c r="D354" s="52"/>
      <c r="E354" s="3"/>
      <c r="Y354" s="1"/>
    </row>
    <row r="355" spans="2:25" x14ac:dyDescent="0.25">
      <c r="B355" s="52"/>
      <c r="C355" s="52"/>
      <c r="D355" s="52"/>
      <c r="E355" s="3"/>
      <c r="Y355" s="1"/>
    </row>
    <row r="356" spans="2:25" x14ac:dyDescent="0.25">
      <c r="B356" s="52"/>
      <c r="C356" s="52"/>
      <c r="D356" s="52"/>
      <c r="E356" s="3"/>
      <c r="Y356" s="1"/>
    </row>
    <row r="357" spans="2:25" x14ac:dyDescent="0.25">
      <c r="B357" s="52"/>
      <c r="C357" s="52"/>
      <c r="D357" s="52"/>
      <c r="E357" s="3"/>
      <c r="Y357" s="1"/>
    </row>
    <row r="358" spans="2:25" x14ac:dyDescent="0.25">
      <c r="B358" s="52"/>
      <c r="C358" s="52"/>
      <c r="D358" s="52"/>
      <c r="E358" s="3"/>
      <c r="Y358" s="1"/>
    </row>
    <row r="359" spans="2:25" x14ac:dyDescent="0.25">
      <c r="B359" s="52"/>
      <c r="C359" s="52"/>
      <c r="D359" s="52"/>
      <c r="E359" s="3"/>
      <c r="Y359" s="1"/>
    </row>
    <row r="360" spans="2:25" x14ac:dyDescent="0.25">
      <c r="B360" s="52"/>
      <c r="C360" s="52"/>
      <c r="D360" s="52"/>
      <c r="E360" s="3"/>
      <c r="Y360" s="1"/>
    </row>
    <row r="361" spans="2:25" x14ac:dyDescent="0.25">
      <c r="B361" s="52"/>
      <c r="C361" s="52"/>
      <c r="D361" s="52"/>
      <c r="E361" s="3"/>
      <c r="Y361" s="1"/>
    </row>
    <row r="362" spans="2:25" x14ac:dyDescent="0.25">
      <c r="B362" s="52"/>
      <c r="C362" s="52"/>
      <c r="D362" s="52"/>
      <c r="E362" s="3"/>
      <c r="Y362" s="1"/>
    </row>
    <row r="363" spans="2:25" x14ac:dyDescent="0.25">
      <c r="B363" s="52"/>
      <c r="C363" s="52"/>
      <c r="D363" s="52"/>
      <c r="E363" s="3"/>
      <c r="Y363" s="1"/>
    </row>
    <row r="364" spans="2:25" x14ac:dyDescent="0.25">
      <c r="B364" s="52"/>
      <c r="C364" s="52"/>
      <c r="D364" s="52"/>
      <c r="E364" s="3"/>
      <c r="Y364" s="1"/>
    </row>
    <row r="365" spans="2:25" x14ac:dyDescent="0.25">
      <c r="B365" s="52"/>
      <c r="C365" s="52"/>
      <c r="D365" s="52"/>
      <c r="E365" s="3"/>
      <c r="Y365" s="1"/>
    </row>
    <row r="366" spans="2:25" x14ac:dyDescent="0.25">
      <c r="B366" s="52"/>
      <c r="C366" s="52"/>
      <c r="D366" s="52"/>
      <c r="E366" s="3"/>
      <c r="Y366" s="1"/>
    </row>
    <row r="367" spans="2:25" x14ac:dyDescent="0.25">
      <c r="B367" s="52"/>
      <c r="C367" s="52"/>
      <c r="D367" s="52"/>
      <c r="E367" s="3"/>
      <c r="Y367" s="1"/>
    </row>
    <row r="368" spans="2:25" x14ac:dyDescent="0.25">
      <c r="B368" s="52"/>
      <c r="C368" s="52"/>
      <c r="D368" s="52"/>
      <c r="E368" s="3"/>
      <c r="Y368" s="1"/>
    </row>
    <row r="369" spans="2:25" x14ac:dyDescent="0.25">
      <c r="B369" s="52"/>
      <c r="C369" s="52"/>
      <c r="D369" s="52"/>
      <c r="E369" s="3"/>
      <c r="Y369" s="1"/>
    </row>
    <row r="370" spans="2:25" x14ac:dyDescent="0.25">
      <c r="B370" s="52"/>
      <c r="C370" s="52"/>
      <c r="D370" s="52"/>
      <c r="E370" s="3"/>
      <c r="Y370" s="1"/>
    </row>
    <row r="371" spans="2:25" x14ac:dyDescent="0.25">
      <c r="B371" s="52"/>
      <c r="C371" s="52"/>
      <c r="D371" s="52"/>
      <c r="E371" s="3"/>
      <c r="Y371" s="1"/>
    </row>
    <row r="372" spans="2:25" x14ac:dyDescent="0.25">
      <c r="B372" s="52"/>
      <c r="C372" s="52"/>
      <c r="D372" s="52"/>
      <c r="E372" s="3"/>
      <c r="Y372" s="1"/>
    </row>
    <row r="373" spans="2:25" x14ac:dyDescent="0.25">
      <c r="B373" s="52"/>
      <c r="C373" s="52"/>
      <c r="D373" s="52"/>
      <c r="E373" s="3"/>
      <c r="Y373" s="1"/>
    </row>
    <row r="374" spans="2:25" x14ac:dyDescent="0.25">
      <c r="B374" s="52"/>
      <c r="C374" s="52"/>
      <c r="D374" s="52"/>
      <c r="E374" s="3"/>
      <c r="Y374" s="1"/>
    </row>
    <row r="375" spans="2:25" x14ac:dyDescent="0.25">
      <c r="B375" s="52"/>
      <c r="C375" s="52"/>
      <c r="D375" s="52"/>
      <c r="E375" s="3"/>
      <c r="Y375" s="1"/>
    </row>
    <row r="376" spans="2:25" x14ac:dyDescent="0.25">
      <c r="B376" s="52"/>
      <c r="C376" s="52"/>
      <c r="D376" s="52"/>
      <c r="E376" s="3"/>
      <c r="Y376" s="1"/>
    </row>
    <row r="377" spans="2:25" x14ac:dyDescent="0.25">
      <c r="B377" s="52"/>
      <c r="C377" s="52"/>
      <c r="D377" s="52"/>
      <c r="E377" s="3"/>
      <c r="Y377" s="1"/>
    </row>
    <row r="378" spans="2:25" x14ac:dyDescent="0.25">
      <c r="B378" s="52"/>
      <c r="C378" s="52"/>
      <c r="D378" s="52"/>
      <c r="E378" s="3"/>
      <c r="Y378" s="1"/>
    </row>
    <row r="379" spans="2:25" x14ac:dyDescent="0.25">
      <c r="B379" s="52"/>
      <c r="C379" s="52"/>
      <c r="D379" s="52"/>
      <c r="E379" s="3"/>
      <c r="Y379" s="1"/>
    </row>
    <row r="380" spans="2:25" x14ac:dyDescent="0.25">
      <c r="B380" s="52"/>
      <c r="C380" s="52"/>
      <c r="D380" s="52"/>
      <c r="E380" s="3"/>
      <c r="Y380" s="1"/>
    </row>
    <row r="381" spans="2:25" x14ac:dyDescent="0.25">
      <c r="B381" s="52"/>
      <c r="C381" s="52"/>
      <c r="D381" s="52"/>
      <c r="E381" s="3"/>
      <c r="Y381" s="1"/>
    </row>
    <row r="382" spans="2:25" x14ac:dyDescent="0.25">
      <c r="B382" s="52"/>
      <c r="C382" s="52"/>
      <c r="D382" s="52"/>
      <c r="E382" s="3"/>
      <c r="Y382" s="1"/>
    </row>
    <row r="383" spans="2:25" x14ac:dyDescent="0.25">
      <c r="B383" s="52"/>
      <c r="C383" s="52"/>
      <c r="D383" s="52"/>
      <c r="E383" s="3"/>
      <c r="Y383" s="1"/>
    </row>
    <row r="384" spans="2:25" x14ac:dyDescent="0.25">
      <c r="B384" s="52"/>
      <c r="C384" s="52"/>
      <c r="D384" s="52"/>
      <c r="E384" s="3"/>
      <c r="Y384" s="1"/>
    </row>
    <row r="385" spans="2:25" x14ac:dyDescent="0.25">
      <c r="B385" s="52"/>
      <c r="C385" s="52"/>
      <c r="D385" s="52"/>
      <c r="E385" s="3"/>
      <c r="Y385" s="1"/>
    </row>
    <row r="386" spans="2:25" x14ac:dyDescent="0.25">
      <c r="B386" s="52"/>
      <c r="C386" s="52"/>
      <c r="D386" s="52"/>
      <c r="E386" s="3"/>
      <c r="Y386" s="1"/>
    </row>
    <row r="387" spans="2:25" x14ac:dyDescent="0.25">
      <c r="B387" s="52"/>
      <c r="C387" s="52"/>
      <c r="D387" s="52"/>
      <c r="E387" s="3"/>
      <c r="Y387" s="1"/>
    </row>
    <row r="388" spans="2:25" x14ac:dyDescent="0.25">
      <c r="B388" s="52"/>
      <c r="C388" s="52"/>
      <c r="D388" s="52"/>
      <c r="E388" s="3"/>
      <c r="Y388" s="1"/>
    </row>
    <row r="389" spans="2:25" x14ac:dyDescent="0.25">
      <c r="B389" s="52"/>
      <c r="C389" s="52"/>
      <c r="D389" s="52"/>
      <c r="E389" s="3"/>
      <c r="Y389" s="1"/>
    </row>
    <row r="390" spans="2:25" x14ac:dyDescent="0.25">
      <c r="B390" s="52"/>
      <c r="C390" s="52"/>
      <c r="D390" s="52"/>
      <c r="E390" s="3"/>
      <c r="Y390" s="1"/>
    </row>
    <row r="391" spans="2:25" x14ac:dyDescent="0.25">
      <c r="B391" s="52"/>
      <c r="C391" s="52"/>
      <c r="D391" s="52"/>
      <c r="E391" s="3"/>
      <c r="Y391" s="1"/>
    </row>
    <row r="392" spans="2:25" x14ac:dyDescent="0.25">
      <c r="B392" s="52"/>
      <c r="C392" s="52"/>
      <c r="D392" s="52"/>
      <c r="E392" s="3"/>
      <c r="Y392" s="1"/>
    </row>
    <row r="393" spans="2:25" x14ac:dyDescent="0.25">
      <c r="B393" s="52"/>
      <c r="C393" s="52"/>
      <c r="D393" s="52"/>
      <c r="E393" s="3"/>
      <c r="Y393" s="1"/>
    </row>
    <row r="394" spans="2:25" x14ac:dyDescent="0.25">
      <c r="B394" s="52"/>
      <c r="C394" s="52"/>
      <c r="D394" s="52"/>
      <c r="E394" s="3"/>
      <c r="Y394" s="1"/>
    </row>
    <row r="395" spans="2:25" x14ac:dyDescent="0.25">
      <c r="B395" s="52"/>
      <c r="C395" s="52"/>
      <c r="D395" s="52"/>
      <c r="E395" s="3"/>
      <c r="Y395" s="1"/>
    </row>
    <row r="396" spans="2:25" x14ac:dyDescent="0.25">
      <c r="B396" s="52"/>
      <c r="C396" s="52"/>
      <c r="D396" s="52"/>
      <c r="E396" s="3"/>
      <c r="Y396" s="1"/>
    </row>
    <row r="397" spans="2:25" x14ac:dyDescent="0.25">
      <c r="B397" s="52"/>
      <c r="C397" s="52"/>
      <c r="D397" s="52"/>
      <c r="E397" s="3"/>
      <c r="Y397" s="1"/>
    </row>
    <row r="398" spans="2:25" x14ac:dyDescent="0.25">
      <c r="B398" s="52"/>
      <c r="C398" s="52"/>
      <c r="D398" s="52"/>
      <c r="E398" s="3"/>
      <c r="Y398" s="1"/>
    </row>
    <row r="399" spans="2:25" x14ac:dyDescent="0.25">
      <c r="B399" s="52"/>
      <c r="C399" s="52"/>
      <c r="D399" s="52"/>
      <c r="E399" s="3"/>
      <c r="Y399" s="1"/>
    </row>
    <row r="400" spans="2:25" x14ac:dyDescent="0.25">
      <c r="B400" s="52"/>
      <c r="C400" s="52"/>
      <c r="D400" s="52"/>
      <c r="E400" s="3"/>
      <c r="Y400" s="1"/>
    </row>
    <row r="401" spans="2:25" x14ac:dyDescent="0.25">
      <c r="B401" s="52"/>
      <c r="C401" s="52"/>
      <c r="D401" s="52"/>
      <c r="E401" s="3"/>
      <c r="Y401" s="1"/>
    </row>
    <row r="402" spans="2:25" x14ac:dyDescent="0.25">
      <c r="B402" s="52"/>
      <c r="C402" s="52"/>
      <c r="D402" s="52"/>
      <c r="E402" s="3"/>
      <c r="Y402" s="1"/>
    </row>
    <row r="403" spans="2:25" x14ac:dyDescent="0.25">
      <c r="B403" s="52"/>
      <c r="C403" s="52"/>
      <c r="D403" s="52"/>
      <c r="E403" s="3"/>
      <c r="Y403" s="1"/>
    </row>
    <row r="404" spans="2:25" x14ac:dyDescent="0.25">
      <c r="B404" s="52"/>
      <c r="C404" s="52"/>
      <c r="D404" s="52"/>
      <c r="E404" s="3"/>
      <c r="Y404" s="1"/>
    </row>
    <row r="405" spans="2:25" x14ac:dyDescent="0.25">
      <c r="B405" s="52"/>
      <c r="C405" s="52"/>
      <c r="D405" s="52"/>
      <c r="E405" s="3"/>
      <c r="Y405" s="1"/>
    </row>
    <row r="406" spans="2:25" x14ac:dyDescent="0.25">
      <c r="B406" s="52"/>
      <c r="C406" s="52"/>
      <c r="D406" s="52"/>
      <c r="E406" s="3"/>
      <c r="Y406" s="1"/>
    </row>
    <row r="407" spans="2:25" x14ac:dyDescent="0.25">
      <c r="B407" s="52"/>
      <c r="C407" s="52"/>
      <c r="D407" s="52"/>
      <c r="E407" s="3"/>
      <c r="Y407" s="1"/>
    </row>
    <row r="408" spans="2:25" x14ac:dyDescent="0.25">
      <c r="B408" s="52"/>
      <c r="C408" s="52"/>
      <c r="D408" s="52"/>
      <c r="E408" s="3"/>
      <c r="Y408" s="1"/>
    </row>
    <row r="409" spans="2:25" x14ac:dyDescent="0.25">
      <c r="B409" s="52"/>
      <c r="C409" s="52"/>
      <c r="D409" s="52"/>
      <c r="E409" s="3"/>
      <c r="Y409" s="1"/>
    </row>
    <row r="410" spans="2:25" x14ac:dyDescent="0.25">
      <c r="B410" s="52"/>
      <c r="C410" s="52"/>
      <c r="D410" s="52"/>
      <c r="E410" s="3"/>
      <c r="Y410" s="1"/>
    </row>
    <row r="411" spans="2:25" x14ac:dyDescent="0.25">
      <c r="B411" s="52"/>
      <c r="C411" s="52"/>
      <c r="D411" s="52"/>
      <c r="E411" s="3"/>
      <c r="Y411" s="1"/>
    </row>
    <row r="412" spans="2:25" x14ac:dyDescent="0.25">
      <c r="B412" s="52"/>
      <c r="C412" s="52"/>
      <c r="D412" s="52"/>
      <c r="E412" s="3"/>
      <c r="Y412" s="1"/>
    </row>
    <row r="413" spans="2:25" x14ac:dyDescent="0.25">
      <c r="B413" s="52"/>
      <c r="C413" s="52"/>
      <c r="D413" s="52"/>
      <c r="E413" s="3"/>
      <c r="Y413" s="1"/>
    </row>
    <row r="414" spans="2:25" x14ac:dyDescent="0.25">
      <c r="B414" s="52"/>
      <c r="C414" s="52"/>
      <c r="D414" s="52"/>
      <c r="E414" s="3"/>
      <c r="Y414" s="1"/>
    </row>
    <row r="415" spans="2:25" x14ac:dyDescent="0.25">
      <c r="B415" s="52"/>
      <c r="C415" s="52"/>
      <c r="D415" s="52"/>
      <c r="E415" s="3"/>
      <c r="Y415" s="1"/>
    </row>
    <row r="416" spans="2:25" x14ac:dyDescent="0.25">
      <c r="B416" s="52"/>
      <c r="C416" s="52"/>
      <c r="D416" s="52"/>
      <c r="E416" s="3"/>
      <c r="Y416" s="1"/>
    </row>
    <row r="417" spans="2:25" x14ac:dyDescent="0.25">
      <c r="B417" s="52"/>
      <c r="C417" s="52"/>
      <c r="D417" s="52"/>
      <c r="E417" s="3"/>
      <c r="Y417" s="1"/>
    </row>
    <row r="418" spans="2:25" x14ac:dyDescent="0.25">
      <c r="B418" s="52"/>
      <c r="C418" s="52"/>
      <c r="D418" s="52"/>
      <c r="E418" s="3"/>
      <c r="Y418" s="1"/>
    </row>
    <row r="419" spans="2:25" x14ac:dyDescent="0.25">
      <c r="B419" s="52"/>
      <c r="C419" s="52"/>
      <c r="D419" s="52"/>
      <c r="E419" s="3"/>
      <c r="Y419" s="1"/>
    </row>
    <row r="420" spans="2:25" x14ac:dyDescent="0.25">
      <c r="B420" s="52"/>
      <c r="C420" s="52"/>
      <c r="D420" s="52"/>
      <c r="E420" s="3"/>
      <c r="Y420" s="1"/>
    </row>
    <row r="421" spans="2:25" x14ac:dyDescent="0.25">
      <c r="B421" s="52"/>
      <c r="C421" s="52"/>
      <c r="D421" s="52"/>
      <c r="E421" s="3"/>
      <c r="Y421" s="1"/>
    </row>
    <row r="422" spans="2:25" x14ac:dyDescent="0.25">
      <c r="B422" s="52"/>
      <c r="C422" s="52"/>
      <c r="D422" s="52"/>
      <c r="E422" s="3"/>
      <c r="Y422" s="1"/>
    </row>
  </sheetData>
  <mergeCells count="4">
    <mergeCell ref="A4:B4"/>
    <mergeCell ref="A5:D5"/>
    <mergeCell ref="A9:D9"/>
    <mergeCell ref="C69:D69"/>
  </mergeCells>
  <pageMargins left="0.70866141732283472" right="0.51181102362204722" top="0.15748031496062992" bottom="0.35433070866141736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2019-10-29T11:42:29Z</dcterms:modified>
</cp:coreProperties>
</file>