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45" windowWidth="14805" windowHeight="7170"/>
  </bookViews>
  <sheets>
    <sheet name="2.Вед" sheetId="4" r:id="rId1"/>
  </sheets>
  <definedNames>
    <definedName name="_xlnm.Print_Titles" localSheetId="0">'2.Вед'!$5:$5</definedName>
  </definedNames>
  <calcPr calcId="152511"/>
</workbook>
</file>

<file path=xl/calcChain.xml><?xml version="1.0" encoding="utf-8"?>
<calcChain xmlns="http://schemas.openxmlformats.org/spreadsheetml/2006/main">
  <c r="G169" i="4" l="1"/>
  <c r="G168" i="4" s="1"/>
  <c r="G160" i="4"/>
  <c r="G159" i="4"/>
  <c r="G158" i="4" s="1"/>
  <c r="G157" i="4" s="1"/>
  <c r="G155" i="4"/>
  <c r="G154" i="4" s="1"/>
  <c r="G148" i="4"/>
  <c r="G144" i="4"/>
  <c r="G143" i="4"/>
  <c r="G141" i="4"/>
  <c r="G140" i="4" s="1"/>
  <c r="G138" i="4"/>
  <c r="G137" i="4" s="1"/>
  <c r="G135" i="4"/>
  <c r="G134" i="4" s="1"/>
  <c r="G124" i="4"/>
  <c r="G123" i="4" s="1"/>
  <c r="G118" i="4"/>
  <c r="G117" i="4"/>
  <c r="G107" i="4"/>
  <c r="G106" i="4" s="1"/>
  <c r="G104" i="4"/>
  <c r="G103" i="4" s="1"/>
  <c r="G88" i="4"/>
  <c r="G87" i="4" s="1"/>
  <c r="G84" i="4"/>
  <c r="G83" i="4" s="1"/>
  <c r="G79" i="4"/>
  <c r="G76" i="4"/>
  <c r="G75" i="4" s="1"/>
  <c r="G66" i="4"/>
  <c r="G63" i="4"/>
  <c r="G62" i="4" s="1"/>
  <c r="G57" i="4"/>
  <c r="G56" i="4" s="1"/>
  <c r="G52" i="4"/>
  <c r="G51" i="4" s="1"/>
  <c r="G38" i="4"/>
  <c r="G37" i="4" s="1"/>
  <c r="G32" i="4"/>
  <c r="G31" i="4"/>
  <c r="G27" i="4"/>
  <c r="G26" i="4" s="1"/>
  <c r="G24" i="4"/>
  <c r="G23" i="4" s="1"/>
  <c r="G20" i="4"/>
  <c r="G11" i="4"/>
  <c r="G86" i="4" l="1"/>
  <c r="G22" i="4"/>
  <c r="G78" i="4"/>
  <c r="G82" i="4"/>
  <c r="G147" i="4"/>
  <c r="G10" i="4"/>
  <c r="G19" i="4"/>
  <c r="G153" i="4"/>
  <c r="G55" i="4"/>
  <c r="G167" i="4"/>
  <c r="G50" i="4"/>
  <c r="G71" i="4"/>
  <c r="G15" i="4" l="1"/>
  <c r="G146" i="4"/>
  <c r="G49" i="4"/>
  <c r="G70" i="4"/>
  <c r="G61" i="4"/>
  <c r="G54" i="4"/>
  <c r="G166" i="4"/>
  <c r="G152" i="4"/>
  <c r="G130" i="4" l="1"/>
  <c r="G8" i="4"/>
  <c r="G81" i="4" l="1"/>
  <c r="G7" i="4" l="1"/>
  <c r="G171" i="4" s="1"/>
</calcChain>
</file>

<file path=xl/sharedStrings.xml><?xml version="1.0" encoding="utf-8"?>
<sst xmlns="http://schemas.openxmlformats.org/spreadsheetml/2006/main" count="728" uniqueCount="146">
  <si>
    <t>Приложение 2</t>
  </si>
  <si>
    <t>Рз</t>
  </si>
  <si>
    <t>Пр</t>
  </si>
  <si>
    <t>01</t>
  </si>
  <si>
    <t>04</t>
  </si>
  <si>
    <t>13</t>
  </si>
  <si>
    <t>05</t>
  </si>
  <si>
    <t>03</t>
  </si>
  <si>
    <t>09</t>
  </si>
  <si>
    <t>08</t>
  </si>
  <si>
    <t>Оценка имущества, признание прав и регулирование отношений муниципальной собственности</t>
  </si>
  <si>
    <t>02</t>
  </si>
  <si>
    <t>11</t>
  </si>
  <si>
    <t>10</t>
  </si>
  <si>
    <t>06</t>
  </si>
  <si>
    <t>Наименование</t>
  </si>
  <si>
    <t>ЦСР</t>
  </si>
  <si>
    <t>ВР</t>
  </si>
  <si>
    <t>Администрация Клетнянского района</t>
  </si>
  <si>
    <t>Общегосударственные вопросы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</si>
  <si>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</si>
  <si>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</si>
  <si>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</si>
  <si>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</si>
  <si>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</si>
  <si>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Другие общегосударственные вопросы</t>
  </si>
  <si>
    <t>Капитальные вложения в объекты государственной (муниципальной) собственности</t>
  </si>
  <si>
    <t>400</t>
  </si>
  <si>
    <t>Национальная оборона</t>
  </si>
  <si>
    <t>Мобилизационная и вневойсковая подготовка</t>
  </si>
  <si>
    <t/>
  </si>
  <si>
    <t>Национальная безопасность и правоохранительная деятельность</t>
  </si>
  <si>
    <t>Национальная экономика</t>
  </si>
  <si>
    <t>810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</si>
  <si>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</si>
  <si>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</si>
  <si>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</si>
  <si>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</si>
  <si>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</si>
  <si>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</si>
  <si>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</si>
  <si>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</si>
  <si>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</si>
  <si>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</si>
  <si>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</si>
  <si>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Физическая культура и спорт</t>
  </si>
  <si>
    <t>Массовый спорт</t>
  </si>
  <si>
    <t>Межбюджетные трансферты</t>
  </si>
  <si>
    <t>500</t>
  </si>
  <si>
    <t>Иные межбюджетные трансферты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</si>
  <si>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</si>
  <si>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</si>
  <si>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</t>
  </si>
  <si>
    <t>Транспорт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</si>
  <si>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</si>
  <si>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</si>
  <si>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</t>
  </si>
  <si>
    <t>Капитальные вложения в объекты муниципальной собственности за счет средств бюджета муниципального района</t>
  </si>
  <si>
    <t>51 0 31 S1270</t>
  </si>
  <si>
    <t>410</t>
  </si>
  <si>
    <t>Бюджетные инвестиции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</si>
  <si>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</si>
  <si>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</si>
  <si>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</si>
  <si>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>Подготовка объектов ЖКХ к зиме за счет бюджета муниципального района</t>
  </si>
  <si>
    <t>51 0 31 S3450</t>
  </si>
  <si>
    <t>рублей</t>
  </si>
  <si>
    <t>Кассовое исполнение за  2018 год</t>
  </si>
  <si>
    <t>1</t>
  </si>
  <si>
    <t>Эксплуатация и содержание имущества, находящегося в муниципальной собственности, арендованного недвижимого имущества</t>
  </si>
  <si>
    <t>56 0 11 80930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</si>
  <si>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</si>
  <si>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</si>
  <si>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56 0 11 84200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</si>
  <si>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</si>
  <si>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56 0 11 84400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</si>
  <si>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</si>
  <si>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56 0 11 12020</t>
  </si>
  <si>
    <t xml:space="preserve">Закупка товаров, работ и услуг для обеспечения
государственных (муниципальных) нужд
</t>
  </si>
  <si>
    <t>56 0 11 80900</t>
  </si>
  <si>
    <t>Иные закупки товаров, работ и услуг для государственных  (муниципальных) нужд</t>
  </si>
  <si>
    <t xml:space="preserve">Экслуатация и содержание имущества находящигося  в муниципальной собственности , арендованного недвижимого имущества </t>
  </si>
  <si>
    <t>Членские взносы некоммерческим организациям</t>
  </si>
  <si>
    <t>56 0 11 81410</t>
  </si>
  <si>
    <t>56 0 12 51180</t>
  </si>
  <si>
    <t>Обеспечение пожарной безопасности</t>
  </si>
  <si>
    <t>Мероприятия в сфере пожарной безопасности</t>
  </si>
  <si>
    <t>56 0 13 81140</t>
  </si>
  <si>
    <t xml:space="preserve">Бюджетные инвестиции 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</si>
  <si>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</si>
  <si>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</si>
  <si>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56 0 14 83300</t>
  </si>
  <si>
    <t>Обеспечение сохранности автомобильных дорог местного значения и условий безопасности движения по ним</t>
  </si>
  <si>
    <t>56 1 11 16170</t>
  </si>
  <si>
    <t>Закупка товаров, работ и услуг для обеспечения
государственных (муниципальных) нужд</t>
  </si>
  <si>
    <t>Обеспечение сохранности автомобильных дорог местного значения и условий безопасного движения по ним</t>
  </si>
  <si>
    <t>56 1 11 81610</t>
  </si>
  <si>
    <t>56 1 11 S6170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</si>
  <si>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</si>
  <si>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56 2 11 81830</t>
  </si>
  <si>
    <t>Подготовка объектов ЖКХ к зиме</t>
  </si>
  <si>
    <t xml:space="preserve"> 56 2 11 81800</t>
  </si>
  <si>
    <t xml:space="preserve">Приобретение специализированной техники для предприятий жилищно-коммунального комплекса </t>
  </si>
  <si>
    <t>56 2 11 13430</t>
  </si>
  <si>
    <t>Капитальный ремонт бань</t>
  </si>
  <si>
    <t>56 2 11 81820</t>
  </si>
  <si>
    <t>Приобретение специализированной техники для предприятий жилищно-коммунального комплекса</t>
  </si>
  <si>
    <t>56 2 11 S3430</t>
  </si>
  <si>
    <t xml:space="preserve">Подготовка объектов ЖКХ к зиме  за счет средств местного бюджета </t>
  </si>
  <si>
    <t>56 2 11 S3450</t>
  </si>
  <si>
    <t>Бюджетные инвестиции в объекты капитального строительства муниципальной собственности</t>
  </si>
  <si>
    <t>56 2 11 81680</t>
  </si>
  <si>
    <t>Капитальные вложения в объекты государственной
(муниципальной) собственности</t>
  </si>
  <si>
    <t xml:space="preserve">Бюджетные инвестиции в объекты капитального строительства муниципальной собственности средства областного бюджета </t>
  </si>
  <si>
    <t>000 00 11270</t>
  </si>
  <si>
    <t>000 00 S1127</t>
  </si>
  <si>
    <t>Мероприятия по обеспечению населения бытовыми услугами</t>
  </si>
  <si>
    <t>56 2 11 81810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</si>
  <si>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</si>
  <si>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56 2 11 81850</t>
  </si>
  <si>
    <t>Благоустройство</t>
  </si>
  <si>
    <t>Поддержка государственных программ субъектов Российской Федерации и муниципальных  программ  формирование  современной  городской среды</t>
  </si>
  <si>
    <t>56 4 11 L5550</t>
  </si>
  <si>
    <t>Организация и обеспечение освещения улиц</t>
  </si>
  <si>
    <t>56 2 11 81690</t>
  </si>
  <si>
    <t>Озеленение территории</t>
  </si>
  <si>
    <t>56 2 11 81700</t>
  </si>
  <si>
    <t>Организация и содержание мест захоронения (кладбищ)</t>
  </si>
  <si>
    <t>56 2 11 81710</t>
  </si>
  <si>
    <t>Мероприятия по благоустройству</t>
  </si>
  <si>
    <t>56 2 11 81730</t>
  </si>
  <si>
    <t xml:space="preserve">Поддержка государственных программ субъектов Российской Федерации и муниципальных  программ  формирование  современной  городской среды  за счет средств местного бюджета </t>
  </si>
  <si>
    <t xml:space="preserve">Поддержка государственных программ субъектов Российской Федерации и муниципальных  программ  формирование  современной  городской среды </t>
  </si>
  <si>
    <t>56 4 11 R5550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</si>
  <si>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</si>
  <si>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56 0  15 84260</t>
  </si>
  <si>
    <t>Выплата муниципальных пенсий (доплат к государственным пенсиям)</t>
  </si>
  <si>
    <t>56 0 16 82450</t>
  </si>
  <si>
    <t xml:space="preserve">Приобретение жилых помещений для постоянно проживающих отдельных категорий граждан </t>
  </si>
  <si>
    <t>56 3 11 83200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</si>
  <si>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</si>
  <si>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 xml:space="preserve"> 56 0 17 84290</t>
  </si>
  <si>
    <t>ИТОГО:</t>
  </si>
  <si>
    <t>к Решению Клетнянского поселкового Совета народных депутатов "Об исполнении бюджета муниципального образования "Клетнянское городское поселение" за 2018 год"</t>
  </si>
  <si>
    <t xml:space="preserve">Расходы бюджета муниципального образования "Клетнянское городское поселение" за 2018 год по ведомственной структуре расходов бюджета </t>
  </si>
  <si>
    <r>
      <t>Софинансирование  объектов  капитальных  вложений  муниципальной  собственноти</t>
    </r>
    <r>
      <rPr>
        <sz val="10"/>
        <color indexed="10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</si>
</sst>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2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2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top" wrapText="1"/>
    </xf>
    <xf numFmtId="49" fontId="6" fillId="0" borderId="0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right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49" fontId="6" fillId="0" borderId="1" xfId="3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0" fontId="7" fillId="0" borderId="1" xfId="4" applyNumberFormat="1" applyFont="1" applyFill="1" applyBorder="1" applyAlignment="1">
      <alignment horizontal="left" vertical="top" wrapText="1"/>
    </xf>
    <xf numFmtId="4" fontId="7" fillId="2" borderId="1" xfId="4" applyNumberFormat="1" applyFont="1" applyFill="1" applyBorder="1" applyAlignment="1">
      <alignment horizontal="right" vertical="top" wrapText="1"/>
    </xf>
    <xf numFmtId="0" fontId="7" fillId="0" borderId="1" xfId="5" applyNumberFormat="1" applyFont="1" applyFill="1" applyBorder="1" applyAlignment="1">
      <alignment horizontal="justify" vertical="top" wrapText="1"/>
    </xf>
    <xf numFmtId="49" fontId="7" fillId="0" borderId="1" xfId="6" applyNumberFormat="1" applyFont="1" applyFill="1" applyBorder="1" applyAlignment="1">
      <alignment horizontal="center" vertical="top" wrapText="1"/>
    </xf>
    <xf numFmtId="49" fontId="7" fillId="0" borderId="1" xfId="7" applyNumberFormat="1" applyFont="1" applyFill="1" applyBorder="1" applyAlignment="1">
      <alignment vertical="top" wrapText="1"/>
    </xf>
    <xf numFmtId="4" fontId="7" fillId="2" borderId="1" xfId="2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justify" vertical="top" wrapText="1"/>
    </xf>
    <xf numFmtId="49" fontId="6" fillId="0" borderId="1" xfId="6" applyNumberFormat="1" applyFont="1" applyFill="1" applyBorder="1" applyAlignment="1">
      <alignment horizontal="center" vertical="top" wrapText="1"/>
    </xf>
    <xf numFmtId="49" fontId="6" fillId="0" borderId="1" xfId="7" applyNumberFormat="1" applyFont="1" applyFill="1" applyBorder="1" applyAlignment="1">
      <alignment vertical="top" wrapText="1"/>
    </xf>
    <xf numFmtId="49" fontId="6" fillId="0" borderId="1" xfId="7" applyNumberFormat="1" applyFont="1" applyFill="1" applyBorder="1" applyAlignment="1">
      <alignment horizontal="center" vertical="top" wrapText="1"/>
    </xf>
    <xf numFmtId="4" fontId="6" fillId="2" borderId="1" xfId="2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4" applyNumberFormat="1" applyFont="1" applyFill="1" applyBorder="1" applyAlignment="1">
      <alignment horizontal="center" vertical="top" wrapText="1"/>
    </xf>
    <xf numFmtId="4" fontId="6" fillId="2" borderId="1" xfId="4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justify" vertical="top" wrapText="1"/>
    </xf>
    <xf numFmtId="4" fontId="6" fillId="0" borderId="1" xfId="4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2" xfId="2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5" applyNumberFormat="1" applyFont="1" applyFill="1" applyBorder="1" applyAlignment="1">
      <alignment horizontal="justify" vertical="top" wrapText="1"/>
    </xf>
    <xf numFmtId="49" fontId="6" fillId="0" borderId="1" xfId="2" applyNumberFormat="1" applyFont="1" applyFill="1" applyBorder="1" applyAlignment="1">
      <alignment vertical="top" wrapText="1"/>
    </xf>
    <xf numFmtId="4" fontId="7" fillId="0" borderId="1" xfId="4" applyNumberFormat="1" applyFont="1" applyFill="1" applyBorder="1" applyAlignment="1">
      <alignment horizontal="right" vertical="top" wrapText="1"/>
    </xf>
    <xf numFmtId="4" fontId="6" fillId="0" borderId="1" xfId="2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4" fontId="7" fillId="0" borderId="1" xfId="2" applyNumberFormat="1" applyFont="1" applyFill="1" applyBorder="1" applyAlignment="1">
      <alignment horizontal="right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justify" vertical="top" wrapText="1"/>
    </xf>
    <xf numFmtId="4" fontId="7" fillId="2" borderId="1" xfId="7" applyNumberFormat="1" applyFont="1" applyFill="1" applyBorder="1" applyAlignment="1">
      <alignment horizontal="right" vertical="top" wrapText="1"/>
    </xf>
    <xf numFmtId="0" fontId="7" fillId="0" borderId="1" xfId="2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4" fontId="7" fillId="2" borderId="0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4" fillId="0" borderId="1" xfId="2" applyFont="1" applyFill="1" applyBorder="1" applyAlignment="1">
      <alignment horizontal="justify" vertical="top" wrapText="1"/>
    </xf>
    <xf numFmtId="49" fontId="4" fillId="0" borderId="1" xfId="2" applyNumberFormat="1" applyFont="1" applyFill="1" applyBorder="1" applyAlignment="1">
      <alignment horizontal="center" vertical="top"/>
    </xf>
    <xf numFmtId="0" fontId="7" fillId="0" borderId="1" xfId="8" applyNumberFormat="1" applyFont="1" applyFill="1" applyBorder="1" applyAlignment="1">
      <alignment horizontal="justify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top" wrapText="1"/>
    </xf>
    <xf numFmtId="0" fontId="7" fillId="0" borderId="1" xfId="4" applyNumberFormat="1" applyFont="1" applyFill="1" applyBorder="1" applyAlignment="1">
      <alignment horizontal="justify" vertical="top" wrapText="1"/>
    </xf>
    <xf numFmtId="49" fontId="7" fillId="0" borderId="1" xfId="5" applyNumberFormat="1" applyFont="1" applyFill="1" applyBorder="1" applyAlignment="1">
      <alignment horizontal="center" vertical="top" wrapText="1"/>
    </xf>
    <xf numFmtId="49" fontId="7" fillId="0" borderId="1" xfId="6" applyNumberFormat="1" applyFont="1" applyFill="1" applyBorder="1" applyAlignment="1">
      <alignment vertical="top" wrapText="1"/>
    </xf>
    <xf numFmtId="49" fontId="7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vertical="top"/>
    </xf>
    <xf numFmtId="49" fontId="6" fillId="0" borderId="1" xfId="1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2" xfId="2" applyFont="1" applyFill="1" applyBorder="1" applyAlignment="1">
      <alignment vertical="top" wrapText="1"/>
    </xf>
    <xf numFmtId="4" fontId="3" fillId="2" borderId="1" xfId="2" applyNumberFormat="1" applyFont="1" applyFill="1" applyBorder="1" applyAlignment="1">
      <alignment vertical="top"/>
    </xf>
    <xf numFmtId="0" fontId="7" fillId="0" borderId="1" xfId="2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9">
    <cellStyle name="Денежный [0]" xfId="1" builtinId="7"/>
    <cellStyle name="Денежный [0] 2" xfId="4"/>
    <cellStyle name="Денежный 10" xfId="8"/>
    <cellStyle name="Денежный 2" xfId="5"/>
    <cellStyle name="Обычный" xfId="0" builtinId="0"/>
    <cellStyle name="Обычный 2" xfId="2"/>
    <cellStyle name="Процентный 2" xfId="3"/>
    <cellStyle name="Финансовый [0] 2" xfId="6"/>
    <cellStyle name="Финансовый 2" xfId="7"/>
  </cellStyles>
  <dxfs count="0"/>
  <tableStyles count="0" defaultTableStyle="TableStyleMedium2" defaultPivotStyle="PivotStyleMedium9"/>
  <colors>
    <mruColors>
      <color rgb="FFFFFFCC"/>
      <color rgb="FFFFCCCC"/>
      <color rgb="FFCCFFCC"/>
      <color rgb="FF99FFCC"/>
      <color rgb="FFFF9999"/>
      <color rgb="FFCCE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O177"/>
  <sheetViews>
    <sheetView tabSelected="1" zoomScale="80" zoomScaleNormal="80" workbookViewId="0">
      <pane xSplit="6" ySplit="5" topLeftCell="G6" activePane="bottomRight" state="frozen"/>
      <selection pane="topRight" activeCell="Z1" sqref="Z1"/>
      <selection pane="bottomLeft" activeCell="A6" sqref="A6"/>
      <selection pane="bottomRight" activeCell="I9" sqref="I9"/>
    </sheetView>
  </sheetViews>
  <sheetFormatPr defaultRowHeight="12.75" x14ac:dyDescent="0.25"/>
  <cols>
    <col min="1" max="1" width="40.85546875" style="1" customWidth="1"/>
    <col min="2" max="2" width="8.7109375" style="1" customWidth="1"/>
    <col min="3" max="3" width="5.140625" style="79" customWidth="1"/>
    <col min="4" max="4" width="5.42578125" style="79" customWidth="1"/>
    <col min="5" max="5" width="13.7109375" style="1" customWidth="1"/>
    <col min="6" max="6" width="5.28515625" style="1" customWidth="1"/>
    <col min="7" max="12" width="17.85546875" style="1" customWidth="1"/>
    <col min="13" max="114" width="9.140625" style="1"/>
    <col min="115" max="115" width="1.42578125" style="1" customWidth="1"/>
    <col min="116" max="116" width="59.5703125" style="1" customWidth="1"/>
    <col min="117" max="117" width="9.140625" style="1" customWidth="1"/>
    <col min="118" max="119" width="3.85546875" style="1" customWidth="1"/>
    <col min="120" max="120" width="10.5703125" style="1" customWidth="1"/>
    <col min="121" max="121" width="3.85546875" style="1" customWidth="1"/>
    <col min="122" max="124" width="14.42578125" style="1" customWidth="1"/>
    <col min="125" max="125" width="4.140625" style="1" customWidth="1"/>
    <col min="126" max="126" width="15" style="1" customWidth="1"/>
    <col min="127" max="128" width="9.140625" style="1" customWidth="1"/>
    <col min="129" max="129" width="11.5703125" style="1" customWidth="1"/>
    <col min="130" max="130" width="18.140625" style="1" customWidth="1"/>
    <col min="131" max="131" width="13.140625" style="1" customWidth="1"/>
    <col min="132" max="132" width="12.28515625" style="1" customWidth="1"/>
    <col min="133" max="370" width="9.140625" style="1"/>
    <col min="371" max="371" width="1.42578125" style="1" customWidth="1"/>
    <col min="372" max="372" width="59.5703125" style="1" customWidth="1"/>
    <col min="373" max="373" width="9.140625" style="1" customWidth="1"/>
    <col min="374" max="375" width="3.85546875" style="1" customWidth="1"/>
    <col min="376" max="376" width="10.5703125" style="1" customWidth="1"/>
    <col min="377" max="377" width="3.85546875" style="1" customWidth="1"/>
    <col min="378" max="380" width="14.42578125" style="1" customWidth="1"/>
    <col min="381" max="381" width="4.140625" style="1" customWidth="1"/>
    <col min="382" max="382" width="15" style="1" customWidth="1"/>
    <col min="383" max="384" width="9.140625" style="1" customWidth="1"/>
    <col min="385" max="385" width="11.5703125" style="1" customWidth="1"/>
    <col min="386" max="386" width="18.140625" style="1" customWidth="1"/>
    <col min="387" max="387" width="13.140625" style="1" customWidth="1"/>
    <col min="388" max="388" width="12.28515625" style="1" customWidth="1"/>
    <col min="389" max="626" width="9.140625" style="1"/>
    <col min="627" max="627" width="1.42578125" style="1" customWidth="1"/>
    <col min="628" max="628" width="59.5703125" style="1" customWidth="1"/>
    <col min="629" max="629" width="9.140625" style="1" customWidth="1"/>
    <col min="630" max="631" width="3.85546875" style="1" customWidth="1"/>
    <col min="632" max="632" width="10.5703125" style="1" customWidth="1"/>
    <col min="633" max="633" width="3.85546875" style="1" customWidth="1"/>
    <col min="634" max="636" width="14.42578125" style="1" customWidth="1"/>
    <col min="637" max="637" width="4.140625" style="1" customWidth="1"/>
    <col min="638" max="638" width="15" style="1" customWidth="1"/>
    <col min="639" max="640" width="9.140625" style="1" customWidth="1"/>
    <col min="641" max="641" width="11.5703125" style="1" customWidth="1"/>
    <col min="642" max="642" width="18.140625" style="1" customWidth="1"/>
    <col min="643" max="643" width="13.140625" style="1" customWidth="1"/>
    <col min="644" max="644" width="12.28515625" style="1" customWidth="1"/>
    <col min="645" max="882" width="9.140625" style="1"/>
    <col min="883" max="883" width="1.42578125" style="1" customWidth="1"/>
    <col min="884" max="884" width="59.5703125" style="1" customWidth="1"/>
    <col min="885" max="885" width="9.140625" style="1" customWidth="1"/>
    <col min="886" max="887" width="3.85546875" style="1" customWidth="1"/>
    <col min="888" max="888" width="10.5703125" style="1" customWidth="1"/>
    <col min="889" max="889" width="3.85546875" style="1" customWidth="1"/>
    <col min="890" max="892" width="14.42578125" style="1" customWidth="1"/>
    <col min="893" max="893" width="4.140625" style="1" customWidth="1"/>
    <col min="894" max="894" width="15" style="1" customWidth="1"/>
    <col min="895" max="896" width="9.140625" style="1" customWidth="1"/>
    <col min="897" max="897" width="11.5703125" style="1" customWidth="1"/>
    <col min="898" max="898" width="18.140625" style="1" customWidth="1"/>
    <col min="899" max="899" width="13.140625" style="1" customWidth="1"/>
    <col min="900" max="900" width="12.28515625" style="1" customWidth="1"/>
    <col min="901" max="1138" width="9.140625" style="1"/>
    <col min="1139" max="1139" width="1.42578125" style="1" customWidth="1"/>
    <col min="1140" max="1140" width="59.5703125" style="1" customWidth="1"/>
    <col min="1141" max="1141" width="9.140625" style="1" customWidth="1"/>
    <col min="1142" max="1143" width="3.85546875" style="1" customWidth="1"/>
    <col min="1144" max="1144" width="10.5703125" style="1" customWidth="1"/>
    <col min="1145" max="1145" width="3.85546875" style="1" customWidth="1"/>
    <col min="1146" max="1148" width="14.42578125" style="1" customWidth="1"/>
    <col min="1149" max="1149" width="4.140625" style="1" customWidth="1"/>
    <col min="1150" max="1150" width="15" style="1" customWidth="1"/>
    <col min="1151" max="1152" width="9.140625" style="1" customWidth="1"/>
    <col min="1153" max="1153" width="11.5703125" style="1" customWidth="1"/>
    <col min="1154" max="1154" width="18.140625" style="1" customWidth="1"/>
    <col min="1155" max="1155" width="13.140625" style="1" customWidth="1"/>
    <col min="1156" max="1156" width="12.28515625" style="1" customWidth="1"/>
    <col min="1157" max="1394" width="9.140625" style="1"/>
    <col min="1395" max="1395" width="1.42578125" style="1" customWidth="1"/>
    <col min="1396" max="1396" width="59.5703125" style="1" customWidth="1"/>
    <col min="1397" max="1397" width="9.140625" style="1" customWidth="1"/>
    <col min="1398" max="1399" width="3.85546875" style="1" customWidth="1"/>
    <col min="1400" max="1400" width="10.5703125" style="1" customWidth="1"/>
    <col min="1401" max="1401" width="3.85546875" style="1" customWidth="1"/>
    <col min="1402" max="1404" width="14.42578125" style="1" customWidth="1"/>
    <col min="1405" max="1405" width="4.140625" style="1" customWidth="1"/>
    <col min="1406" max="1406" width="15" style="1" customWidth="1"/>
    <col min="1407" max="1408" width="9.140625" style="1" customWidth="1"/>
    <col min="1409" max="1409" width="11.5703125" style="1" customWidth="1"/>
    <col min="1410" max="1410" width="18.140625" style="1" customWidth="1"/>
    <col min="1411" max="1411" width="13.140625" style="1" customWidth="1"/>
    <col min="1412" max="1412" width="12.28515625" style="1" customWidth="1"/>
    <col min="1413" max="1650" width="9.140625" style="1"/>
    <col min="1651" max="1651" width="1.42578125" style="1" customWidth="1"/>
    <col min="1652" max="1652" width="59.5703125" style="1" customWidth="1"/>
    <col min="1653" max="1653" width="9.140625" style="1" customWidth="1"/>
    <col min="1654" max="1655" width="3.85546875" style="1" customWidth="1"/>
    <col min="1656" max="1656" width="10.5703125" style="1" customWidth="1"/>
    <col min="1657" max="1657" width="3.85546875" style="1" customWidth="1"/>
    <col min="1658" max="1660" width="14.42578125" style="1" customWidth="1"/>
    <col min="1661" max="1661" width="4.140625" style="1" customWidth="1"/>
    <col min="1662" max="1662" width="15" style="1" customWidth="1"/>
    <col min="1663" max="1664" width="9.140625" style="1" customWidth="1"/>
    <col min="1665" max="1665" width="11.5703125" style="1" customWidth="1"/>
    <col min="1666" max="1666" width="18.140625" style="1" customWidth="1"/>
    <col min="1667" max="1667" width="13.140625" style="1" customWidth="1"/>
    <col min="1668" max="1668" width="12.28515625" style="1" customWidth="1"/>
    <col min="1669" max="1906" width="9.140625" style="1"/>
    <col min="1907" max="1907" width="1.42578125" style="1" customWidth="1"/>
    <col min="1908" max="1908" width="59.5703125" style="1" customWidth="1"/>
    <col min="1909" max="1909" width="9.140625" style="1" customWidth="1"/>
    <col min="1910" max="1911" width="3.85546875" style="1" customWidth="1"/>
    <col min="1912" max="1912" width="10.5703125" style="1" customWidth="1"/>
    <col min="1913" max="1913" width="3.85546875" style="1" customWidth="1"/>
    <col min="1914" max="1916" width="14.42578125" style="1" customWidth="1"/>
    <col min="1917" max="1917" width="4.140625" style="1" customWidth="1"/>
    <col min="1918" max="1918" width="15" style="1" customWidth="1"/>
    <col min="1919" max="1920" width="9.140625" style="1" customWidth="1"/>
    <col min="1921" max="1921" width="11.5703125" style="1" customWidth="1"/>
    <col min="1922" max="1922" width="18.140625" style="1" customWidth="1"/>
    <col min="1923" max="1923" width="13.140625" style="1" customWidth="1"/>
    <col min="1924" max="1924" width="12.28515625" style="1" customWidth="1"/>
    <col min="1925" max="2162" width="9.140625" style="1"/>
    <col min="2163" max="2163" width="1.42578125" style="1" customWidth="1"/>
    <col min="2164" max="2164" width="59.5703125" style="1" customWidth="1"/>
    <col min="2165" max="2165" width="9.140625" style="1" customWidth="1"/>
    <col min="2166" max="2167" width="3.85546875" style="1" customWidth="1"/>
    <col min="2168" max="2168" width="10.5703125" style="1" customWidth="1"/>
    <col min="2169" max="2169" width="3.85546875" style="1" customWidth="1"/>
    <col min="2170" max="2172" width="14.42578125" style="1" customWidth="1"/>
    <col min="2173" max="2173" width="4.140625" style="1" customWidth="1"/>
    <col min="2174" max="2174" width="15" style="1" customWidth="1"/>
    <col min="2175" max="2176" width="9.140625" style="1" customWidth="1"/>
    <col min="2177" max="2177" width="11.5703125" style="1" customWidth="1"/>
    <col min="2178" max="2178" width="18.140625" style="1" customWidth="1"/>
    <col min="2179" max="2179" width="13.140625" style="1" customWidth="1"/>
    <col min="2180" max="2180" width="12.28515625" style="1" customWidth="1"/>
    <col min="2181" max="2418" width="9.140625" style="1"/>
    <col min="2419" max="2419" width="1.42578125" style="1" customWidth="1"/>
    <col min="2420" max="2420" width="59.5703125" style="1" customWidth="1"/>
    <col min="2421" max="2421" width="9.140625" style="1" customWidth="1"/>
    <col min="2422" max="2423" width="3.85546875" style="1" customWidth="1"/>
    <col min="2424" max="2424" width="10.5703125" style="1" customWidth="1"/>
    <col min="2425" max="2425" width="3.85546875" style="1" customWidth="1"/>
    <col min="2426" max="2428" width="14.42578125" style="1" customWidth="1"/>
    <col min="2429" max="2429" width="4.140625" style="1" customWidth="1"/>
    <col min="2430" max="2430" width="15" style="1" customWidth="1"/>
    <col min="2431" max="2432" width="9.140625" style="1" customWidth="1"/>
    <col min="2433" max="2433" width="11.5703125" style="1" customWidth="1"/>
    <col min="2434" max="2434" width="18.140625" style="1" customWidth="1"/>
    <col min="2435" max="2435" width="13.140625" style="1" customWidth="1"/>
    <col min="2436" max="2436" width="12.28515625" style="1" customWidth="1"/>
    <col min="2437" max="2674" width="9.140625" style="1"/>
    <col min="2675" max="2675" width="1.42578125" style="1" customWidth="1"/>
    <col min="2676" max="2676" width="59.5703125" style="1" customWidth="1"/>
    <col min="2677" max="2677" width="9.140625" style="1" customWidth="1"/>
    <col min="2678" max="2679" width="3.85546875" style="1" customWidth="1"/>
    <col min="2680" max="2680" width="10.5703125" style="1" customWidth="1"/>
    <col min="2681" max="2681" width="3.85546875" style="1" customWidth="1"/>
    <col min="2682" max="2684" width="14.42578125" style="1" customWidth="1"/>
    <col min="2685" max="2685" width="4.140625" style="1" customWidth="1"/>
    <col min="2686" max="2686" width="15" style="1" customWidth="1"/>
    <col min="2687" max="2688" width="9.140625" style="1" customWidth="1"/>
    <col min="2689" max="2689" width="11.5703125" style="1" customWidth="1"/>
    <col min="2690" max="2690" width="18.140625" style="1" customWidth="1"/>
    <col min="2691" max="2691" width="13.140625" style="1" customWidth="1"/>
    <col min="2692" max="2692" width="12.28515625" style="1" customWidth="1"/>
    <col min="2693" max="2930" width="9.140625" style="1"/>
    <col min="2931" max="2931" width="1.42578125" style="1" customWidth="1"/>
    <col min="2932" max="2932" width="59.5703125" style="1" customWidth="1"/>
    <col min="2933" max="2933" width="9.140625" style="1" customWidth="1"/>
    <col min="2934" max="2935" width="3.85546875" style="1" customWidth="1"/>
    <col min="2936" max="2936" width="10.5703125" style="1" customWidth="1"/>
    <col min="2937" max="2937" width="3.85546875" style="1" customWidth="1"/>
    <col min="2938" max="2940" width="14.42578125" style="1" customWidth="1"/>
    <col min="2941" max="2941" width="4.140625" style="1" customWidth="1"/>
    <col min="2942" max="2942" width="15" style="1" customWidth="1"/>
    <col min="2943" max="2944" width="9.140625" style="1" customWidth="1"/>
    <col min="2945" max="2945" width="11.5703125" style="1" customWidth="1"/>
    <col min="2946" max="2946" width="18.140625" style="1" customWidth="1"/>
    <col min="2947" max="2947" width="13.140625" style="1" customWidth="1"/>
    <col min="2948" max="2948" width="12.28515625" style="1" customWidth="1"/>
    <col min="2949" max="3186" width="9.140625" style="1"/>
    <col min="3187" max="3187" width="1.42578125" style="1" customWidth="1"/>
    <col min="3188" max="3188" width="59.5703125" style="1" customWidth="1"/>
    <col min="3189" max="3189" width="9.140625" style="1" customWidth="1"/>
    <col min="3190" max="3191" width="3.85546875" style="1" customWidth="1"/>
    <col min="3192" max="3192" width="10.5703125" style="1" customWidth="1"/>
    <col min="3193" max="3193" width="3.85546875" style="1" customWidth="1"/>
    <col min="3194" max="3196" width="14.42578125" style="1" customWidth="1"/>
    <col min="3197" max="3197" width="4.140625" style="1" customWidth="1"/>
    <col min="3198" max="3198" width="15" style="1" customWidth="1"/>
    <col min="3199" max="3200" width="9.140625" style="1" customWidth="1"/>
    <col min="3201" max="3201" width="11.5703125" style="1" customWidth="1"/>
    <col min="3202" max="3202" width="18.140625" style="1" customWidth="1"/>
    <col min="3203" max="3203" width="13.140625" style="1" customWidth="1"/>
    <col min="3204" max="3204" width="12.28515625" style="1" customWidth="1"/>
    <col min="3205" max="3442" width="9.140625" style="1"/>
    <col min="3443" max="3443" width="1.42578125" style="1" customWidth="1"/>
    <col min="3444" max="3444" width="59.5703125" style="1" customWidth="1"/>
    <col min="3445" max="3445" width="9.140625" style="1" customWidth="1"/>
    <col min="3446" max="3447" width="3.85546875" style="1" customWidth="1"/>
    <col min="3448" max="3448" width="10.5703125" style="1" customWidth="1"/>
    <col min="3449" max="3449" width="3.85546875" style="1" customWidth="1"/>
    <col min="3450" max="3452" width="14.42578125" style="1" customWidth="1"/>
    <col min="3453" max="3453" width="4.140625" style="1" customWidth="1"/>
    <col min="3454" max="3454" width="15" style="1" customWidth="1"/>
    <col min="3455" max="3456" width="9.140625" style="1" customWidth="1"/>
    <col min="3457" max="3457" width="11.5703125" style="1" customWidth="1"/>
    <col min="3458" max="3458" width="18.140625" style="1" customWidth="1"/>
    <col min="3459" max="3459" width="13.140625" style="1" customWidth="1"/>
    <col min="3460" max="3460" width="12.28515625" style="1" customWidth="1"/>
    <col min="3461" max="3698" width="9.140625" style="1"/>
    <col min="3699" max="3699" width="1.42578125" style="1" customWidth="1"/>
    <col min="3700" max="3700" width="59.5703125" style="1" customWidth="1"/>
    <col min="3701" max="3701" width="9.140625" style="1" customWidth="1"/>
    <col min="3702" max="3703" width="3.85546875" style="1" customWidth="1"/>
    <col min="3704" max="3704" width="10.5703125" style="1" customWidth="1"/>
    <col min="3705" max="3705" width="3.85546875" style="1" customWidth="1"/>
    <col min="3706" max="3708" width="14.42578125" style="1" customWidth="1"/>
    <col min="3709" max="3709" width="4.140625" style="1" customWidth="1"/>
    <col min="3710" max="3710" width="15" style="1" customWidth="1"/>
    <col min="3711" max="3712" width="9.140625" style="1" customWidth="1"/>
    <col min="3713" max="3713" width="11.5703125" style="1" customWidth="1"/>
    <col min="3714" max="3714" width="18.140625" style="1" customWidth="1"/>
    <col min="3715" max="3715" width="13.140625" style="1" customWidth="1"/>
    <col min="3716" max="3716" width="12.28515625" style="1" customWidth="1"/>
    <col min="3717" max="3954" width="9.140625" style="1"/>
    <col min="3955" max="3955" width="1.42578125" style="1" customWidth="1"/>
    <col min="3956" max="3956" width="59.5703125" style="1" customWidth="1"/>
    <col min="3957" max="3957" width="9.140625" style="1" customWidth="1"/>
    <col min="3958" max="3959" width="3.85546875" style="1" customWidth="1"/>
    <col min="3960" max="3960" width="10.5703125" style="1" customWidth="1"/>
    <col min="3961" max="3961" width="3.85546875" style="1" customWidth="1"/>
    <col min="3962" max="3964" width="14.42578125" style="1" customWidth="1"/>
    <col min="3965" max="3965" width="4.140625" style="1" customWidth="1"/>
    <col min="3966" max="3966" width="15" style="1" customWidth="1"/>
    <col min="3967" max="3968" width="9.140625" style="1" customWidth="1"/>
    <col min="3969" max="3969" width="11.5703125" style="1" customWidth="1"/>
    <col min="3970" max="3970" width="18.140625" style="1" customWidth="1"/>
    <col min="3971" max="3971" width="13.140625" style="1" customWidth="1"/>
    <col min="3972" max="3972" width="12.28515625" style="1" customWidth="1"/>
    <col min="3973" max="4210" width="9.140625" style="1"/>
    <col min="4211" max="4211" width="1.42578125" style="1" customWidth="1"/>
    <col min="4212" max="4212" width="59.5703125" style="1" customWidth="1"/>
    <col min="4213" max="4213" width="9.140625" style="1" customWidth="1"/>
    <col min="4214" max="4215" width="3.85546875" style="1" customWidth="1"/>
    <col min="4216" max="4216" width="10.5703125" style="1" customWidth="1"/>
    <col min="4217" max="4217" width="3.85546875" style="1" customWidth="1"/>
    <col min="4218" max="4220" width="14.42578125" style="1" customWidth="1"/>
    <col min="4221" max="4221" width="4.140625" style="1" customWidth="1"/>
    <col min="4222" max="4222" width="15" style="1" customWidth="1"/>
    <col min="4223" max="4224" width="9.140625" style="1" customWidth="1"/>
    <col min="4225" max="4225" width="11.5703125" style="1" customWidth="1"/>
    <col min="4226" max="4226" width="18.140625" style="1" customWidth="1"/>
    <col min="4227" max="4227" width="13.140625" style="1" customWidth="1"/>
    <col min="4228" max="4228" width="12.28515625" style="1" customWidth="1"/>
    <col min="4229" max="4466" width="9.140625" style="1"/>
    <col min="4467" max="4467" width="1.42578125" style="1" customWidth="1"/>
    <col min="4468" max="4468" width="59.5703125" style="1" customWidth="1"/>
    <col min="4469" max="4469" width="9.140625" style="1" customWidth="1"/>
    <col min="4470" max="4471" width="3.85546875" style="1" customWidth="1"/>
    <col min="4472" max="4472" width="10.5703125" style="1" customWidth="1"/>
    <col min="4473" max="4473" width="3.85546875" style="1" customWidth="1"/>
    <col min="4474" max="4476" width="14.42578125" style="1" customWidth="1"/>
    <col min="4477" max="4477" width="4.140625" style="1" customWidth="1"/>
    <col min="4478" max="4478" width="15" style="1" customWidth="1"/>
    <col min="4479" max="4480" width="9.140625" style="1" customWidth="1"/>
    <col min="4481" max="4481" width="11.5703125" style="1" customWidth="1"/>
    <col min="4482" max="4482" width="18.140625" style="1" customWidth="1"/>
    <col min="4483" max="4483" width="13.140625" style="1" customWidth="1"/>
    <col min="4484" max="4484" width="12.28515625" style="1" customWidth="1"/>
    <col min="4485" max="4722" width="9.140625" style="1"/>
    <col min="4723" max="4723" width="1.42578125" style="1" customWidth="1"/>
    <col min="4724" max="4724" width="59.5703125" style="1" customWidth="1"/>
    <col min="4725" max="4725" width="9.140625" style="1" customWidth="1"/>
    <col min="4726" max="4727" width="3.85546875" style="1" customWidth="1"/>
    <col min="4728" max="4728" width="10.5703125" style="1" customWidth="1"/>
    <col min="4729" max="4729" width="3.85546875" style="1" customWidth="1"/>
    <col min="4730" max="4732" width="14.42578125" style="1" customWidth="1"/>
    <col min="4733" max="4733" width="4.140625" style="1" customWidth="1"/>
    <col min="4734" max="4734" width="15" style="1" customWidth="1"/>
    <col min="4735" max="4736" width="9.140625" style="1" customWidth="1"/>
    <col min="4737" max="4737" width="11.5703125" style="1" customWidth="1"/>
    <col min="4738" max="4738" width="18.140625" style="1" customWidth="1"/>
    <col min="4739" max="4739" width="13.140625" style="1" customWidth="1"/>
    <col min="4740" max="4740" width="12.28515625" style="1" customWidth="1"/>
    <col min="4741" max="4978" width="9.140625" style="1"/>
    <col min="4979" max="4979" width="1.42578125" style="1" customWidth="1"/>
    <col min="4980" max="4980" width="59.5703125" style="1" customWidth="1"/>
    <col min="4981" max="4981" width="9.140625" style="1" customWidth="1"/>
    <col min="4982" max="4983" width="3.85546875" style="1" customWidth="1"/>
    <col min="4984" max="4984" width="10.5703125" style="1" customWidth="1"/>
    <col min="4985" max="4985" width="3.85546875" style="1" customWidth="1"/>
    <col min="4986" max="4988" width="14.42578125" style="1" customWidth="1"/>
    <col min="4989" max="4989" width="4.140625" style="1" customWidth="1"/>
    <col min="4990" max="4990" width="15" style="1" customWidth="1"/>
    <col min="4991" max="4992" width="9.140625" style="1" customWidth="1"/>
    <col min="4993" max="4993" width="11.5703125" style="1" customWidth="1"/>
    <col min="4994" max="4994" width="18.140625" style="1" customWidth="1"/>
    <col min="4995" max="4995" width="13.140625" style="1" customWidth="1"/>
    <col min="4996" max="4996" width="12.28515625" style="1" customWidth="1"/>
    <col min="4997" max="5234" width="9.140625" style="1"/>
    <col min="5235" max="5235" width="1.42578125" style="1" customWidth="1"/>
    <col min="5236" max="5236" width="59.5703125" style="1" customWidth="1"/>
    <col min="5237" max="5237" width="9.140625" style="1" customWidth="1"/>
    <col min="5238" max="5239" width="3.85546875" style="1" customWidth="1"/>
    <col min="5240" max="5240" width="10.5703125" style="1" customWidth="1"/>
    <col min="5241" max="5241" width="3.85546875" style="1" customWidth="1"/>
    <col min="5242" max="5244" width="14.42578125" style="1" customWidth="1"/>
    <col min="5245" max="5245" width="4.140625" style="1" customWidth="1"/>
    <col min="5246" max="5246" width="15" style="1" customWidth="1"/>
    <col min="5247" max="5248" width="9.140625" style="1" customWidth="1"/>
    <col min="5249" max="5249" width="11.5703125" style="1" customWidth="1"/>
    <col min="5250" max="5250" width="18.140625" style="1" customWidth="1"/>
    <col min="5251" max="5251" width="13.140625" style="1" customWidth="1"/>
    <col min="5252" max="5252" width="12.28515625" style="1" customWidth="1"/>
    <col min="5253" max="5490" width="9.140625" style="1"/>
    <col min="5491" max="5491" width="1.42578125" style="1" customWidth="1"/>
    <col min="5492" max="5492" width="59.5703125" style="1" customWidth="1"/>
    <col min="5493" max="5493" width="9.140625" style="1" customWidth="1"/>
    <col min="5494" max="5495" width="3.85546875" style="1" customWidth="1"/>
    <col min="5496" max="5496" width="10.5703125" style="1" customWidth="1"/>
    <col min="5497" max="5497" width="3.85546875" style="1" customWidth="1"/>
    <col min="5498" max="5500" width="14.42578125" style="1" customWidth="1"/>
    <col min="5501" max="5501" width="4.140625" style="1" customWidth="1"/>
    <col min="5502" max="5502" width="15" style="1" customWidth="1"/>
    <col min="5503" max="5504" width="9.140625" style="1" customWidth="1"/>
    <col min="5505" max="5505" width="11.5703125" style="1" customWidth="1"/>
    <col min="5506" max="5506" width="18.140625" style="1" customWidth="1"/>
    <col min="5507" max="5507" width="13.140625" style="1" customWidth="1"/>
    <col min="5508" max="5508" width="12.28515625" style="1" customWidth="1"/>
    <col min="5509" max="5746" width="9.140625" style="1"/>
    <col min="5747" max="5747" width="1.42578125" style="1" customWidth="1"/>
    <col min="5748" max="5748" width="59.5703125" style="1" customWidth="1"/>
    <col min="5749" max="5749" width="9.140625" style="1" customWidth="1"/>
    <col min="5750" max="5751" width="3.85546875" style="1" customWidth="1"/>
    <col min="5752" max="5752" width="10.5703125" style="1" customWidth="1"/>
    <col min="5753" max="5753" width="3.85546875" style="1" customWidth="1"/>
    <col min="5754" max="5756" width="14.42578125" style="1" customWidth="1"/>
    <col min="5757" max="5757" width="4.140625" style="1" customWidth="1"/>
    <col min="5758" max="5758" width="15" style="1" customWidth="1"/>
    <col min="5759" max="5760" width="9.140625" style="1" customWidth="1"/>
    <col min="5761" max="5761" width="11.5703125" style="1" customWidth="1"/>
    <col min="5762" max="5762" width="18.140625" style="1" customWidth="1"/>
    <col min="5763" max="5763" width="13.140625" style="1" customWidth="1"/>
    <col min="5764" max="5764" width="12.28515625" style="1" customWidth="1"/>
    <col min="5765" max="6002" width="9.140625" style="1"/>
    <col min="6003" max="6003" width="1.42578125" style="1" customWidth="1"/>
    <col min="6004" max="6004" width="59.5703125" style="1" customWidth="1"/>
    <col min="6005" max="6005" width="9.140625" style="1" customWidth="1"/>
    <col min="6006" max="6007" width="3.85546875" style="1" customWidth="1"/>
    <col min="6008" max="6008" width="10.5703125" style="1" customWidth="1"/>
    <col min="6009" max="6009" width="3.85546875" style="1" customWidth="1"/>
    <col min="6010" max="6012" width="14.42578125" style="1" customWidth="1"/>
    <col min="6013" max="6013" width="4.140625" style="1" customWidth="1"/>
    <col min="6014" max="6014" width="15" style="1" customWidth="1"/>
    <col min="6015" max="6016" width="9.140625" style="1" customWidth="1"/>
    <col min="6017" max="6017" width="11.5703125" style="1" customWidth="1"/>
    <col min="6018" max="6018" width="18.140625" style="1" customWidth="1"/>
    <col min="6019" max="6019" width="13.140625" style="1" customWidth="1"/>
    <col min="6020" max="6020" width="12.28515625" style="1" customWidth="1"/>
    <col min="6021" max="6258" width="9.140625" style="1"/>
    <col min="6259" max="6259" width="1.42578125" style="1" customWidth="1"/>
    <col min="6260" max="6260" width="59.5703125" style="1" customWidth="1"/>
    <col min="6261" max="6261" width="9.140625" style="1" customWidth="1"/>
    <col min="6262" max="6263" width="3.85546875" style="1" customWidth="1"/>
    <col min="6264" max="6264" width="10.5703125" style="1" customWidth="1"/>
    <col min="6265" max="6265" width="3.85546875" style="1" customWidth="1"/>
    <col min="6266" max="6268" width="14.42578125" style="1" customWidth="1"/>
    <col min="6269" max="6269" width="4.140625" style="1" customWidth="1"/>
    <col min="6270" max="6270" width="15" style="1" customWidth="1"/>
    <col min="6271" max="6272" width="9.140625" style="1" customWidth="1"/>
    <col min="6273" max="6273" width="11.5703125" style="1" customWidth="1"/>
    <col min="6274" max="6274" width="18.140625" style="1" customWidth="1"/>
    <col min="6275" max="6275" width="13.140625" style="1" customWidth="1"/>
    <col min="6276" max="6276" width="12.28515625" style="1" customWidth="1"/>
    <col min="6277" max="6514" width="9.140625" style="1"/>
    <col min="6515" max="6515" width="1.42578125" style="1" customWidth="1"/>
    <col min="6516" max="6516" width="59.5703125" style="1" customWidth="1"/>
    <col min="6517" max="6517" width="9.140625" style="1" customWidth="1"/>
    <col min="6518" max="6519" width="3.85546875" style="1" customWidth="1"/>
    <col min="6520" max="6520" width="10.5703125" style="1" customWidth="1"/>
    <col min="6521" max="6521" width="3.85546875" style="1" customWidth="1"/>
    <col min="6522" max="6524" width="14.42578125" style="1" customWidth="1"/>
    <col min="6525" max="6525" width="4.140625" style="1" customWidth="1"/>
    <col min="6526" max="6526" width="15" style="1" customWidth="1"/>
    <col min="6527" max="6528" width="9.140625" style="1" customWidth="1"/>
    <col min="6529" max="6529" width="11.5703125" style="1" customWidth="1"/>
    <col min="6530" max="6530" width="18.140625" style="1" customWidth="1"/>
    <col min="6531" max="6531" width="13.140625" style="1" customWidth="1"/>
    <col min="6532" max="6532" width="12.28515625" style="1" customWidth="1"/>
    <col min="6533" max="6770" width="9.140625" style="1"/>
    <col min="6771" max="6771" width="1.42578125" style="1" customWidth="1"/>
    <col min="6772" max="6772" width="59.5703125" style="1" customWidth="1"/>
    <col min="6773" max="6773" width="9.140625" style="1" customWidth="1"/>
    <col min="6774" max="6775" width="3.85546875" style="1" customWidth="1"/>
    <col min="6776" max="6776" width="10.5703125" style="1" customWidth="1"/>
    <col min="6777" max="6777" width="3.85546875" style="1" customWidth="1"/>
    <col min="6778" max="6780" width="14.42578125" style="1" customWidth="1"/>
    <col min="6781" max="6781" width="4.140625" style="1" customWidth="1"/>
    <col min="6782" max="6782" width="15" style="1" customWidth="1"/>
    <col min="6783" max="6784" width="9.140625" style="1" customWidth="1"/>
    <col min="6785" max="6785" width="11.5703125" style="1" customWidth="1"/>
    <col min="6786" max="6786" width="18.140625" style="1" customWidth="1"/>
    <col min="6787" max="6787" width="13.140625" style="1" customWidth="1"/>
    <col min="6788" max="6788" width="12.28515625" style="1" customWidth="1"/>
    <col min="6789" max="7026" width="9.140625" style="1"/>
    <col min="7027" max="7027" width="1.42578125" style="1" customWidth="1"/>
    <col min="7028" max="7028" width="59.5703125" style="1" customWidth="1"/>
    <col min="7029" max="7029" width="9.140625" style="1" customWidth="1"/>
    <col min="7030" max="7031" width="3.85546875" style="1" customWidth="1"/>
    <col min="7032" max="7032" width="10.5703125" style="1" customWidth="1"/>
    <col min="7033" max="7033" width="3.85546875" style="1" customWidth="1"/>
    <col min="7034" max="7036" width="14.42578125" style="1" customWidth="1"/>
    <col min="7037" max="7037" width="4.140625" style="1" customWidth="1"/>
    <col min="7038" max="7038" width="15" style="1" customWidth="1"/>
    <col min="7039" max="7040" width="9.140625" style="1" customWidth="1"/>
    <col min="7041" max="7041" width="11.5703125" style="1" customWidth="1"/>
    <col min="7042" max="7042" width="18.140625" style="1" customWidth="1"/>
    <col min="7043" max="7043" width="13.140625" style="1" customWidth="1"/>
    <col min="7044" max="7044" width="12.28515625" style="1" customWidth="1"/>
    <col min="7045" max="7282" width="9.140625" style="1"/>
    <col min="7283" max="7283" width="1.42578125" style="1" customWidth="1"/>
    <col min="7284" max="7284" width="59.5703125" style="1" customWidth="1"/>
    <col min="7285" max="7285" width="9.140625" style="1" customWidth="1"/>
    <col min="7286" max="7287" width="3.85546875" style="1" customWidth="1"/>
    <col min="7288" max="7288" width="10.5703125" style="1" customWidth="1"/>
    <col min="7289" max="7289" width="3.85546875" style="1" customWidth="1"/>
    <col min="7290" max="7292" width="14.42578125" style="1" customWidth="1"/>
    <col min="7293" max="7293" width="4.140625" style="1" customWidth="1"/>
    <col min="7294" max="7294" width="15" style="1" customWidth="1"/>
    <col min="7295" max="7296" width="9.140625" style="1" customWidth="1"/>
    <col min="7297" max="7297" width="11.5703125" style="1" customWidth="1"/>
    <col min="7298" max="7298" width="18.140625" style="1" customWidth="1"/>
    <col min="7299" max="7299" width="13.140625" style="1" customWidth="1"/>
    <col min="7300" max="7300" width="12.28515625" style="1" customWidth="1"/>
    <col min="7301" max="7538" width="9.140625" style="1"/>
    <col min="7539" max="7539" width="1.42578125" style="1" customWidth="1"/>
    <col min="7540" max="7540" width="59.5703125" style="1" customWidth="1"/>
    <col min="7541" max="7541" width="9.140625" style="1" customWidth="1"/>
    <col min="7542" max="7543" width="3.85546875" style="1" customWidth="1"/>
    <col min="7544" max="7544" width="10.5703125" style="1" customWidth="1"/>
    <col min="7545" max="7545" width="3.85546875" style="1" customWidth="1"/>
    <col min="7546" max="7548" width="14.42578125" style="1" customWidth="1"/>
    <col min="7549" max="7549" width="4.140625" style="1" customWidth="1"/>
    <col min="7550" max="7550" width="15" style="1" customWidth="1"/>
    <col min="7551" max="7552" width="9.140625" style="1" customWidth="1"/>
    <col min="7553" max="7553" width="11.5703125" style="1" customWidth="1"/>
    <col min="7554" max="7554" width="18.140625" style="1" customWidth="1"/>
    <col min="7555" max="7555" width="13.140625" style="1" customWidth="1"/>
    <col min="7556" max="7556" width="12.28515625" style="1" customWidth="1"/>
    <col min="7557" max="7794" width="9.140625" style="1"/>
    <col min="7795" max="7795" width="1.42578125" style="1" customWidth="1"/>
    <col min="7796" max="7796" width="59.5703125" style="1" customWidth="1"/>
    <col min="7797" max="7797" width="9.140625" style="1" customWidth="1"/>
    <col min="7798" max="7799" width="3.85546875" style="1" customWidth="1"/>
    <col min="7800" max="7800" width="10.5703125" style="1" customWidth="1"/>
    <col min="7801" max="7801" width="3.85546875" style="1" customWidth="1"/>
    <col min="7802" max="7804" width="14.42578125" style="1" customWidth="1"/>
    <col min="7805" max="7805" width="4.140625" style="1" customWidth="1"/>
    <col min="7806" max="7806" width="15" style="1" customWidth="1"/>
    <col min="7807" max="7808" width="9.140625" style="1" customWidth="1"/>
    <col min="7809" max="7809" width="11.5703125" style="1" customWidth="1"/>
    <col min="7810" max="7810" width="18.140625" style="1" customWidth="1"/>
    <col min="7811" max="7811" width="13.140625" style="1" customWidth="1"/>
    <col min="7812" max="7812" width="12.28515625" style="1" customWidth="1"/>
    <col min="7813" max="8050" width="9.140625" style="1"/>
    <col min="8051" max="8051" width="1.42578125" style="1" customWidth="1"/>
    <col min="8052" max="8052" width="59.5703125" style="1" customWidth="1"/>
    <col min="8053" max="8053" width="9.140625" style="1" customWidth="1"/>
    <col min="8054" max="8055" width="3.85546875" style="1" customWidth="1"/>
    <col min="8056" max="8056" width="10.5703125" style="1" customWidth="1"/>
    <col min="8057" max="8057" width="3.85546875" style="1" customWidth="1"/>
    <col min="8058" max="8060" width="14.42578125" style="1" customWidth="1"/>
    <col min="8061" max="8061" width="4.140625" style="1" customWidth="1"/>
    <col min="8062" max="8062" width="15" style="1" customWidth="1"/>
    <col min="8063" max="8064" width="9.140625" style="1" customWidth="1"/>
    <col min="8065" max="8065" width="11.5703125" style="1" customWidth="1"/>
    <col min="8066" max="8066" width="18.140625" style="1" customWidth="1"/>
    <col min="8067" max="8067" width="13.140625" style="1" customWidth="1"/>
    <col min="8068" max="8068" width="12.28515625" style="1" customWidth="1"/>
    <col min="8069" max="8306" width="9.140625" style="1"/>
    <col min="8307" max="8307" width="1.42578125" style="1" customWidth="1"/>
    <col min="8308" max="8308" width="59.5703125" style="1" customWidth="1"/>
    <col min="8309" max="8309" width="9.140625" style="1" customWidth="1"/>
    <col min="8310" max="8311" width="3.85546875" style="1" customWidth="1"/>
    <col min="8312" max="8312" width="10.5703125" style="1" customWidth="1"/>
    <col min="8313" max="8313" width="3.85546875" style="1" customWidth="1"/>
    <col min="8314" max="8316" width="14.42578125" style="1" customWidth="1"/>
    <col min="8317" max="8317" width="4.140625" style="1" customWidth="1"/>
    <col min="8318" max="8318" width="15" style="1" customWidth="1"/>
    <col min="8319" max="8320" width="9.140625" style="1" customWidth="1"/>
    <col min="8321" max="8321" width="11.5703125" style="1" customWidth="1"/>
    <col min="8322" max="8322" width="18.140625" style="1" customWidth="1"/>
    <col min="8323" max="8323" width="13.140625" style="1" customWidth="1"/>
    <col min="8324" max="8324" width="12.28515625" style="1" customWidth="1"/>
    <col min="8325" max="8562" width="9.140625" style="1"/>
    <col min="8563" max="8563" width="1.42578125" style="1" customWidth="1"/>
    <col min="8564" max="8564" width="59.5703125" style="1" customWidth="1"/>
    <col min="8565" max="8565" width="9.140625" style="1" customWidth="1"/>
    <col min="8566" max="8567" width="3.85546875" style="1" customWidth="1"/>
    <col min="8568" max="8568" width="10.5703125" style="1" customWidth="1"/>
    <col min="8569" max="8569" width="3.85546875" style="1" customWidth="1"/>
    <col min="8570" max="8572" width="14.42578125" style="1" customWidth="1"/>
    <col min="8573" max="8573" width="4.140625" style="1" customWidth="1"/>
    <col min="8574" max="8574" width="15" style="1" customWidth="1"/>
    <col min="8575" max="8576" width="9.140625" style="1" customWidth="1"/>
    <col min="8577" max="8577" width="11.5703125" style="1" customWidth="1"/>
    <col min="8578" max="8578" width="18.140625" style="1" customWidth="1"/>
    <col min="8579" max="8579" width="13.140625" style="1" customWidth="1"/>
    <col min="8580" max="8580" width="12.28515625" style="1" customWidth="1"/>
    <col min="8581" max="8818" width="9.140625" style="1"/>
    <col min="8819" max="8819" width="1.42578125" style="1" customWidth="1"/>
    <col min="8820" max="8820" width="59.5703125" style="1" customWidth="1"/>
    <col min="8821" max="8821" width="9.140625" style="1" customWidth="1"/>
    <col min="8822" max="8823" width="3.85546875" style="1" customWidth="1"/>
    <col min="8824" max="8824" width="10.5703125" style="1" customWidth="1"/>
    <col min="8825" max="8825" width="3.85546875" style="1" customWidth="1"/>
    <col min="8826" max="8828" width="14.42578125" style="1" customWidth="1"/>
    <col min="8829" max="8829" width="4.140625" style="1" customWidth="1"/>
    <col min="8830" max="8830" width="15" style="1" customWidth="1"/>
    <col min="8831" max="8832" width="9.140625" style="1" customWidth="1"/>
    <col min="8833" max="8833" width="11.5703125" style="1" customWidth="1"/>
    <col min="8834" max="8834" width="18.140625" style="1" customWidth="1"/>
    <col min="8835" max="8835" width="13.140625" style="1" customWidth="1"/>
    <col min="8836" max="8836" width="12.28515625" style="1" customWidth="1"/>
    <col min="8837" max="9074" width="9.140625" style="1"/>
    <col min="9075" max="9075" width="1.42578125" style="1" customWidth="1"/>
    <col min="9076" max="9076" width="59.5703125" style="1" customWidth="1"/>
    <col min="9077" max="9077" width="9.140625" style="1" customWidth="1"/>
    <col min="9078" max="9079" width="3.85546875" style="1" customWidth="1"/>
    <col min="9080" max="9080" width="10.5703125" style="1" customWidth="1"/>
    <col min="9081" max="9081" width="3.85546875" style="1" customWidth="1"/>
    <col min="9082" max="9084" width="14.42578125" style="1" customWidth="1"/>
    <col min="9085" max="9085" width="4.140625" style="1" customWidth="1"/>
    <col min="9086" max="9086" width="15" style="1" customWidth="1"/>
    <col min="9087" max="9088" width="9.140625" style="1" customWidth="1"/>
    <col min="9089" max="9089" width="11.5703125" style="1" customWidth="1"/>
    <col min="9090" max="9090" width="18.140625" style="1" customWidth="1"/>
    <col min="9091" max="9091" width="13.140625" style="1" customWidth="1"/>
    <col min="9092" max="9092" width="12.28515625" style="1" customWidth="1"/>
    <col min="9093" max="9330" width="9.140625" style="1"/>
    <col min="9331" max="9331" width="1.42578125" style="1" customWidth="1"/>
    <col min="9332" max="9332" width="59.5703125" style="1" customWidth="1"/>
    <col min="9333" max="9333" width="9.140625" style="1" customWidth="1"/>
    <col min="9334" max="9335" width="3.85546875" style="1" customWidth="1"/>
    <col min="9336" max="9336" width="10.5703125" style="1" customWidth="1"/>
    <col min="9337" max="9337" width="3.85546875" style="1" customWidth="1"/>
    <col min="9338" max="9340" width="14.42578125" style="1" customWidth="1"/>
    <col min="9341" max="9341" width="4.140625" style="1" customWidth="1"/>
    <col min="9342" max="9342" width="15" style="1" customWidth="1"/>
    <col min="9343" max="9344" width="9.140625" style="1" customWidth="1"/>
    <col min="9345" max="9345" width="11.5703125" style="1" customWidth="1"/>
    <col min="9346" max="9346" width="18.140625" style="1" customWidth="1"/>
    <col min="9347" max="9347" width="13.140625" style="1" customWidth="1"/>
    <col min="9348" max="9348" width="12.28515625" style="1" customWidth="1"/>
    <col min="9349" max="9586" width="9.140625" style="1"/>
    <col min="9587" max="9587" width="1.42578125" style="1" customWidth="1"/>
    <col min="9588" max="9588" width="59.5703125" style="1" customWidth="1"/>
    <col min="9589" max="9589" width="9.140625" style="1" customWidth="1"/>
    <col min="9590" max="9591" width="3.85546875" style="1" customWidth="1"/>
    <col min="9592" max="9592" width="10.5703125" style="1" customWidth="1"/>
    <col min="9593" max="9593" width="3.85546875" style="1" customWidth="1"/>
    <col min="9594" max="9596" width="14.42578125" style="1" customWidth="1"/>
    <col min="9597" max="9597" width="4.140625" style="1" customWidth="1"/>
    <col min="9598" max="9598" width="15" style="1" customWidth="1"/>
    <col min="9599" max="9600" width="9.140625" style="1" customWidth="1"/>
    <col min="9601" max="9601" width="11.5703125" style="1" customWidth="1"/>
    <col min="9602" max="9602" width="18.140625" style="1" customWidth="1"/>
    <col min="9603" max="9603" width="13.140625" style="1" customWidth="1"/>
    <col min="9604" max="9604" width="12.28515625" style="1" customWidth="1"/>
    <col min="9605" max="9842" width="9.140625" style="1"/>
    <col min="9843" max="9843" width="1.42578125" style="1" customWidth="1"/>
    <col min="9844" max="9844" width="59.5703125" style="1" customWidth="1"/>
    <col min="9845" max="9845" width="9.140625" style="1" customWidth="1"/>
    <col min="9846" max="9847" width="3.85546875" style="1" customWidth="1"/>
    <col min="9848" max="9848" width="10.5703125" style="1" customWidth="1"/>
    <col min="9849" max="9849" width="3.85546875" style="1" customWidth="1"/>
    <col min="9850" max="9852" width="14.42578125" style="1" customWidth="1"/>
    <col min="9853" max="9853" width="4.140625" style="1" customWidth="1"/>
    <col min="9854" max="9854" width="15" style="1" customWidth="1"/>
    <col min="9855" max="9856" width="9.140625" style="1" customWidth="1"/>
    <col min="9857" max="9857" width="11.5703125" style="1" customWidth="1"/>
    <col min="9858" max="9858" width="18.140625" style="1" customWidth="1"/>
    <col min="9859" max="9859" width="13.140625" style="1" customWidth="1"/>
    <col min="9860" max="9860" width="12.28515625" style="1" customWidth="1"/>
    <col min="9861" max="10098" width="9.140625" style="1"/>
    <col min="10099" max="10099" width="1.42578125" style="1" customWidth="1"/>
    <col min="10100" max="10100" width="59.5703125" style="1" customWidth="1"/>
    <col min="10101" max="10101" width="9.140625" style="1" customWidth="1"/>
    <col min="10102" max="10103" width="3.85546875" style="1" customWidth="1"/>
    <col min="10104" max="10104" width="10.5703125" style="1" customWidth="1"/>
    <col min="10105" max="10105" width="3.85546875" style="1" customWidth="1"/>
    <col min="10106" max="10108" width="14.42578125" style="1" customWidth="1"/>
    <col min="10109" max="10109" width="4.140625" style="1" customWidth="1"/>
    <col min="10110" max="10110" width="15" style="1" customWidth="1"/>
    <col min="10111" max="10112" width="9.140625" style="1" customWidth="1"/>
    <col min="10113" max="10113" width="11.5703125" style="1" customWidth="1"/>
    <col min="10114" max="10114" width="18.140625" style="1" customWidth="1"/>
    <col min="10115" max="10115" width="13.140625" style="1" customWidth="1"/>
    <col min="10116" max="10116" width="12.28515625" style="1" customWidth="1"/>
    <col min="10117" max="10354" width="9.140625" style="1"/>
    <col min="10355" max="10355" width="1.42578125" style="1" customWidth="1"/>
    <col min="10356" max="10356" width="59.5703125" style="1" customWidth="1"/>
    <col min="10357" max="10357" width="9.140625" style="1" customWidth="1"/>
    <col min="10358" max="10359" width="3.85546875" style="1" customWidth="1"/>
    <col min="10360" max="10360" width="10.5703125" style="1" customWidth="1"/>
    <col min="10361" max="10361" width="3.85546875" style="1" customWidth="1"/>
    <col min="10362" max="10364" width="14.42578125" style="1" customWidth="1"/>
    <col min="10365" max="10365" width="4.140625" style="1" customWidth="1"/>
    <col min="10366" max="10366" width="15" style="1" customWidth="1"/>
    <col min="10367" max="10368" width="9.140625" style="1" customWidth="1"/>
    <col min="10369" max="10369" width="11.5703125" style="1" customWidth="1"/>
    <col min="10370" max="10370" width="18.140625" style="1" customWidth="1"/>
    <col min="10371" max="10371" width="13.140625" style="1" customWidth="1"/>
    <col min="10372" max="10372" width="12.28515625" style="1" customWidth="1"/>
    <col min="10373" max="10610" width="9.140625" style="1"/>
    <col min="10611" max="10611" width="1.42578125" style="1" customWidth="1"/>
    <col min="10612" max="10612" width="59.5703125" style="1" customWidth="1"/>
    <col min="10613" max="10613" width="9.140625" style="1" customWidth="1"/>
    <col min="10614" max="10615" width="3.85546875" style="1" customWidth="1"/>
    <col min="10616" max="10616" width="10.5703125" style="1" customWidth="1"/>
    <col min="10617" max="10617" width="3.85546875" style="1" customWidth="1"/>
    <col min="10618" max="10620" width="14.42578125" style="1" customWidth="1"/>
    <col min="10621" max="10621" width="4.140625" style="1" customWidth="1"/>
    <col min="10622" max="10622" width="15" style="1" customWidth="1"/>
    <col min="10623" max="10624" width="9.140625" style="1" customWidth="1"/>
    <col min="10625" max="10625" width="11.5703125" style="1" customWidth="1"/>
    <col min="10626" max="10626" width="18.140625" style="1" customWidth="1"/>
    <col min="10627" max="10627" width="13.140625" style="1" customWidth="1"/>
    <col min="10628" max="10628" width="12.28515625" style="1" customWidth="1"/>
    <col min="10629" max="10866" width="9.140625" style="1"/>
    <col min="10867" max="10867" width="1.42578125" style="1" customWidth="1"/>
    <col min="10868" max="10868" width="59.5703125" style="1" customWidth="1"/>
    <col min="10869" max="10869" width="9.140625" style="1" customWidth="1"/>
    <col min="10870" max="10871" width="3.85546875" style="1" customWidth="1"/>
    <col min="10872" max="10872" width="10.5703125" style="1" customWidth="1"/>
    <col min="10873" max="10873" width="3.85546875" style="1" customWidth="1"/>
    <col min="10874" max="10876" width="14.42578125" style="1" customWidth="1"/>
    <col min="10877" max="10877" width="4.140625" style="1" customWidth="1"/>
    <col min="10878" max="10878" width="15" style="1" customWidth="1"/>
    <col min="10879" max="10880" width="9.140625" style="1" customWidth="1"/>
    <col min="10881" max="10881" width="11.5703125" style="1" customWidth="1"/>
    <col min="10882" max="10882" width="18.140625" style="1" customWidth="1"/>
    <col min="10883" max="10883" width="13.140625" style="1" customWidth="1"/>
    <col min="10884" max="10884" width="12.28515625" style="1" customWidth="1"/>
    <col min="10885" max="11122" width="9.140625" style="1"/>
    <col min="11123" max="11123" width="1.42578125" style="1" customWidth="1"/>
    <col min="11124" max="11124" width="59.5703125" style="1" customWidth="1"/>
    <col min="11125" max="11125" width="9.140625" style="1" customWidth="1"/>
    <col min="11126" max="11127" width="3.85546875" style="1" customWidth="1"/>
    <col min="11128" max="11128" width="10.5703125" style="1" customWidth="1"/>
    <col min="11129" max="11129" width="3.85546875" style="1" customWidth="1"/>
    <col min="11130" max="11132" width="14.42578125" style="1" customWidth="1"/>
    <col min="11133" max="11133" width="4.140625" style="1" customWidth="1"/>
    <col min="11134" max="11134" width="15" style="1" customWidth="1"/>
    <col min="11135" max="11136" width="9.140625" style="1" customWidth="1"/>
    <col min="11137" max="11137" width="11.5703125" style="1" customWidth="1"/>
    <col min="11138" max="11138" width="18.140625" style="1" customWidth="1"/>
    <col min="11139" max="11139" width="13.140625" style="1" customWidth="1"/>
    <col min="11140" max="11140" width="12.28515625" style="1" customWidth="1"/>
    <col min="11141" max="11378" width="9.140625" style="1"/>
    <col min="11379" max="11379" width="1.42578125" style="1" customWidth="1"/>
    <col min="11380" max="11380" width="59.5703125" style="1" customWidth="1"/>
    <col min="11381" max="11381" width="9.140625" style="1" customWidth="1"/>
    <col min="11382" max="11383" width="3.85546875" style="1" customWidth="1"/>
    <col min="11384" max="11384" width="10.5703125" style="1" customWidth="1"/>
    <col min="11385" max="11385" width="3.85546875" style="1" customWidth="1"/>
    <col min="11386" max="11388" width="14.42578125" style="1" customWidth="1"/>
    <col min="11389" max="11389" width="4.140625" style="1" customWidth="1"/>
    <col min="11390" max="11390" width="15" style="1" customWidth="1"/>
    <col min="11391" max="11392" width="9.140625" style="1" customWidth="1"/>
    <col min="11393" max="11393" width="11.5703125" style="1" customWidth="1"/>
    <col min="11394" max="11394" width="18.140625" style="1" customWidth="1"/>
    <col min="11395" max="11395" width="13.140625" style="1" customWidth="1"/>
    <col min="11396" max="11396" width="12.28515625" style="1" customWidth="1"/>
    <col min="11397" max="11634" width="9.140625" style="1"/>
    <col min="11635" max="11635" width="1.42578125" style="1" customWidth="1"/>
    <col min="11636" max="11636" width="59.5703125" style="1" customWidth="1"/>
    <col min="11637" max="11637" width="9.140625" style="1" customWidth="1"/>
    <col min="11638" max="11639" width="3.85546875" style="1" customWidth="1"/>
    <col min="11640" max="11640" width="10.5703125" style="1" customWidth="1"/>
    <col min="11641" max="11641" width="3.85546875" style="1" customWidth="1"/>
    <col min="11642" max="11644" width="14.42578125" style="1" customWidth="1"/>
    <col min="11645" max="11645" width="4.140625" style="1" customWidth="1"/>
    <col min="11646" max="11646" width="15" style="1" customWidth="1"/>
    <col min="11647" max="11648" width="9.140625" style="1" customWidth="1"/>
    <col min="11649" max="11649" width="11.5703125" style="1" customWidth="1"/>
    <col min="11650" max="11650" width="18.140625" style="1" customWidth="1"/>
    <col min="11651" max="11651" width="13.140625" style="1" customWidth="1"/>
    <col min="11652" max="11652" width="12.28515625" style="1" customWidth="1"/>
    <col min="11653" max="11890" width="9.140625" style="1"/>
    <col min="11891" max="11891" width="1.42578125" style="1" customWidth="1"/>
    <col min="11892" max="11892" width="59.5703125" style="1" customWidth="1"/>
    <col min="11893" max="11893" width="9.140625" style="1" customWidth="1"/>
    <col min="11894" max="11895" width="3.85546875" style="1" customWidth="1"/>
    <col min="11896" max="11896" width="10.5703125" style="1" customWidth="1"/>
    <col min="11897" max="11897" width="3.85546875" style="1" customWidth="1"/>
    <col min="11898" max="11900" width="14.42578125" style="1" customWidth="1"/>
    <col min="11901" max="11901" width="4.140625" style="1" customWidth="1"/>
    <col min="11902" max="11902" width="15" style="1" customWidth="1"/>
    <col min="11903" max="11904" width="9.140625" style="1" customWidth="1"/>
    <col min="11905" max="11905" width="11.5703125" style="1" customWidth="1"/>
    <col min="11906" max="11906" width="18.140625" style="1" customWidth="1"/>
    <col min="11907" max="11907" width="13.140625" style="1" customWidth="1"/>
    <col min="11908" max="11908" width="12.28515625" style="1" customWidth="1"/>
    <col min="11909" max="12146" width="9.140625" style="1"/>
    <col min="12147" max="12147" width="1.42578125" style="1" customWidth="1"/>
    <col min="12148" max="12148" width="59.5703125" style="1" customWidth="1"/>
    <col min="12149" max="12149" width="9.140625" style="1" customWidth="1"/>
    <col min="12150" max="12151" width="3.85546875" style="1" customWidth="1"/>
    <col min="12152" max="12152" width="10.5703125" style="1" customWidth="1"/>
    <col min="12153" max="12153" width="3.85546875" style="1" customWidth="1"/>
    <col min="12154" max="12156" width="14.42578125" style="1" customWidth="1"/>
    <col min="12157" max="12157" width="4.140625" style="1" customWidth="1"/>
    <col min="12158" max="12158" width="15" style="1" customWidth="1"/>
    <col min="12159" max="12160" width="9.140625" style="1" customWidth="1"/>
    <col min="12161" max="12161" width="11.5703125" style="1" customWidth="1"/>
    <col min="12162" max="12162" width="18.140625" style="1" customWidth="1"/>
    <col min="12163" max="12163" width="13.140625" style="1" customWidth="1"/>
    <col min="12164" max="12164" width="12.28515625" style="1" customWidth="1"/>
    <col min="12165" max="12402" width="9.140625" style="1"/>
    <col min="12403" max="12403" width="1.42578125" style="1" customWidth="1"/>
    <col min="12404" max="12404" width="59.5703125" style="1" customWidth="1"/>
    <col min="12405" max="12405" width="9.140625" style="1" customWidth="1"/>
    <col min="12406" max="12407" width="3.85546875" style="1" customWidth="1"/>
    <col min="12408" max="12408" width="10.5703125" style="1" customWidth="1"/>
    <col min="12409" max="12409" width="3.85546875" style="1" customWidth="1"/>
    <col min="12410" max="12412" width="14.42578125" style="1" customWidth="1"/>
    <col min="12413" max="12413" width="4.140625" style="1" customWidth="1"/>
    <col min="12414" max="12414" width="15" style="1" customWidth="1"/>
    <col min="12415" max="12416" width="9.140625" style="1" customWidth="1"/>
    <col min="12417" max="12417" width="11.5703125" style="1" customWidth="1"/>
    <col min="12418" max="12418" width="18.140625" style="1" customWidth="1"/>
    <col min="12419" max="12419" width="13.140625" style="1" customWidth="1"/>
    <col min="12420" max="12420" width="12.28515625" style="1" customWidth="1"/>
    <col min="12421" max="12658" width="9.140625" style="1"/>
    <col min="12659" max="12659" width="1.42578125" style="1" customWidth="1"/>
    <col min="12660" max="12660" width="59.5703125" style="1" customWidth="1"/>
    <col min="12661" max="12661" width="9.140625" style="1" customWidth="1"/>
    <col min="12662" max="12663" width="3.85546875" style="1" customWidth="1"/>
    <col min="12664" max="12664" width="10.5703125" style="1" customWidth="1"/>
    <col min="12665" max="12665" width="3.85546875" style="1" customWidth="1"/>
    <col min="12666" max="12668" width="14.42578125" style="1" customWidth="1"/>
    <col min="12669" max="12669" width="4.140625" style="1" customWidth="1"/>
    <col min="12670" max="12670" width="15" style="1" customWidth="1"/>
    <col min="12671" max="12672" width="9.140625" style="1" customWidth="1"/>
    <col min="12673" max="12673" width="11.5703125" style="1" customWidth="1"/>
    <col min="12674" max="12674" width="18.140625" style="1" customWidth="1"/>
    <col min="12675" max="12675" width="13.140625" style="1" customWidth="1"/>
    <col min="12676" max="12676" width="12.28515625" style="1" customWidth="1"/>
    <col min="12677" max="12914" width="9.140625" style="1"/>
    <col min="12915" max="12915" width="1.42578125" style="1" customWidth="1"/>
    <col min="12916" max="12916" width="59.5703125" style="1" customWidth="1"/>
    <col min="12917" max="12917" width="9.140625" style="1" customWidth="1"/>
    <col min="12918" max="12919" width="3.85546875" style="1" customWidth="1"/>
    <col min="12920" max="12920" width="10.5703125" style="1" customWidth="1"/>
    <col min="12921" max="12921" width="3.85546875" style="1" customWidth="1"/>
    <col min="12922" max="12924" width="14.42578125" style="1" customWidth="1"/>
    <col min="12925" max="12925" width="4.140625" style="1" customWidth="1"/>
    <col min="12926" max="12926" width="15" style="1" customWidth="1"/>
    <col min="12927" max="12928" width="9.140625" style="1" customWidth="1"/>
    <col min="12929" max="12929" width="11.5703125" style="1" customWidth="1"/>
    <col min="12930" max="12930" width="18.140625" style="1" customWidth="1"/>
    <col min="12931" max="12931" width="13.140625" style="1" customWidth="1"/>
    <col min="12932" max="12932" width="12.28515625" style="1" customWidth="1"/>
    <col min="12933" max="13170" width="9.140625" style="1"/>
    <col min="13171" max="13171" width="1.42578125" style="1" customWidth="1"/>
    <col min="13172" max="13172" width="59.5703125" style="1" customWidth="1"/>
    <col min="13173" max="13173" width="9.140625" style="1" customWidth="1"/>
    <col min="13174" max="13175" width="3.85546875" style="1" customWidth="1"/>
    <col min="13176" max="13176" width="10.5703125" style="1" customWidth="1"/>
    <col min="13177" max="13177" width="3.85546875" style="1" customWidth="1"/>
    <col min="13178" max="13180" width="14.42578125" style="1" customWidth="1"/>
    <col min="13181" max="13181" width="4.140625" style="1" customWidth="1"/>
    <col min="13182" max="13182" width="15" style="1" customWidth="1"/>
    <col min="13183" max="13184" width="9.140625" style="1" customWidth="1"/>
    <col min="13185" max="13185" width="11.5703125" style="1" customWidth="1"/>
    <col min="13186" max="13186" width="18.140625" style="1" customWidth="1"/>
    <col min="13187" max="13187" width="13.140625" style="1" customWidth="1"/>
    <col min="13188" max="13188" width="12.28515625" style="1" customWidth="1"/>
    <col min="13189" max="13426" width="9.140625" style="1"/>
    <col min="13427" max="13427" width="1.42578125" style="1" customWidth="1"/>
    <col min="13428" max="13428" width="59.5703125" style="1" customWidth="1"/>
    <col min="13429" max="13429" width="9.140625" style="1" customWidth="1"/>
    <col min="13430" max="13431" width="3.85546875" style="1" customWidth="1"/>
    <col min="13432" max="13432" width="10.5703125" style="1" customWidth="1"/>
    <col min="13433" max="13433" width="3.85546875" style="1" customWidth="1"/>
    <col min="13434" max="13436" width="14.42578125" style="1" customWidth="1"/>
    <col min="13437" max="13437" width="4.140625" style="1" customWidth="1"/>
    <col min="13438" max="13438" width="15" style="1" customWidth="1"/>
    <col min="13439" max="13440" width="9.140625" style="1" customWidth="1"/>
    <col min="13441" max="13441" width="11.5703125" style="1" customWidth="1"/>
    <col min="13442" max="13442" width="18.140625" style="1" customWidth="1"/>
    <col min="13443" max="13443" width="13.140625" style="1" customWidth="1"/>
    <col min="13444" max="13444" width="12.28515625" style="1" customWidth="1"/>
    <col min="13445" max="13682" width="9.140625" style="1"/>
    <col min="13683" max="13683" width="1.42578125" style="1" customWidth="1"/>
    <col min="13684" max="13684" width="59.5703125" style="1" customWidth="1"/>
    <col min="13685" max="13685" width="9.140625" style="1" customWidth="1"/>
    <col min="13686" max="13687" width="3.85546875" style="1" customWidth="1"/>
    <col min="13688" max="13688" width="10.5703125" style="1" customWidth="1"/>
    <col min="13689" max="13689" width="3.85546875" style="1" customWidth="1"/>
    <col min="13690" max="13692" width="14.42578125" style="1" customWidth="1"/>
    <col min="13693" max="13693" width="4.140625" style="1" customWidth="1"/>
    <col min="13694" max="13694" width="15" style="1" customWidth="1"/>
    <col min="13695" max="13696" width="9.140625" style="1" customWidth="1"/>
    <col min="13697" max="13697" width="11.5703125" style="1" customWidth="1"/>
    <col min="13698" max="13698" width="18.140625" style="1" customWidth="1"/>
    <col min="13699" max="13699" width="13.140625" style="1" customWidth="1"/>
    <col min="13700" max="13700" width="12.28515625" style="1" customWidth="1"/>
    <col min="13701" max="13938" width="9.140625" style="1"/>
    <col min="13939" max="13939" width="1.42578125" style="1" customWidth="1"/>
    <col min="13940" max="13940" width="59.5703125" style="1" customWidth="1"/>
    <col min="13941" max="13941" width="9.140625" style="1" customWidth="1"/>
    <col min="13942" max="13943" width="3.85546875" style="1" customWidth="1"/>
    <col min="13944" max="13944" width="10.5703125" style="1" customWidth="1"/>
    <col min="13945" max="13945" width="3.85546875" style="1" customWidth="1"/>
    <col min="13946" max="13948" width="14.42578125" style="1" customWidth="1"/>
    <col min="13949" max="13949" width="4.140625" style="1" customWidth="1"/>
    <col min="13950" max="13950" width="15" style="1" customWidth="1"/>
    <col min="13951" max="13952" width="9.140625" style="1" customWidth="1"/>
    <col min="13953" max="13953" width="11.5703125" style="1" customWidth="1"/>
    <col min="13954" max="13954" width="18.140625" style="1" customWidth="1"/>
    <col min="13955" max="13955" width="13.140625" style="1" customWidth="1"/>
    <col min="13956" max="13956" width="12.28515625" style="1" customWidth="1"/>
    <col min="13957" max="14194" width="9.140625" style="1"/>
    <col min="14195" max="14195" width="1.42578125" style="1" customWidth="1"/>
    <col min="14196" max="14196" width="59.5703125" style="1" customWidth="1"/>
    <col min="14197" max="14197" width="9.140625" style="1" customWidth="1"/>
    <col min="14198" max="14199" width="3.85546875" style="1" customWidth="1"/>
    <col min="14200" max="14200" width="10.5703125" style="1" customWidth="1"/>
    <col min="14201" max="14201" width="3.85546875" style="1" customWidth="1"/>
    <col min="14202" max="14204" width="14.42578125" style="1" customWidth="1"/>
    <col min="14205" max="14205" width="4.140625" style="1" customWidth="1"/>
    <col min="14206" max="14206" width="15" style="1" customWidth="1"/>
    <col min="14207" max="14208" width="9.140625" style="1" customWidth="1"/>
    <col min="14209" max="14209" width="11.5703125" style="1" customWidth="1"/>
    <col min="14210" max="14210" width="18.140625" style="1" customWidth="1"/>
    <col min="14211" max="14211" width="13.140625" style="1" customWidth="1"/>
    <col min="14212" max="14212" width="12.28515625" style="1" customWidth="1"/>
    <col min="14213" max="14450" width="9.140625" style="1"/>
    <col min="14451" max="14451" width="1.42578125" style="1" customWidth="1"/>
    <col min="14452" max="14452" width="59.5703125" style="1" customWidth="1"/>
    <col min="14453" max="14453" width="9.140625" style="1" customWidth="1"/>
    <col min="14454" max="14455" width="3.85546875" style="1" customWidth="1"/>
    <col min="14456" max="14456" width="10.5703125" style="1" customWidth="1"/>
    <col min="14457" max="14457" width="3.85546875" style="1" customWidth="1"/>
    <col min="14458" max="14460" width="14.42578125" style="1" customWidth="1"/>
    <col min="14461" max="14461" width="4.140625" style="1" customWidth="1"/>
    <col min="14462" max="14462" width="15" style="1" customWidth="1"/>
    <col min="14463" max="14464" width="9.140625" style="1" customWidth="1"/>
    <col min="14465" max="14465" width="11.5703125" style="1" customWidth="1"/>
    <col min="14466" max="14466" width="18.140625" style="1" customWidth="1"/>
    <col min="14467" max="14467" width="13.140625" style="1" customWidth="1"/>
    <col min="14468" max="14468" width="12.28515625" style="1" customWidth="1"/>
    <col min="14469" max="14706" width="9.140625" style="1"/>
    <col min="14707" max="14707" width="1.42578125" style="1" customWidth="1"/>
    <col min="14708" max="14708" width="59.5703125" style="1" customWidth="1"/>
    <col min="14709" max="14709" width="9.140625" style="1" customWidth="1"/>
    <col min="14710" max="14711" width="3.85546875" style="1" customWidth="1"/>
    <col min="14712" max="14712" width="10.5703125" style="1" customWidth="1"/>
    <col min="14713" max="14713" width="3.85546875" style="1" customWidth="1"/>
    <col min="14714" max="14716" width="14.42578125" style="1" customWidth="1"/>
    <col min="14717" max="14717" width="4.140625" style="1" customWidth="1"/>
    <col min="14718" max="14718" width="15" style="1" customWidth="1"/>
    <col min="14719" max="14720" width="9.140625" style="1" customWidth="1"/>
    <col min="14721" max="14721" width="11.5703125" style="1" customWidth="1"/>
    <col min="14722" max="14722" width="18.140625" style="1" customWidth="1"/>
    <col min="14723" max="14723" width="13.140625" style="1" customWidth="1"/>
    <col min="14724" max="14724" width="12.28515625" style="1" customWidth="1"/>
    <col min="14725" max="14962" width="9.140625" style="1"/>
    <col min="14963" max="14963" width="1.42578125" style="1" customWidth="1"/>
    <col min="14964" max="14964" width="59.5703125" style="1" customWidth="1"/>
    <col min="14965" max="14965" width="9.140625" style="1" customWidth="1"/>
    <col min="14966" max="14967" width="3.85546875" style="1" customWidth="1"/>
    <col min="14968" max="14968" width="10.5703125" style="1" customWidth="1"/>
    <col min="14969" max="14969" width="3.85546875" style="1" customWidth="1"/>
    <col min="14970" max="14972" width="14.42578125" style="1" customWidth="1"/>
    <col min="14973" max="14973" width="4.140625" style="1" customWidth="1"/>
    <col min="14974" max="14974" width="15" style="1" customWidth="1"/>
    <col min="14975" max="14976" width="9.140625" style="1" customWidth="1"/>
    <col min="14977" max="14977" width="11.5703125" style="1" customWidth="1"/>
    <col min="14978" max="14978" width="18.140625" style="1" customWidth="1"/>
    <col min="14979" max="14979" width="13.140625" style="1" customWidth="1"/>
    <col min="14980" max="14980" width="12.28515625" style="1" customWidth="1"/>
    <col min="14981" max="15218" width="9.140625" style="1"/>
    <col min="15219" max="15219" width="1.42578125" style="1" customWidth="1"/>
    <col min="15220" max="15220" width="59.5703125" style="1" customWidth="1"/>
    <col min="15221" max="15221" width="9.140625" style="1" customWidth="1"/>
    <col min="15222" max="15223" width="3.85546875" style="1" customWidth="1"/>
    <col min="15224" max="15224" width="10.5703125" style="1" customWidth="1"/>
    <col min="15225" max="15225" width="3.85546875" style="1" customWidth="1"/>
    <col min="15226" max="15228" width="14.42578125" style="1" customWidth="1"/>
    <col min="15229" max="15229" width="4.140625" style="1" customWidth="1"/>
    <col min="15230" max="15230" width="15" style="1" customWidth="1"/>
    <col min="15231" max="15232" width="9.140625" style="1" customWidth="1"/>
    <col min="15233" max="15233" width="11.5703125" style="1" customWidth="1"/>
    <col min="15234" max="15234" width="18.140625" style="1" customWidth="1"/>
    <col min="15235" max="15235" width="13.140625" style="1" customWidth="1"/>
    <col min="15236" max="15236" width="12.28515625" style="1" customWidth="1"/>
    <col min="15237" max="15474" width="9.140625" style="1"/>
    <col min="15475" max="15475" width="1.42578125" style="1" customWidth="1"/>
    <col min="15476" max="15476" width="59.5703125" style="1" customWidth="1"/>
    <col min="15477" max="15477" width="9.140625" style="1" customWidth="1"/>
    <col min="15478" max="15479" width="3.85546875" style="1" customWidth="1"/>
    <col min="15480" max="15480" width="10.5703125" style="1" customWidth="1"/>
    <col min="15481" max="15481" width="3.85546875" style="1" customWidth="1"/>
    <col min="15482" max="15484" width="14.42578125" style="1" customWidth="1"/>
    <col min="15485" max="15485" width="4.140625" style="1" customWidth="1"/>
    <col min="15486" max="15486" width="15" style="1" customWidth="1"/>
    <col min="15487" max="15488" width="9.140625" style="1" customWidth="1"/>
    <col min="15489" max="15489" width="11.5703125" style="1" customWidth="1"/>
    <col min="15490" max="15490" width="18.140625" style="1" customWidth="1"/>
    <col min="15491" max="15491" width="13.140625" style="1" customWidth="1"/>
    <col min="15492" max="15492" width="12.28515625" style="1" customWidth="1"/>
    <col min="15493" max="15730" width="9.140625" style="1"/>
    <col min="15731" max="15731" width="1.42578125" style="1" customWidth="1"/>
    <col min="15732" max="15732" width="59.5703125" style="1" customWidth="1"/>
    <col min="15733" max="15733" width="9.140625" style="1" customWidth="1"/>
    <col min="15734" max="15735" width="3.85546875" style="1" customWidth="1"/>
    <col min="15736" max="15736" width="10.5703125" style="1" customWidth="1"/>
    <col min="15737" max="15737" width="3.85546875" style="1" customWidth="1"/>
    <col min="15738" max="15740" width="14.42578125" style="1" customWidth="1"/>
    <col min="15741" max="15741" width="4.140625" style="1" customWidth="1"/>
    <col min="15742" max="15742" width="15" style="1" customWidth="1"/>
    <col min="15743" max="15744" width="9.140625" style="1" customWidth="1"/>
    <col min="15745" max="15745" width="11.5703125" style="1" customWidth="1"/>
    <col min="15746" max="15746" width="18.140625" style="1" customWidth="1"/>
    <col min="15747" max="15747" width="13.140625" style="1" customWidth="1"/>
    <col min="15748" max="15748" width="12.28515625" style="1" customWidth="1"/>
    <col min="15749" max="15986" width="9.140625" style="1"/>
    <col min="15987" max="15987" width="1.42578125" style="1" customWidth="1"/>
    <col min="15988" max="15988" width="59.5703125" style="1" customWidth="1"/>
    <col min="15989" max="15989" width="9.140625" style="1" customWidth="1"/>
    <col min="15990" max="15991" width="3.85546875" style="1" customWidth="1"/>
    <col min="15992" max="15992" width="10.5703125" style="1" customWidth="1"/>
    <col min="15993" max="15993" width="3.85546875" style="1" customWidth="1"/>
    <col min="15994" max="15996" width="14.42578125" style="1" customWidth="1"/>
    <col min="15997" max="15997" width="4.140625" style="1" customWidth="1"/>
    <col min="15998" max="15998" width="15" style="1" customWidth="1"/>
    <col min="15999" max="16000" width="9.140625" style="1" customWidth="1"/>
    <col min="16001" max="16001" width="11.5703125" style="1" customWidth="1"/>
    <col min="16002" max="16002" width="18.140625" style="1" customWidth="1"/>
    <col min="16003" max="16003" width="13.140625" style="1" customWidth="1"/>
    <col min="16004" max="16004" width="12.28515625" style="1" customWidth="1"/>
    <col min="16005" max="16384" width="9.140625" style="1"/>
  </cols>
  <sheetData>
    <row r="1" spans="1:15" ht="21" customHeight="1" x14ac:dyDescent="0.25">
      <c r="C1" s="2" t="s">
        <v>0</v>
      </c>
      <c r="D1" s="2"/>
      <c r="E1" s="2"/>
      <c r="F1" s="2"/>
    </row>
    <row r="2" spans="1:15" ht="99.75" customHeight="1" x14ac:dyDescent="0.25">
      <c r="C2" s="3" t="s">
        <v>143</v>
      </c>
      <c r="D2" s="3"/>
      <c r="E2" s="3"/>
      <c r="F2" s="3"/>
    </row>
    <row r="3" spans="1:15" s="7" customFormat="1" ht="29.25" customHeight="1" x14ac:dyDescent="0.25">
      <c r="A3" s="4" t="s">
        <v>144</v>
      </c>
      <c r="B3" s="4"/>
      <c r="C3" s="4"/>
      <c r="D3" s="4"/>
      <c r="E3" s="4"/>
      <c r="F3" s="4"/>
      <c r="G3" s="4"/>
      <c r="H3" s="5"/>
      <c r="I3" s="6"/>
      <c r="J3" s="6"/>
      <c r="K3" s="6"/>
      <c r="L3" s="6"/>
      <c r="M3" s="6"/>
      <c r="N3" s="6"/>
      <c r="O3" s="6"/>
    </row>
    <row r="4" spans="1:15" s="7" customFormat="1" ht="16.5" customHeight="1" x14ac:dyDescent="0.25">
      <c r="A4" s="8"/>
      <c r="B4" s="9"/>
      <c r="C4" s="10"/>
      <c r="D4" s="10"/>
      <c r="E4" s="10"/>
      <c r="F4" s="10"/>
      <c r="G4" s="11" t="s">
        <v>66</v>
      </c>
      <c r="H4" s="6"/>
      <c r="I4" s="6"/>
      <c r="J4" s="6"/>
      <c r="K4" s="6"/>
      <c r="L4" s="6"/>
      <c r="M4" s="6"/>
      <c r="N4" s="6"/>
      <c r="O4" s="6"/>
    </row>
    <row r="5" spans="1:15" s="7" customFormat="1" ht="51" customHeight="1" x14ac:dyDescent="0.25">
      <c r="A5" s="12" t="s">
        <v>15</v>
      </c>
      <c r="B5" s="12" t="s">
        <v>52</v>
      </c>
      <c r="C5" s="13" t="s">
        <v>1</v>
      </c>
      <c r="D5" s="13" t="s">
        <v>2</v>
      </c>
      <c r="E5" s="13" t="s">
        <v>16</v>
      </c>
      <c r="F5" s="13" t="s">
        <v>17</v>
      </c>
      <c r="G5" s="14" t="s">
        <v>67</v>
      </c>
      <c r="H5" s="6"/>
      <c r="I5" s="6"/>
      <c r="J5" s="6"/>
      <c r="K5" s="6"/>
      <c r="L5" s="6"/>
      <c r="M5" s="6"/>
      <c r="N5" s="6"/>
      <c r="O5" s="6"/>
    </row>
    <row r="6" spans="1:15" s="7" customFormat="1" ht="15.75" customHeight="1" x14ac:dyDescent="0.25">
      <c r="A6" s="15" t="s">
        <v>68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  <c r="G6" s="15">
        <v>9</v>
      </c>
      <c r="H6" s="6"/>
      <c r="I6" s="6"/>
      <c r="J6" s="6"/>
      <c r="K6" s="6"/>
      <c r="L6" s="6"/>
      <c r="M6" s="6"/>
      <c r="N6" s="6"/>
      <c r="O6" s="6"/>
    </row>
    <row r="7" spans="1:15" s="7" customFormat="1" ht="21" customHeight="1" x14ac:dyDescent="0.25">
      <c r="A7" s="17" t="s">
        <v>18</v>
      </c>
      <c r="B7" s="15">
        <v>856</v>
      </c>
      <c r="C7" s="16"/>
      <c r="D7" s="16"/>
      <c r="E7" s="16"/>
      <c r="F7" s="16"/>
      <c r="G7" s="18">
        <f>G8+G49+G54+G61+G81+G152+G157+G166</f>
        <v>32659043.18</v>
      </c>
      <c r="H7" s="6"/>
      <c r="I7" s="6"/>
      <c r="J7" s="6"/>
      <c r="K7" s="6"/>
      <c r="L7" s="6"/>
      <c r="M7" s="6"/>
      <c r="N7" s="6"/>
      <c r="O7" s="6"/>
    </row>
    <row r="8" spans="1:15" s="7" customFormat="1" ht="16.5" customHeight="1" x14ac:dyDescent="0.25">
      <c r="A8" s="19" t="s">
        <v>19</v>
      </c>
      <c r="B8" s="15">
        <v>856</v>
      </c>
      <c r="C8" s="20" t="s">
        <v>3</v>
      </c>
      <c r="D8" s="21" t="s">
        <v>30</v>
      </c>
      <c r="E8" s="21" t="s">
        <v>30</v>
      </c>
      <c r="F8" s="21" t="s">
        <v>30</v>
      </c>
      <c r="G8" s="22">
        <f>G15+G9+G22</f>
        <v>344233.39</v>
      </c>
      <c r="H8" s="6"/>
      <c r="I8" s="6"/>
      <c r="J8" s="6"/>
      <c r="K8" s="6"/>
      <c r="L8" s="6"/>
      <c r="M8" s="6"/>
      <c r="N8" s="6"/>
      <c r="O8" s="6"/>
    </row>
    <row r="9" spans="1:15" s="7" customFormat="1" ht="62.25" customHeight="1" x14ac:dyDescent="0.25">
      <c r="A9" s="23" t="s">
        <v>51</v>
      </c>
      <c r="B9" s="15">
        <v>856</v>
      </c>
      <c r="C9" s="20" t="s">
        <v>3</v>
      </c>
      <c r="D9" s="21" t="s">
        <v>7</v>
      </c>
      <c r="E9" s="21"/>
      <c r="F9" s="21"/>
      <c r="G9" s="22">
        <v>2150</v>
      </c>
      <c r="H9" s="6"/>
      <c r="I9" s="6"/>
      <c r="J9" s="6"/>
      <c r="K9" s="6"/>
      <c r="L9" s="6"/>
      <c r="M9" s="6"/>
      <c r="N9" s="6"/>
      <c r="O9" s="6"/>
    </row>
    <row r="10" spans="1:15" s="7" customFormat="1" ht="51.75" customHeight="1" x14ac:dyDescent="0.25">
      <c r="A10" s="24" t="s">
        <v>69</v>
      </c>
      <c r="B10" s="15">
        <v>856</v>
      </c>
      <c r="C10" s="25" t="s">
        <v>3</v>
      </c>
      <c r="D10" s="26" t="s">
        <v>7</v>
      </c>
      <c r="E10" s="27" t="s">
        <v>70</v>
      </c>
      <c r="F10" s="21"/>
      <c r="G10" s="28">
        <f>G11</f>
        <v>2150</v>
      </c>
      <c r="H10" s="6"/>
      <c r="I10" s="6"/>
      <c r="J10" s="6"/>
      <c r="K10" s="6"/>
      <c r="L10" s="6"/>
      <c r="M10" s="6"/>
      <c r="N10" s="6"/>
      <c r="O10" s="6"/>
    </row>
    <row r="11" spans="1:15" s="7" customFormat="1" ht="36.75" customHeight="1" x14ac:dyDescent="0.25">
      <c r="A11" s="29" t="s">
        <v>63</v>
      </c>
      <c r="B11" s="15">
        <v>856</v>
      </c>
      <c r="C11" s="25" t="s">
        <v>3</v>
      </c>
      <c r="D11" s="26" t="s">
        <v>7</v>
      </c>
      <c r="E11" s="27" t="s">
        <v>70</v>
      </c>
      <c r="F11" s="26" t="s">
        <v>20</v>
      </c>
      <c r="G11" s="28">
        <f>G12</f>
        <v>2150</v>
      </c>
      <c r="H11" s="6"/>
      <c r="I11" s="6"/>
      <c r="J11" s="6"/>
      <c r="K11" s="6"/>
      <c r="L11" s="6"/>
      <c r="M11" s="6"/>
      <c r="N11" s="6"/>
      <c r="O11" s="6"/>
    </row>
    <row r="12" spans="1:15" s="7" customFormat="1" ht="43.5" customHeight="1" x14ac:dyDescent="0.25">
      <c r="A12" s="29" t="s">
        <v>21</v>
      </c>
      <c r="B12" s="15">
        <v>856</v>
      </c>
      <c r="C12" s="25" t="s">
        <v>3</v>
      </c>
      <c r="D12" s="26" t="s">
        <v>7</v>
      </c>
      <c r="E12" s="27" t="s">
        <v>70</v>
      </c>
      <c r="F12" s="26" t="s">
        <v>22</v>
      </c>
      <c r="G12" s="28">
        <v>2150</v>
      </c>
      <c r="H12" s="6"/>
      <c r="I12" s="6"/>
      <c r="J12" s="6"/>
      <c r="K12" s="6"/>
      <c r="L12" s="6"/>
      <c r="M12" s="6"/>
      <c r="N12" s="6"/>
      <c r="O12" s="6"/>
    </row>
    <row r="13" spans="1:15" s="7" customFormat="1" ht="16.5" hidden="1" customHeight="1" x14ac:dyDescent="0.25">
      <c r="A13" s="19"/>
      <c r="B13" s="15"/>
      <c r="C13" s="20"/>
      <c r="D13" s="21"/>
      <c r="E13" s="21"/>
      <c r="F13" s="21"/>
      <c r="G13" s="22"/>
      <c r="H13" s="6"/>
      <c r="I13" s="6"/>
      <c r="J13" s="6"/>
      <c r="K13" s="6"/>
      <c r="L13" s="6"/>
      <c r="M13" s="6"/>
      <c r="N13" s="6"/>
      <c r="O13" s="6"/>
    </row>
    <row r="14" spans="1:15" s="7" customFormat="1" ht="16.5" hidden="1" customHeight="1" x14ac:dyDescent="0.25">
      <c r="A14" s="19"/>
      <c r="B14" s="15"/>
      <c r="C14" s="20"/>
      <c r="D14" s="21"/>
      <c r="E14" s="21"/>
      <c r="F14" s="21"/>
      <c r="G14" s="22"/>
      <c r="H14" s="6"/>
      <c r="I14" s="6"/>
      <c r="J14" s="6"/>
      <c r="K14" s="6"/>
      <c r="L14" s="6"/>
      <c r="M14" s="6"/>
      <c r="N14" s="6"/>
      <c r="O14" s="6"/>
    </row>
    <row r="15" spans="1:15" s="7" customFormat="1" ht="60.75" customHeight="1" x14ac:dyDescent="0.25">
      <c r="A15" s="30" t="s">
        <v>71</v>
      </c>
      <c r="B15" s="15">
        <v>856</v>
      </c>
      <c r="C15" s="31" t="s">
        <v>3</v>
      </c>
      <c r="D15" s="31" t="s">
        <v>14</v>
      </c>
      <c r="E15" s="31"/>
      <c r="F15" s="31"/>
      <c r="G15" s="32">
        <f>G16+G19</f>
        <v>5300</v>
      </c>
      <c r="H15" s="6"/>
      <c r="I15" s="6"/>
      <c r="J15" s="6"/>
      <c r="K15" s="6"/>
      <c r="L15" s="6"/>
      <c r="M15" s="6"/>
      <c r="N15" s="6"/>
      <c r="O15" s="6"/>
    </row>
    <row r="16" spans="1:15" s="7" customFormat="1" ht="87" customHeight="1" x14ac:dyDescent="0.25">
      <c r="A16" s="33" t="s">
        <v>72</v>
      </c>
      <c r="B16" s="15">
        <v>856</v>
      </c>
      <c r="C16" s="16" t="s">
        <v>3</v>
      </c>
      <c r="D16" s="16" t="s">
        <v>14</v>
      </c>
      <c r="E16" s="16" t="s">
        <v>73</v>
      </c>
      <c r="F16" s="16"/>
      <c r="G16" s="34">
        <v>5000</v>
      </c>
      <c r="H16" s="6"/>
      <c r="I16" s="6"/>
      <c r="J16" s="6"/>
      <c r="K16" s="6"/>
      <c r="L16" s="6"/>
      <c r="M16" s="6"/>
      <c r="N16" s="6"/>
      <c r="O16" s="6"/>
    </row>
    <row r="17" spans="1:15" s="7" customFormat="1" ht="21.75" customHeight="1" x14ac:dyDescent="0.25">
      <c r="A17" s="35" t="s">
        <v>47</v>
      </c>
      <c r="B17" s="15">
        <v>856</v>
      </c>
      <c r="C17" s="16" t="s">
        <v>3</v>
      </c>
      <c r="D17" s="16" t="s">
        <v>14</v>
      </c>
      <c r="E17" s="16" t="s">
        <v>73</v>
      </c>
      <c r="F17" s="16">
        <v>500</v>
      </c>
      <c r="G17" s="34">
        <v>5000</v>
      </c>
      <c r="H17" s="6"/>
      <c r="I17" s="6"/>
      <c r="J17" s="6"/>
      <c r="K17" s="6"/>
      <c r="L17" s="6"/>
      <c r="M17" s="6"/>
      <c r="N17" s="6"/>
      <c r="O17" s="6"/>
    </row>
    <row r="18" spans="1:15" s="7" customFormat="1" ht="21.75" customHeight="1" x14ac:dyDescent="0.25">
      <c r="A18" s="36" t="s">
        <v>49</v>
      </c>
      <c r="B18" s="15">
        <v>856</v>
      </c>
      <c r="C18" s="16" t="s">
        <v>3</v>
      </c>
      <c r="D18" s="16" t="s">
        <v>14</v>
      </c>
      <c r="E18" s="16" t="s">
        <v>73</v>
      </c>
      <c r="F18" s="16" t="s">
        <v>50</v>
      </c>
      <c r="G18" s="34">
        <v>5000</v>
      </c>
      <c r="H18" s="6"/>
      <c r="I18" s="6"/>
      <c r="J18" s="6"/>
      <c r="K18" s="6"/>
      <c r="L18" s="6"/>
      <c r="M18" s="6"/>
      <c r="N18" s="6"/>
      <c r="O18" s="6"/>
    </row>
    <row r="19" spans="1:15" s="7" customFormat="1" ht="89.25" customHeight="1" x14ac:dyDescent="0.25">
      <c r="A19" s="33" t="s">
        <v>74</v>
      </c>
      <c r="B19" s="15">
        <v>856</v>
      </c>
      <c r="C19" s="16" t="s">
        <v>3</v>
      </c>
      <c r="D19" s="16" t="s">
        <v>14</v>
      </c>
      <c r="E19" s="16" t="s">
        <v>75</v>
      </c>
      <c r="F19" s="16"/>
      <c r="G19" s="34">
        <f t="shared" ref="G19:G20" si="0">G20</f>
        <v>300</v>
      </c>
      <c r="H19" s="6"/>
      <c r="I19" s="6"/>
      <c r="J19" s="6"/>
      <c r="K19" s="6"/>
      <c r="L19" s="6"/>
      <c r="M19" s="6"/>
      <c r="N19" s="6"/>
      <c r="O19" s="6"/>
    </row>
    <row r="20" spans="1:15" s="7" customFormat="1" ht="21.75" customHeight="1" x14ac:dyDescent="0.25">
      <c r="A20" s="35" t="s">
        <v>47</v>
      </c>
      <c r="B20" s="15">
        <v>856</v>
      </c>
      <c r="C20" s="16" t="s">
        <v>3</v>
      </c>
      <c r="D20" s="16" t="s">
        <v>14</v>
      </c>
      <c r="E20" s="16" t="s">
        <v>75</v>
      </c>
      <c r="F20" s="16">
        <v>500</v>
      </c>
      <c r="G20" s="34">
        <f t="shared" si="0"/>
        <v>300</v>
      </c>
      <c r="H20" s="6"/>
      <c r="I20" s="6"/>
      <c r="J20" s="6"/>
      <c r="K20" s="6"/>
      <c r="L20" s="6"/>
      <c r="M20" s="6"/>
      <c r="N20" s="6"/>
      <c r="O20" s="6"/>
    </row>
    <row r="21" spans="1:15" s="7" customFormat="1" ht="21.75" customHeight="1" x14ac:dyDescent="0.25">
      <c r="A21" s="36" t="s">
        <v>49</v>
      </c>
      <c r="B21" s="15">
        <v>856</v>
      </c>
      <c r="C21" s="16" t="s">
        <v>3</v>
      </c>
      <c r="D21" s="16" t="s">
        <v>14</v>
      </c>
      <c r="E21" s="16" t="s">
        <v>75</v>
      </c>
      <c r="F21" s="16" t="s">
        <v>50</v>
      </c>
      <c r="G21" s="34">
        <v>300</v>
      </c>
      <c r="H21" s="6"/>
      <c r="I21" s="6"/>
      <c r="J21" s="6"/>
      <c r="K21" s="6"/>
      <c r="L21" s="6"/>
      <c r="M21" s="6"/>
      <c r="N21" s="6"/>
      <c r="O21" s="6"/>
    </row>
    <row r="22" spans="1:15" s="7" customFormat="1" ht="21.75" customHeight="1" x14ac:dyDescent="0.25">
      <c r="A22" s="19" t="s">
        <v>25</v>
      </c>
      <c r="B22" s="15">
        <v>856</v>
      </c>
      <c r="C22" s="20" t="s">
        <v>3</v>
      </c>
      <c r="D22" s="20" t="s">
        <v>5</v>
      </c>
      <c r="E22" s="16"/>
      <c r="F22" s="16"/>
      <c r="G22" s="18">
        <f>G23+G26+G31+G37</f>
        <v>336783.39</v>
      </c>
      <c r="H22" s="6"/>
      <c r="I22" s="6"/>
      <c r="J22" s="6"/>
      <c r="K22" s="6"/>
      <c r="L22" s="6"/>
      <c r="M22" s="6"/>
      <c r="N22" s="6"/>
      <c r="O22" s="6"/>
    </row>
    <row r="23" spans="1:15" s="7" customFormat="1" ht="107.25" customHeight="1" x14ac:dyDescent="0.25">
      <c r="A23" s="37" t="s">
        <v>76</v>
      </c>
      <c r="B23" s="15">
        <v>856</v>
      </c>
      <c r="C23" s="16" t="s">
        <v>3</v>
      </c>
      <c r="D23" s="16" t="s">
        <v>5</v>
      </c>
      <c r="E23" s="16" t="s">
        <v>77</v>
      </c>
      <c r="F23" s="38" t="s">
        <v>30</v>
      </c>
      <c r="G23" s="34">
        <f>G24</f>
        <v>200</v>
      </c>
      <c r="H23" s="6"/>
      <c r="I23" s="6"/>
      <c r="J23" s="6"/>
      <c r="K23" s="6"/>
      <c r="L23" s="6"/>
      <c r="M23" s="6"/>
      <c r="N23" s="6"/>
      <c r="O23" s="6"/>
    </row>
    <row r="24" spans="1:15" s="7" customFormat="1" ht="33" customHeight="1" x14ac:dyDescent="0.25">
      <c r="A24" s="39" t="s">
        <v>78</v>
      </c>
      <c r="B24" s="15">
        <v>856</v>
      </c>
      <c r="C24" s="40" t="s">
        <v>3</v>
      </c>
      <c r="D24" s="40" t="s">
        <v>5</v>
      </c>
      <c r="E24" s="16" t="s">
        <v>77</v>
      </c>
      <c r="F24" s="40" t="s">
        <v>20</v>
      </c>
      <c r="G24" s="34">
        <f>G25</f>
        <v>200</v>
      </c>
      <c r="H24" s="6"/>
      <c r="I24" s="6"/>
      <c r="J24" s="6"/>
      <c r="K24" s="6"/>
      <c r="L24" s="6"/>
      <c r="M24" s="6"/>
      <c r="N24" s="6"/>
      <c r="O24" s="6"/>
    </row>
    <row r="25" spans="1:15" s="7" customFormat="1" ht="43.5" customHeight="1" x14ac:dyDescent="0.25">
      <c r="A25" s="41" t="s">
        <v>21</v>
      </c>
      <c r="B25" s="15">
        <v>856</v>
      </c>
      <c r="C25" s="40" t="s">
        <v>3</v>
      </c>
      <c r="D25" s="40" t="s">
        <v>5</v>
      </c>
      <c r="E25" s="16" t="s">
        <v>77</v>
      </c>
      <c r="F25" s="40" t="s">
        <v>22</v>
      </c>
      <c r="G25" s="34">
        <v>200</v>
      </c>
      <c r="H25" s="6"/>
      <c r="I25" s="6"/>
      <c r="J25" s="6"/>
      <c r="K25" s="6"/>
      <c r="L25" s="6"/>
      <c r="M25" s="6"/>
      <c r="N25" s="6"/>
      <c r="O25" s="6"/>
    </row>
    <row r="26" spans="1:15" s="7" customFormat="1" ht="43.5" customHeight="1" x14ac:dyDescent="0.25">
      <c r="A26" s="24" t="s">
        <v>10</v>
      </c>
      <c r="B26" s="15">
        <v>856</v>
      </c>
      <c r="C26" s="16" t="s">
        <v>3</v>
      </c>
      <c r="D26" s="16" t="s">
        <v>5</v>
      </c>
      <c r="E26" s="16" t="s">
        <v>79</v>
      </c>
      <c r="F26" s="42" t="s">
        <v>30</v>
      </c>
      <c r="G26" s="34">
        <f t="shared" ref="G26:G27" si="1">G27</f>
        <v>246841.55</v>
      </c>
      <c r="H26" s="6"/>
      <c r="I26" s="6"/>
      <c r="J26" s="6"/>
      <c r="K26" s="6"/>
      <c r="L26" s="6"/>
      <c r="M26" s="6"/>
      <c r="N26" s="6"/>
      <c r="O26" s="6"/>
    </row>
    <row r="27" spans="1:15" s="7" customFormat="1" ht="33.75" customHeight="1" x14ac:dyDescent="0.25">
      <c r="A27" s="39" t="s">
        <v>78</v>
      </c>
      <c r="B27" s="15">
        <v>856</v>
      </c>
      <c r="C27" s="16" t="s">
        <v>3</v>
      </c>
      <c r="D27" s="16" t="s">
        <v>5</v>
      </c>
      <c r="E27" s="16" t="s">
        <v>79</v>
      </c>
      <c r="F27" s="16" t="s">
        <v>20</v>
      </c>
      <c r="G27" s="34">
        <f t="shared" si="1"/>
        <v>246841.55</v>
      </c>
      <c r="H27" s="6"/>
      <c r="I27" s="6"/>
      <c r="J27" s="6"/>
      <c r="K27" s="6"/>
      <c r="L27" s="6"/>
      <c r="M27" s="6"/>
      <c r="N27" s="6"/>
      <c r="O27" s="6"/>
    </row>
    <row r="28" spans="1:15" s="7" customFormat="1" ht="33.75" customHeight="1" x14ac:dyDescent="0.25">
      <c r="A28" s="24" t="s">
        <v>80</v>
      </c>
      <c r="B28" s="15">
        <v>856</v>
      </c>
      <c r="C28" s="16" t="s">
        <v>3</v>
      </c>
      <c r="D28" s="16" t="s">
        <v>5</v>
      </c>
      <c r="E28" s="16" t="s">
        <v>79</v>
      </c>
      <c r="F28" s="16" t="s">
        <v>22</v>
      </c>
      <c r="G28" s="34">
        <v>246841.55</v>
      </c>
      <c r="H28" s="6"/>
      <c r="I28" s="6"/>
      <c r="J28" s="6"/>
      <c r="K28" s="6"/>
      <c r="L28" s="6"/>
      <c r="M28" s="6"/>
      <c r="N28" s="6"/>
      <c r="O28" s="6"/>
    </row>
    <row r="29" spans="1:15" s="7" customFormat="1" ht="15.75" hidden="1" customHeight="1" x14ac:dyDescent="0.25">
      <c r="A29" s="19"/>
      <c r="B29" s="15"/>
      <c r="C29" s="20"/>
      <c r="D29" s="20"/>
      <c r="E29" s="16"/>
      <c r="F29" s="16"/>
      <c r="G29" s="43"/>
      <c r="H29" s="6"/>
      <c r="I29" s="6"/>
      <c r="J29" s="6"/>
      <c r="K29" s="6"/>
      <c r="L29" s="6"/>
      <c r="M29" s="6"/>
      <c r="N29" s="6"/>
      <c r="O29" s="6"/>
    </row>
    <row r="30" spans="1:15" s="7" customFormat="1" ht="15.75" hidden="1" customHeight="1" x14ac:dyDescent="0.25">
      <c r="A30" s="19"/>
      <c r="B30" s="15"/>
      <c r="C30" s="20"/>
      <c r="D30" s="20"/>
      <c r="E30" s="16"/>
      <c r="F30" s="16"/>
      <c r="G30" s="43"/>
      <c r="H30" s="6"/>
      <c r="I30" s="6"/>
      <c r="J30" s="6"/>
      <c r="K30" s="6"/>
      <c r="L30" s="6"/>
      <c r="M30" s="6"/>
      <c r="N30" s="6"/>
      <c r="O30" s="6"/>
    </row>
    <row r="31" spans="1:15" s="7" customFormat="1" ht="45.75" customHeight="1" x14ac:dyDescent="0.25">
      <c r="A31" s="24" t="s">
        <v>81</v>
      </c>
      <c r="B31" s="15">
        <v>856</v>
      </c>
      <c r="C31" s="16" t="s">
        <v>3</v>
      </c>
      <c r="D31" s="16" t="s">
        <v>5</v>
      </c>
      <c r="E31" s="16" t="s">
        <v>70</v>
      </c>
      <c r="F31" s="16"/>
      <c r="G31" s="44">
        <f t="shared" ref="G31:G32" si="2">G32</f>
        <v>80741.84</v>
      </c>
    </row>
    <row r="32" spans="1:15" s="7" customFormat="1" ht="31.5" customHeight="1" x14ac:dyDescent="0.25">
      <c r="A32" s="24" t="s">
        <v>78</v>
      </c>
      <c r="B32" s="15">
        <v>856</v>
      </c>
      <c r="C32" s="16" t="s">
        <v>3</v>
      </c>
      <c r="D32" s="16" t="s">
        <v>5</v>
      </c>
      <c r="E32" s="16" t="s">
        <v>70</v>
      </c>
      <c r="F32" s="16" t="s">
        <v>20</v>
      </c>
      <c r="G32" s="44">
        <f t="shared" si="2"/>
        <v>80741.84</v>
      </c>
    </row>
    <row r="33" spans="1:15" s="7" customFormat="1" ht="44.25" customHeight="1" x14ac:dyDescent="0.25">
      <c r="A33" s="24" t="s">
        <v>21</v>
      </c>
      <c r="B33" s="15">
        <v>856</v>
      </c>
      <c r="C33" s="16" t="s">
        <v>3</v>
      </c>
      <c r="D33" s="16" t="s">
        <v>5</v>
      </c>
      <c r="E33" s="16" t="s">
        <v>70</v>
      </c>
      <c r="F33" s="16" t="s">
        <v>22</v>
      </c>
      <c r="G33" s="44">
        <v>80741.84</v>
      </c>
    </row>
    <row r="34" spans="1:15" s="7" customFormat="1" ht="60" hidden="1" customHeight="1" x14ac:dyDescent="0.25">
      <c r="A34" s="36"/>
      <c r="B34" s="15"/>
      <c r="C34" s="16"/>
      <c r="D34" s="16"/>
      <c r="E34" s="16"/>
      <c r="F34" s="16"/>
      <c r="G34" s="34"/>
      <c r="H34" s="6"/>
      <c r="I34" s="6"/>
      <c r="J34" s="6"/>
      <c r="K34" s="6"/>
      <c r="L34" s="6"/>
      <c r="M34" s="6"/>
      <c r="N34" s="6"/>
      <c r="O34" s="6"/>
    </row>
    <row r="35" spans="1:15" s="7" customFormat="1" ht="60" hidden="1" customHeight="1" x14ac:dyDescent="0.25">
      <c r="A35" s="36"/>
      <c r="B35" s="15"/>
      <c r="C35" s="16"/>
      <c r="D35" s="16"/>
      <c r="E35" s="16"/>
      <c r="F35" s="16"/>
      <c r="G35" s="34"/>
      <c r="H35" s="6"/>
      <c r="I35" s="6"/>
      <c r="J35" s="6"/>
      <c r="K35" s="6"/>
      <c r="L35" s="6"/>
      <c r="M35" s="6"/>
      <c r="N35" s="6"/>
      <c r="O35" s="6"/>
    </row>
    <row r="36" spans="1:15" s="7" customFormat="1" ht="60" hidden="1" customHeight="1" x14ac:dyDescent="0.25">
      <c r="A36" s="19" t="s">
        <v>25</v>
      </c>
      <c r="B36" s="15">
        <v>856</v>
      </c>
      <c r="C36" s="20" t="s">
        <v>3</v>
      </c>
      <c r="D36" s="20" t="s">
        <v>5</v>
      </c>
      <c r="E36" s="21" t="s">
        <v>30</v>
      </c>
      <c r="F36" s="21" t="s">
        <v>30</v>
      </c>
      <c r="G36" s="32"/>
      <c r="H36" s="6"/>
      <c r="I36" s="6"/>
      <c r="J36" s="6"/>
      <c r="K36" s="6"/>
      <c r="L36" s="6"/>
      <c r="M36" s="6"/>
      <c r="N36" s="6"/>
      <c r="O36" s="6"/>
    </row>
    <row r="37" spans="1:15" s="7" customFormat="1" ht="24" customHeight="1" x14ac:dyDescent="0.25">
      <c r="A37" s="29" t="s">
        <v>82</v>
      </c>
      <c r="B37" s="15">
        <v>856</v>
      </c>
      <c r="C37" s="16" t="s">
        <v>3</v>
      </c>
      <c r="D37" s="16" t="s">
        <v>5</v>
      </c>
      <c r="E37" s="16" t="s">
        <v>83</v>
      </c>
      <c r="F37" s="16"/>
      <c r="G37" s="44">
        <f t="shared" ref="G37:G38" si="3">G38</f>
        <v>9000</v>
      </c>
    </row>
    <row r="38" spans="1:15" s="7" customFormat="1" ht="15.75" customHeight="1" x14ac:dyDescent="0.25">
      <c r="A38" s="29" t="s">
        <v>23</v>
      </c>
      <c r="B38" s="15">
        <v>856</v>
      </c>
      <c r="C38" s="16" t="s">
        <v>3</v>
      </c>
      <c r="D38" s="16" t="s">
        <v>5</v>
      </c>
      <c r="E38" s="16" t="s">
        <v>83</v>
      </c>
      <c r="F38" s="16" t="s">
        <v>24</v>
      </c>
      <c r="G38" s="44">
        <f t="shared" si="3"/>
        <v>9000</v>
      </c>
    </row>
    <row r="39" spans="1:15" s="7" customFormat="1" ht="15.75" customHeight="1" x14ac:dyDescent="0.25">
      <c r="A39" s="45" t="s">
        <v>54</v>
      </c>
      <c r="B39" s="15">
        <v>856</v>
      </c>
      <c r="C39" s="16" t="s">
        <v>3</v>
      </c>
      <c r="D39" s="16" t="s">
        <v>5</v>
      </c>
      <c r="E39" s="16" t="s">
        <v>83</v>
      </c>
      <c r="F39" s="16" t="s">
        <v>55</v>
      </c>
      <c r="G39" s="44">
        <v>9000</v>
      </c>
    </row>
    <row r="40" spans="1:15" s="7" customFormat="1" ht="60" hidden="1" customHeight="1" x14ac:dyDescent="0.25">
      <c r="A40" s="37" t="s">
        <v>76</v>
      </c>
      <c r="B40" s="15">
        <v>856</v>
      </c>
      <c r="C40" s="16" t="s">
        <v>3</v>
      </c>
      <c r="D40" s="16" t="s">
        <v>5</v>
      </c>
      <c r="E40" s="16" t="s">
        <v>77</v>
      </c>
      <c r="F40" s="38" t="s">
        <v>30</v>
      </c>
      <c r="G40" s="44"/>
    </row>
    <row r="41" spans="1:15" s="7" customFormat="1" ht="60" hidden="1" customHeight="1" x14ac:dyDescent="0.25">
      <c r="A41" s="39" t="s">
        <v>78</v>
      </c>
      <c r="B41" s="15">
        <v>856</v>
      </c>
      <c r="C41" s="40" t="s">
        <v>3</v>
      </c>
      <c r="D41" s="40" t="s">
        <v>5</v>
      </c>
      <c r="E41" s="16" t="s">
        <v>77</v>
      </c>
      <c r="F41" s="40" t="s">
        <v>20</v>
      </c>
      <c r="G41" s="44"/>
    </row>
    <row r="42" spans="1:15" s="7" customFormat="1" ht="60" hidden="1" customHeight="1" x14ac:dyDescent="0.25">
      <c r="A42" s="41" t="s">
        <v>21</v>
      </c>
      <c r="B42" s="15">
        <v>856</v>
      </c>
      <c r="C42" s="40" t="s">
        <v>3</v>
      </c>
      <c r="D42" s="40" t="s">
        <v>5</v>
      </c>
      <c r="E42" s="16" t="s">
        <v>77</v>
      </c>
      <c r="F42" s="40" t="s">
        <v>22</v>
      </c>
      <c r="G42" s="44"/>
    </row>
    <row r="43" spans="1:15" s="7" customFormat="1" ht="60" hidden="1" customHeight="1" x14ac:dyDescent="0.25">
      <c r="A43" s="24" t="s">
        <v>10</v>
      </c>
      <c r="B43" s="15">
        <v>856</v>
      </c>
      <c r="C43" s="16" t="s">
        <v>3</v>
      </c>
      <c r="D43" s="16" t="s">
        <v>5</v>
      </c>
      <c r="E43" s="16" t="s">
        <v>79</v>
      </c>
      <c r="F43" s="42" t="s">
        <v>30</v>
      </c>
      <c r="G43" s="34"/>
      <c r="H43" s="6"/>
      <c r="I43" s="6"/>
      <c r="J43" s="6"/>
      <c r="K43" s="6"/>
      <c r="L43" s="6"/>
      <c r="M43" s="6"/>
      <c r="N43" s="6"/>
      <c r="O43" s="6"/>
    </row>
    <row r="44" spans="1:15" s="7" customFormat="1" ht="60" hidden="1" customHeight="1" x14ac:dyDescent="0.25">
      <c r="A44" s="39" t="s">
        <v>78</v>
      </c>
      <c r="B44" s="15">
        <v>856</v>
      </c>
      <c r="C44" s="16" t="s">
        <v>3</v>
      </c>
      <c r="D44" s="16" t="s">
        <v>5</v>
      </c>
      <c r="E44" s="16" t="s">
        <v>79</v>
      </c>
      <c r="F44" s="16" t="s">
        <v>20</v>
      </c>
      <c r="G44" s="34"/>
    </row>
    <row r="45" spans="1:15" s="7" customFormat="1" ht="60" hidden="1" customHeight="1" x14ac:dyDescent="0.25">
      <c r="A45" s="24" t="s">
        <v>80</v>
      </c>
      <c r="B45" s="15">
        <v>856</v>
      </c>
      <c r="C45" s="16" t="s">
        <v>3</v>
      </c>
      <c r="D45" s="16" t="s">
        <v>5</v>
      </c>
      <c r="E45" s="16" t="s">
        <v>79</v>
      </c>
      <c r="F45" s="16" t="s">
        <v>22</v>
      </c>
      <c r="G45" s="44"/>
    </row>
    <row r="46" spans="1:15" s="7" customFormat="1" ht="60" hidden="1" customHeight="1" x14ac:dyDescent="0.25">
      <c r="A46" s="24" t="s">
        <v>69</v>
      </c>
      <c r="B46" s="15">
        <v>856</v>
      </c>
      <c r="C46" s="16" t="s">
        <v>3</v>
      </c>
      <c r="D46" s="16" t="s">
        <v>7</v>
      </c>
      <c r="E46" s="16" t="s">
        <v>70</v>
      </c>
      <c r="F46" s="16"/>
      <c r="G46" s="44"/>
    </row>
    <row r="47" spans="1:15" s="7" customFormat="1" ht="60" hidden="1" customHeight="1" x14ac:dyDescent="0.25">
      <c r="A47" s="29" t="s">
        <v>63</v>
      </c>
      <c r="B47" s="15">
        <v>856</v>
      </c>
      <c r="C47" s="16" t="s">
        <v>3</v>
      </c>
      <c r="D47" s="16" t="s">
        <v>7</v>
      </c>
      <c r="E47" s="16" t="s">
        <v>70</v>
      </c>
      <c r="F47" s="16" t="s">
        <v>20</v>
      </c>
      <c r="G47" s="44"/>
    </row>
    <row r="48" spans="1:15" s="7" customFormat="1" ht="60" hidden="1" customHeight="1" x14ac:dyDescent="0.25">
      <c r="A48" s="29" t="s">
        <v>21</v>
      </c>
      <c r="B48" s="15">
        <v>856</v>
      </c>
      <c r="C48" s="16" t="s">
        <v>3</v>
      </c>
      <c r="D48" s="16" t="s">
        <v>7</v>
      </c>
      <c r="E48" s="16" t="s">
        <v>70</v>
      </c>
      <c r="F48" s="16" t="s">
        <v>22</v>
      </c>
      <c r="G48" s="44"/>
    </row>
    <row r="49" spans="1:7" s="7" customFormat="1" ht="20.25" customHeight="1" x14ac:dyDescent="0.25">
      <c r="A49" s="19" t="s">
        <v>28</v>
      </c>
      <c r="B49" s="15">
        <v>856</v>
      </c>
      <c r="C49" s="20" t="s">
        <v>11</v>
      </c>
      <c r="D49" s="21" t="s">
        <v>30</v>
      </c>
      <c r="E49" s="21" t="s">
        <v>30</v>
      </c>
      <c r="F49" s="21" t="s">
        <v>30</v>
      </c>
      <c r="G49" s="46">
        <f t="shared" ref="G49:G52" si="4">G50</f>
        <v>545718</v>
      </c>
    </row>
    <row r="50" spans="1:7" s="7" customFormat="1" ht="18.75" customHeight="1" x14ac:dyDescent="0.25">
      <c r="A50" s="19" t="s">
        <v>29</v>
      </c>
      <c r="B50" s="15">
        <v>856</v>
      </c>
      <c r="C50" s="20" t="s">
        <v>11</v>
      </c>
      <c r="D50" s="20" t="s">
        <v>7</v>
      </c>
      <c r="E50" s="21" t="s">
        <v>30</v>
      </c>
      <c r="F50" s="21" t="s">
        <v>30</v>
      </c>
      <c r="G50" s="44">
        <f t="shared" si="4"/>
        <v>545718</v>
      </c>
    </row>
    <row r="51" spans="1:7" s="7" customFormat="1" ht="48" customHeight="1" x14ac:dyDescent="0.25">
      <c r="A51" s="24" t="s">
        <v>56</v>
      </c>
      <c r="B51" s="15">
        <v>856</v>
      </c>
      <c r="C51" s="16" t="s">
        <v>11</v>
      </c>
      <c r="D51" s="16" t="s">
        <v>7</v>
      </c>
      <c r="E51" s="47" t="s">
        <v>84</v>
      </c>
      <c r="F51" s="42" t="s">
        <v>30</v>
      </c>
      <c r="G51" s="44">
        <f t="shared" si="4"/>
        <v>545718</v>
      </c>
    </row>
    <row r="52" spans="1:7" s="7" customFormat="1" ht="15.75" customHeight="1" x14ac:dyDescent="0.25">
      <c r="A52" s="48" t="s">
        <v>47</v>
      </c>
      <c r="B52" s="15">
        <v>856</v>
      </c>
      <c r="C52" s="16" t="s">
        <v>11</v>
      </c>
      <c r="D52" s="16" t="s">
        <v>7</v>
      </c>
      <c r="E52" s="47" t="s">
        <v>84</v>
      </c>
      <c r="F52" s="16" t="s">
        <v>48</v>
      </c>
      <c r="G52" s="44">
        <f t="shared" si="4"/>
        <v>545718</v>
      </c>
    </row>
    <row r="53" spans="1:7" s="7" customFormat="1" ht="18" customHeight="1" x14ac:dyDescent="0.25">
      <c r="A53" s="36" t="s">
        <v>49</v>
      </c>
      <c r="B53" s="15">
        <v>856</v>
      </c>
      <c r="C53" s="16" t="s">
        <v>11</v>
      </c>
      <c r="D53" s="16" t="s">
        <v>7</v>
      </c>
      <c r="E53" s="47" t="s">
        <v>84</v>
      </c>
      <c r="F53" s="16" t="s">
        <v>50</v>
      </c>
      <c r="G53" s="28">
        <v>545718</v>
      </c>
    </row>
    <row r="54" spans="1:7" s="7" customFormat="1" ht="30" customHeight="1" x14ac:dyDescent="0.25">
      <c r="A54" s="19" t="s">
        <v>31</v>
      </c>
      <c r="B54" s="15">
        <v>856</v>
      </c>
      <c r="C54" s="20" t="s">
        <v>7</v>
      </c>
      <c r="D54" s="21" t="s">
        <v>30</v>
      </c>
      <c r="E54" s="21" t="s">
        <v>30</v>
      </c>
      <c r="F54" s="21" t="s">
        <v>30</v>
      </c>
      <c r="G54" s="49">
        <f t="shared" ref="G54:G55" si="5">G55</f>
        <v>103023.89</v>
      </c>
    </row>
    <row r="55" spans="1:7" s="7" customFormat="1" ht="17.25" customHeight="1" x14ac:dyDescent="0.25">
      <c r="A55" s="19" t="s">
        <v>85</v>
      </c>
      <c r="B55" s="15">
        <v>856</v>
      </c>
      <c r="C55" s="25" t="s">
        <v>7</v>
      </c>
      <c r="D55" s="25" t="s">
        <v>13</v>
      </c>
      <c r="E55" s="21" t="s">
        <v>30</v>
      </c>
      <c r="F55" s="42"/>
      <c r="G55" s="28">
        <f t="shared" si="5"/>
        <v>103023.89</v>
      </c>
    </row>
    <row r="56" spans="1:7" s="7" customFormat="1" ht="18" customHeight="1" x14ac:dyDescent="0.25">
      <c r="A56" s="24" t="s">
        <v>86</v>
      </c>
      <c r="B56" s="15">
        <v>856</v>
      </c>
      <c r="C56" s="16" t="s">
        <v>7</v>
      </c>
      <c r="D56" s="16" t="s">
        <v>13</v>
      </c>
      <c r="E56" s="16" t="s">
        <v>87</v>
      </c>
      <c r="F56" s="42"/>
      <c r="G56" s="28">
        <f>G57+G59</f>
        <v>103023.89</v>
      </c>
    </row>
    <row r="57" spans="1:7" s="7" customFormat="1" ht="30" customHeight="1" x14ac:dyDescent="0.25">
      <c r="A57" s="39" t="s">
        <v>78</v>
      </c>
      <c r="B57" s="15">
        <v>856</v>
      </c>
      <c r="C57" s="16" t="s">
        <v>7</v>
      </c>
      <c r="D57" s="16" t="s">
        <v>13</v>
      </c>
      <c r="E57" s="16" t="s">
        <v>87</v>
      </c>
      <c r="F57" s="16" t="s">
        <v>20</v>
      </c>
      <c r="G57" s="28">
        <f>G58</f>
        <v>14999.89</v>
      </c>
    </row>
    <row r="58" spans="1:7" s="7" customFormat="1" ht="43.5" customHeight="1" x14ac:dyDescent="0.25">
      <c r="A58" s="41" t="s">
        <v>21</v>
      </c>
      <c r="B58" s="15">
        <v>856</v>
      </c>
      <c r="C58" s="16" t="s">
        <v>7</v>
      </c>
      <c r="D58" s="16" t="s">
        <v>13</v>
      </c>
      <c r="E58" s="16" t="s">
        <v>87</v>
      </c>
      <c r="F58" s="16" t="s">
        <v>22</v>
      </c>
      <c r="G58" s="44">
        <v>14999.89</v>
      </c>
    </row>
    <row r="59" spans="1:7" s="7" customFormat="1" ht="43.5" customHeight="1" x14ac:dyDescent="0.25">
      <c r="A59" s="24" t="s">
        <v>26</v>
      </c>
      <c r="B59" s="15">
        <v>856</v>
      </c>
      <c r="C59" s="16" t="s">
        <v>7</v>
      </c>
      <c r="D59" s="16" t="s">
        <v>13</v>
      </c>
      <c r="E59" s="16" t="s">
        <v>87</v>
      </c>
      <c r="F59" s="16" t="s">
        <v>27</v>
      </c>
      <c r="G59" s="34">
        <v>88024</v>
      </c>
    </row>
    <row r="60" spans="1:7" s="7" customFormat="1" ht="16.5" customHeight="1" x14ac:dyDescent="0.25">
      <c r="A60" s="24" t="s">
        <v>88</v>
      </c>
      <c r="B60" s="15">
        <v>856</v>
      </c>
      <c r="C60" s="16" t="s">
        <v>7</v>
      </c>
      <c r="D60" s="16" t="s">
        <v>13</v>
      </c>
      <c r="E60" s="16" t="s">
        <v>87</v>
      </c>
      <c r="F60" s="16" t="s">
        <v>59</v>
      </c>
      <c r="G60" s="44">
        <v>88024</v>
      </c>
    </row>
    <row r="61" spans="1:7" s="51" customFormat="1" ht="17.25" customHeight="1" x14ac:dyDescent="0.25">
      <c r="A61" s="50" t="s">
        <v>32</v>
      </c>
      <c r="B61" s="15">
        <v>856</v>
      </c>
      <c r="C61" s="31" t="s">
        <v>4</v>
      </c>
      <c r="D61" s="31"/>
      <c r="E61" s="31"/>
      <c r="F61" s="31"/>
      <c r="G61" s="22">
        <f>G63+G71</f>
        <v>10292188</v>
      </c>
    </row>
    <row r="62" spans="1:7" s="51" customFormat="1" ht="18" customHeight="1" x14ac:dyDescent="0.25">
      <c r="A62" s="50" t="s">
        <v>89</v>
      </c>
      <c r="B62" s="15">
        <v>856</v>
      </c>
      <c r="C62" s="31" t="s">
        <v>4</v>
      </c>
      <c r="D62" s="31" t="s">
        <v>14</v>
      </c>
      <c r="E62" s="31"/>
      <c r="F62" s="31"/>
      <c r="G62" s="22">
        <f>G63</f>
        <v>13920</v>
      </c>
    </row>
    <row r="63" spans="1:7" s="7" customFormat="1" ht="44.25" customHeight="1" x14ac:dyDescent="0.25">
      <c r="A63" s="24" t="s">
        <v>90</v>
      </c>
      <c r="B63" s="15">
        <v>856</v>
      </c>
      <c r="C63" s="16" t="s">
        <v>4</v>
      </c>
      <c r="D63" s="16" t="s">
        <v>14</v>
      </c>
      <c r="E63" s="16" t="s">
        <v>91</v>
      </c>
      <c r="F63" s="16"/>
      <c r="G63" s="28">
        <f>G64</f>
        <v>13920</v>
      </c>
    </row>
    <row r="64" spans="1:7" s="7" customFormat="1" ht="30.75" customHeight="1" x14ac:dyDescent="0.25">
      <c r="A64" s="39" t="s">
        <v>78</v>
      </c>
      <c r="B64" s="15">
        <v>856</v>
      </c>
      <c r="C64" s="16" t="s">
        <v>4</v>
      </c>
      <c r="D64" s="16" t="s">
        <v>14</v>
      </c>
      <c r="E64" s="16" t="s">
        <v>91</v>
      </c>
      <c r="F64" s="16" t="s">
        <v>20</v>
      </c>
      <c r="G64" s="28">
        <v>13920</v>
      </c>
    </row>
    <row r="65" spans="1:7" s="7" customFormat="1" ht="40.5" customHeight="1" x14ac:dyDescent="0.25">
      <c r="A65" s="41" t="s">
        <v>21</v>
      </c>
      <c r="B65" s="15">
        <v>856</v>
      </c>
      <c r="C65" s="16" t="s">
        <v>4</v>
      </c>
      <c r="D65" s="16" t="s">
        <v>14</v>
      </c>
      <c r="E65" s="16" t="s">
        <v>91</v>
      </c>
      <c r="F65" s="16" t="s">
        <v>22</v>
      </c>
      <c r="G65" s="28">
        <v>13920</v>
      </c>
    </row>
    <row r="66" spans="1:7" s="7" customFormat="1" ht="17.25" hidden="1" customHeight="1" x14ac:dyDescent="0.25">
      <c r="A66" s="50" t="s">
        <v>32</v>
      </c>
      <c r="B66" s="15">
        <v>856</v>
      </c>
      <c r="C66" s="31" t="s">
        <v>4</v>
      </c>
      <c r="D66" s="31"/>
      <c r="E66" s="16"/>
      <c r="F66" s="16"/>
      <c r="G66" s="28">
        <f>G67</f>
        <v>0</v>
      </c>
    </row>
    <row r="67" spans="1:7" s="7" customFormat="1" ht="15" hidden="1" customHeight="1" x14ac:dyDescent="0.25">
      <c r="A67" s="19" t="s">
        <v>53</v>
      </c>
      <c r="B67" s="15">
        <v>856</v>
      </c>
      <c r="C67" s="31" t="s">
        <v>4</v>
      </c>
      <c r="D67" s="31" t="s">
        <v>9</v>
      </c>
      <c r="E67" s="16"/>
      <c r="F67" s="16"/>
      <c r="G67" s="28"/>
    </row>
    <row r="68" spans="1:7" s="7" customFormat="1" ht="23.25" hidden="1" customHeight="1" x14ac:dyDescent="0.25">
      <c r="A68" s="41"/>
      <c r="B68" s="15">
        <v>856</v>
      </c>
      <c r="C68" s="16" t="s">
        <v>4</v>
      </c>
      <c r="D68" s="16" t="s">
        <v>9</v>
      </c>
      <c r="E68" s="16"/>
      <c r="F68" s="16" t="s">
        <v>20</v>
      </c>
      <c r="G68" s="28"/>
    </row>
    <row r="69" spans="1:7" s="7" customFormat="1" ht="60" hidden="1" customHeight="1" x14ac:dyDescent="0.25">
      <c r="A69" s="41"/>
      <c r="B69" s="15">
        <v>856</v>
      </c>
      <c r="C69" s="16" t="s">
        <v>4</v>
      </c>
      <c r="D69" s="16" t="s">
        <v>9</v>
      </c>
      <c r="E69" s="16"/>
      <c r="F69" s="16"/>
      <c r="G69" s="28"/>
    </row>
    <row r="70" spans="1:7" s="7" customFormat="1" ht="60" hidden="1" customHeight="1" x14ac:dyDescent="0.25">
      <c r="A70" s="19" t="s">
        <v>32</v>
      </c>
      <c r="B70" s="15">
        <v>856</v>
      </c>
      <c r="C70" s="20" t="s">
        <v>4</v>
      </c>
      <c r="D70" s="21" t="s">
        <v>30</v>
      </c>
      <c r="E70" s="21" t="s">
        <v>30</v>
      </c>
      <c r="F70" s="21" t="s">
        <v>30</v>
      </c>
      <c r="G70" s="22">
        <f>G71</f>
        <v>10278268</v>
      </c>
    </row>
    <row r="71" spans="1:7" s="7" customFormat="1" ht="17.25" customHeight="1" x14ac:dyDescent="0.25">
      <c r="A71" s="19" t="s">
        <v>34</v>
      </c>
      <c r="B71" s="15">
        <v>856</v>
      </c>
      <c r="C71" s="20" t="s">
        <v>4</v>
      </c>
      <c r="D71" s="20" t="s">
        <v>8</v>
      </c>
      <c r="E71" s="31"/>
      <c r="F71" s="31"/>
      <c r="G71" s="18">
        <f>G75+G72+G78</f>
        <v>10278268</v>
      </c>
    </row>
    <row r="72" spans="1:7" s="7" customFormat="1" ht="46.5" hidden="1" customHeight="1" x14ac:dyDescent="0.25">
      <c r="A72" s="41" t="s">
        <v>92</v>
      </c>
      <c r="B72" s="15">
        <v>856</v>
      </c>
      <c r="C72" s="25" t="s">
        <v>4</v>
      </c>
      <c r="D72" s="25" t="s">
        <v>8</v>
      </c>
      <c r="E72" s="16" t="s">
        <v>93</v>
      </c>
      <c r="F72" s="16"/>
      <c r="G72" s="32">
        <v>0</v>
      </c>
    </row>
    <row r="73" spans="1:7" s="7" customFormat="1" ht="31.5" hidden="1" customHeight="1" x14ac:dyDescent="0.25">
      <c r="A73" s="41" t="s">
        <v>94</v>
      </c>
      <c r="B73" s="15">
        <v>856</v>
      </c>
      <c r="C73" s="25" t="s">
        <v>4</v>
      </c>
      <c r="D73" s="25" t="s">
        <v>8</v>
      </c>
      <c r="E73" s="16" t="s">
        <v>93</v>
      </c>
      <c r="F73" s="16" t="s">
        <v>20</v>
      </c>
      <c r="G73" s="32">
        <v>0</v>
      </c>
    </row>
    <row r="74" spans="1:7" s="7" customFormat="1" ht="47.25" hidden="1" customHeight="1" x14ac:dyDescent="0.25">
      <c r="A74" s="41" t="s">
        <v>21</v>
      </c>
      <c r="B74" s="15">
        <v>856</v>
      </c>
      <c r="C74" s="25" t="s">
        <v>4</v>
      </c>
      <c r="D74" s="25" t="s">
        <v>8</v>
      </c>
      <c r="E74" s="16" t="s">
        <v>93</v>
      </c>
      <c r="F74" s="16" t="s">
        <v>22</v>
      </c>
      <c r="G74" s="32">
        <v>0</v>
      </c>
    </row>
    <row r="75" spans="1:7" s="7" customFormat="1" ht="43.5" customHeight="1" x14ac:dyDescent="0.25">
      <c r="A75" s="24" t="s">
        <v>95</v>
      </c>
      <c r="B75" s="15">
        <v>856</v>
      </c>
      <c r="C75" s="25" t="s">
        <v>4</v>
      </c>
      <c r="D75" s="25" t="s">
        <v>8</v>
      </c>
      <c r="E75" s="16" t="s">
        <v>96</v>
      </c>
      <c r="F75" s="16"/>
      <c r="G75" s="44">
        <f t="shared" ref="G75:G76" si="6">G76</f>
        <v>2584674</v>
      </c>
    </row>
    <row r="76" spans="1:7" s="7" customFormat="1" ht="30" customHeight="1" x14ac:dyDescent="0.25">
      <c r="A76" s="39" t="s">
        <v>78</v>
      </c>
      <c r="B76" s="15">
        <v>856</v>
      </c>
      <c r="C76" s="16" t="s">
        <v>4</v>
      </c>
      <c r="D76" s="16" t="s">
        <v>8</v>
      </c>
      <c r="E76" s="16" t="s">
        <v>96</v>
      </c>
      <c r="F76" s="16" t="s">
        <v>20</v>
      </c>
      <c r="G76" s="44">
        <f t="shared" si="6"/>
        <v>2584674</v>
      </c>
    </row>
    <row r="77" spans="1:7" s="7" customFormat="1" ht="47.25" customHeight="1" x14ac:dyDescent="0.25">
      <c r="A77" s="41" t="s">
        <v>21</v>
      </c>
      <c r="B77" s="15">
        <v>856</v>
      </c>
      <c r="C77" s="16" t="s">
        <v>4</v>
      </c>
      <c r="D77" s="16" t="s">
        <v>8</v>
      </c>
      <c r="E77" s="16" t="s">
        <v>96</v>
      </c>
      <c r="F77" s="16" t="s">
        <v>22</v>
      </c>
      <c r="G77" s="44">
        <v>2584674</v>
      </c>
    </row>
    <row r="78" spans="1:7" s="7" customFormat="1" ht="48.75" customHeight="1" x14ac:dyDescent="0.25">
      <c r="A78" s="41" t="s">
        <v>92</v>
      </c>
      <c r="B78" s="15">
        <v>856</v>
      </c>
      <c r="C78" s="16" t="s">
        <v>4</v>
      </c>
      <c r="D78" s="16" t="s">
        <v>8</v>
      </c>
      <c r="E78" s="16" t="s">
        <v>97</v>
      </c>
      <c r="F78" s="16"/>
      <c r="G78" s="44">
        <f t="shared" ref="G78:G79" si="7">G79</f>
        <v>7693594</v>
      </c>
    </row>
    <row r="79" spans="1:7" s="7" customFormat="1" ht="36.75" customHeight="1" x14ac:dyDescent="0.25">
      <c r="A79" s="41" t="s">
        <v>94</v>
      </c>
      <c r="B79" s="15">
        <v>856</v>
      </c>
      <c r="C79" s="16" t="s">
        <v>4</v>
      </c>
      <c r="D79" s="16" t="s">
        <v>8</v>
      </c>
      <c r="E79" s="16" t="s">
        <v>97</v>
      </c>
      <c r="F79" s="16" t="s">
        <v>20</v>
      </c>
      <c r="G79" s="28">
        <f t="shared" si="7"/>
        <v>7693594</v>
      </c>
    </row>
    <row r="80" spans="1:7" s="7" customFormat="1" ht="45.75" customHeight="1" x14ac:dyDescent="0.25">
      <c r="A80" s="41" t="s">
        <v>21</v>
      </c>
      <c r="B80" s="15">
        <v>856</v>
      </c>
      <c r="C80" s="16" t="s">
        <v>4</v>
      </c>
      <c r="D80" s="16" t="s">
        <v>8</v>
      </c>
      <c r="E80" s="16" t="s">
        <v>97</v>
      </c>
      <c r="F80" s="16" t="s">
        <v>22</v>
      </c>
      <c r="G80" s="44">
        <v>7693594</v>
      </c>
    </row>
    <row r="81" spans="1:8" s="7" customFormat="1" ht="18.75" customHeight="1" x14ac:dyDescent="0.25">
      <c r="A81" s="19" t="s">
        <v>35</v>
      </c>
      <c r="B81" s="15">
        <v>856</v>
      </c>
      <c r="C81" s="20" t="s">
        <v>6</v>
      </c>
      <c r="D81" s="21" t="s">
        <v>30</v>
      </c>
      <c r="E81" s="21" t="s">
        <v>30</v>
      </c>
      <c r="F81" s="21" t="s">
        <v>30</v>
      </c>
      <c r="G81" s="22">
        <f t="shared" ref="G81" si="8">G82+G86+G130</f>
        <v>16249369.150000002</v>
      </c>
      <c r="H81" s="52"/>
    </row>
    <row r="82" spans="1:8" s="7" customFormat="1" ht="18.75" customHeight="1" x14ac:dyDescent="0.25">
      <c r="A82" s="19" t="s">
        <v>36</v>
      </c>
      <c r="B82" s="15">
        <v>856</v>
      </c>
      <c r="C82" s="20" t="s">
        <v>6</v>
      </c>
      <c r="D82" s="20" t="s">
        <v>3</v>
      </c>
      <c r="E82" s="21" t="s">
        <v>30</v>
      </c>
      <c r="F82" s="21" t="s">
        <v>30</v>
      </c>
      <c r="G82" s="46">
        <f t="shared" ref="G82:G84" si="9">G83</f>
        <v>100087.74</v>
      </c>
    </row>
    <row r="83" spans="1:8" s="7" customFormat="1" ht="76.5" customHeight="1" x14ac:dyDescent="0.25">
      <c r="A83" s="24" t="s">
        <v>98</v>
      </c>
      <c r="B83" s="15">
        <v>856</v>
      </c>
      <c r="C83" s="16" t="s">
        <v>6</v>
      </c>
      <c r="D83" s="16" t="s">
        <v>3</v>
      </c>
      <c r="E83" s="16" t="s">
        <v>99</v>
      </c>
      <c r="F83" s="16"/>
      <c r="G83" s="28">
        <f t="shared" si="9"/>
        <v>100087.74</v>
      </c>
    </row>
    <row r="84" spans="1:8" s="7" customFormat="1" ht="39.75" customHeight="1" x14ac:dyDescent="0.25">
      <c r="A84" s="39" t="s">
        <v>78</v>
      </c>
      <c r="B84" s="15">
        <v>856</v>
      </c>
      <c r="C84" s="16" t="s">
        <v>6</v>
      </c>
      <c r="D84" s="16" t="s">
        <v>3</v>
      </c>
      <c r="E84" s="16" t="s">
        <v>99</v>
      </c>
      <c r="F84" s="16" t="s">
        <v>20</v>
      </c>
      <c r="G84" s="28">
        <f t="shared" si="9"/>
        <v>100087.74</v>
      </c>
    </row>
    <row r="85" spans="1:8" s="7" customFormat="1" ht="45.75" customHeight="1" x14ac:dyDescent="0.25">
      <c r="A85" s="41" t="s">
        <v>21</v>
      </c>
      <c r="B85" s="15">
        <v>856</v>
      </c>
      <c r="C85" s="16" t="s">
        <v>6</v>
      </c>
      <c r="D85" s="16" t="s">
        <v>3</v>
      </c>
      <c r="E85" s="16" t="s">
        <v>99</v>
      </c>
      <c r="F85" s="16" t="s">
        <v>22</v>
      </c>
      <c r="G85" s="28">
        <v>100087.74</v>
      </c>
    </row>
    <row r="86" spans="1:8" s="7" customFormat="1" ht="17.25" customHeight="1" x14ac:dyDescent="0.25">
      <c r="A86" s="19" t="s">
        <v>37</v>
      </c>
      <c r="B86" s="15">
        <v>856</v>
      </c>
      <c r="C86" s="20" t="s">
        <v>6</v>
      </c>
      <c r="D86" s="20" t="s">
        <v>11</v>
      </c>
      <c r="E86" s="21" t="s">
        <v>30</v>
      </c>
      <c r="F86" s="16"/>
      <c r="G86" s="22">
        <f>G103+G106+G117+G120+G126+G123</f>
        <v>7080535.2000000002</v>
      </c>
    </row>
    <row r="87" spans="1:8" s="7" customFormat="1" ht="18" hidden="1" customHeight="1" x14ac:dyDescent="0.25">
      <c r="A87" s="24" t="s">
        <v>100</v>
      </c>
      <c r="B87" s="15">
        <v>856</v>
      </c>
      <c r="C87" s="16" t="s">
        <v>6</v>
      </c>
      <c r="D87" s="16" t="s">
        <v>11</v>
      </c>
      <c r="E87" s="16" t="s">
        <v>101</v>
      </c>
      <c r="F87" s="16"/>
      <c r="G87" s="44">
        <f>G88</f>
        <v>0</v>
      </c>
    </row>
    <row r="88" spans="1:8" s="7" customFormat="1" ht="42.75" hidden="1" customHeight="1" x14ac:dyDescent="0.25">
      <c r="A88" s="29" t="s">
        <v>63</v>
      </c>
      <c r="B88" s="15">
        <v>856</v>
      </c>
      <c r="C88" s="16" t="s">
        <v>6</v>
      </c>
      <c r="D88" s="16" t="s">
        <v>11</v>
      </c>
      <c r="E88" s="16" t="s">
        <v>101</v>
      </c>
      <c r="F88" s="16" t="s">
        <v>20</v>
      </c>
      <c r="G88" s="44">
        <f>G89</f>
        <v>0</v>
      </c>
    </row>
    <row r="89" spans="1:8" s="7" customFormat="1" ht="43.5" hidden="1" customHeight="1" x14ac:dyDescent="0.25">
      <c r="A89" s="29" t="s">
        <v>21</v>
      </c>
      <c r="B89" s="15">
        <v>856</v>
      </c>
      <c r="C89" s="16" t="s">
        <v>6</v>
      </c>
      <c r="D89" s="16" t="s">
        <v>11</v>
      </c>
      <c r="E89" s="16" t="s">
        <v>101</v>
      </c>
      <c r="F89" s="16" t="s">
        <v>22</v>
      </c>
      <c r="G89" s="44"/>
    </row>
    <row r="90" spans="1:8" s="7" customFormat="1" ht="60" hidden="1" customHeight="1" x14ac:dyDescent="0.25">
      <c r="A90" s="29" t="s">
        <v>102</v>
      </c>
      <c r="B90" s="15">
        <v>856</v>
      </c>
      <c r="C90" s="16" t="s">
        <v>6</v>
      </c>
      <c r="D90" s="16" t="s">
        <v>11</v>
      </c>
      <c r="E90" s="16" t="s">
        <v>103</v>
      </c>
      <c r="F90" s="16"/>
      <c r="G90" s="44"/>
    </row>
    <row r="91" spans="1:8" s="7" customFormat="1" ht="60" hidden="1" customHeight="1" x14ac:dyDescent="0.25">
      <c r="A91" s="24" t="s">
        <v>78</v>
      </c>
      <c r="B91" s="15">
        <v>856</v>
      </c>
      <c r="C91" s="16" t="s">
        <v>6</v>
      </c>
      <c r="D91" s="16" t="s">
        <v>11</v>
      </c>
      <c r="E91" s="16" t="s">
        <v>103</v>
      </c>
      <c r="F91" s="16" t="s">
        <v>20</v>
      </c>
      <c r="G91" s="44"/>
    </row>
    <row r="92" spans="1:8" s="7" customFormat="1" ht="60" hidden="1" customHeight="1" x14ac:dyDescent="0.25">
      <c r="A92" s="41" t="s">
        <v>21</v>
      </c>
      <c r="B92" s="15">
        <v>856</v>
      </c>
      <c r="C92" s="16" t="s">
        <v>6</v>
      </c>
      <c r="D92" s="16" t="s">
        <v>11</v>
      </c>
      <c r="E92" s="16" t="s">
        <v>103</v>
      </c>
      <c r="F92" s="16" t="s">
        <v>22</v>
      </c>
      <c r="G92" s="44"/>
    </row>
    <row r="93" spans="1:8" s="7" customFormat="1" ht="14.25" hidden="1" customHeight="1" x14ac:dyDescent="0.25">
      <c r="A93" s="24" t="s">
        <v>104</v>
      </c>
      <c r="B93" s="15">
        <v>856</v>
      </c>
      <c r="C93" s="16" t="s">
        <v>6</v>
      </c>
      <c r="D93" s="16" t="s">
        <v>11</v>
      </c>
      <c r="E93" s="16" t="s">
        <v>105</v>
      </c>
      <c r="F93" s="16"/>
      <c r="G93" s="44"/>
    </row>
    <row r="94" spans="1:8" s="7" customFormat="1" ht="27.75" hidden="1" customHeight="1" x14ac:dyDescent="0.25">
      <c r="A94" s="39" t="s">
        <v>78</v>
      </c>
      <c r="B94" s="15">
        <v>856</v>
      </c>
      <c r="C94" s="16" t="s">
        <v>6</v>
      </c>
      <c r="D94" s="16" t="s">
        <v>11</v>
      </c>
      <c r="E94" s="16" t="s">
        <v>105</v>
      </c>
      <c r="F94" s="16" t="s">
        <v>20</v>
      </c>
      <c r="G94" s="44"/>
    </row>
    <row r="95" spans="1:8" s="7" customFormat="1" ht="27" hidden="1" customHeight="1" x14ac:dyDescent="0.25">
      <c r="A95" s="41" t="s">
        <v>21</v>
      </c>
      <c r="B95" s="15">
        <v>856</v>
      </c>
      <c r="C95" s="16" t="s">
        <v>6</v>
      </c>
      <c r="D95" s="16" t="s">
        <v>11</v>
      </c>
      <c r="E95" s="16" t="s">
        <v>105</v>
      </c>
      <c r="F95" s="16" t="s">
        <v>22</v>
      </c>
      <c r="G95" s="44"/>
    </row>
    <row r="96" spans="1:8" s="7" customFormat="1" ht="60" hidden="1" customHeight="1" x14ac:dyDescent="0.25">
      <c r="A96" s="41"/>
      <c r="B96" s="15"/>
      <c r="C96" s="16"/>
      <c r="D96" s="16"/>
      <c r="E96" s="16"/>
      <c r="F96" s="16"/>
      <c r="G96" s="44"/>
    </row>
    <row r="97" spans="1:7" s="7" customFormat="1" ht="27.75" hidden="1" customHeight="1" x14ac:dyDescent="0.25">
      <c r="A97" s="29" t="s">
        <v>106</v>
      </c>
      <c r="B97" s="15">
        <v>856</v>
      </c>
      <c r="C97" s="16" t="s">
        <v>6</v>
      </c>
      <c r="D97" s="16" t="s">
        <v>11</v>
      </c>
      <c r="E97" s="16" t="s">
        <v>107</v>
      </c>
      <c r="F97" s="16"/>
      <c r="G97" s="44"/>
    </row>
    <row r="98" spans="1:7" s="7" customFormat="1" ht="28.5" hidden="1" customHeight="1" x14ac:dyDescent="0.25">
      <c r="A98" s="24" t="s">
        <v>78</v>
      </c>
      <c r="B98" s="15">
        <v>856</v>
      </c>
      <c r="C98" s="16" t="s">
        <v>6</v>
      </c>
      <c r="D98" s="16" t="s">
        <v>11</v>
      </c>
      <c r="E98" s="16" t="s">
        <v>107</v>
      </c>
      <c r="F98" s="16" t="s">
        <v>20</v>
      </c>
      <c r="G98" s="44"/>
    </row>
    <row r="99" spans="1:7" s="7" customFormat="1" ht="34.5" hidden="1" customHeight="1" x14ac:dyDescent="0.25">
      <c r="A99" s="41" t="s">
        <v>21</v>
      </c>
      <c r="B99" s="15">
        <v>856</v>
      </c>
      <c r="C99" s="16" t="s">
        <v>6</v>
      </c>
      <c r="D99" s="16" t="s">
        <v>11</v>
      </c>
      <c r="E99" s="16" t="s">
        <v>107</v>
      </c>
      <c r="F99" s="16" t="s">
        <v>22</v>
      </c>
      <c r="G99" s="44"/>
    </row>
    <row r="100" spans="1:7" s="7" customFormat="1" ht="24.75" hidden="1" customHeight="1" x14ac:dyDescent="0.25">
      <c r="A100" s="29" t="s">
        <v>108</v>
      </c>
      <c r="B100" s="15">
        <v>856</v>
      </c>
      <c r="C100" s="16" t="s">
        <v>6</v>
      </c>
      <c r="D100" s="16" t="s">
        <v>11</v>
      </c>
      <c r="E100" s="16" t="s">
        <v>109</v>
      </c>
      <c r="F100" s="16"/>
      <c r="G100" s="44"/>
    </row>
    <row r="101" spans="1:7" s="7" customFormat="1" ht="26.25" hidden="1" customHeight="1" x14ac:dyDescent="0.25">
      <c r="A101" s="24" t="s">
        <v>78</v>
      </c>
      <c r="B101" s="15">
        <v>856</v>
      </c>
      <c r="C101" s="16" t="s">
        <v>6</v>
      </c>
      <c r="D101" s="16" t="s">
        <v>11</v>
      </c>
      <c r="E101" s="16" t="s">
        <v>109</v>
      </c>
      <c r="F101" s="16" t="s">
        <v>20</v>
      </c>
      <c r="G101" s="44"/>
    </row>
    <row r="102" spans="1:7" s="7" customFormat="1" ht="36.75" hidden="1" customHeight="1" x14ac:dyDescent="0.25">
      <c r="A102" s="41" t="s">
        <v>21</v>
      </c>
      <c r="B102" s="15">
        <v>856</v>
      </c>
      <c r="C102" s="16" t="s">
        <v>6</v>
      </c>
      <c r="D102" s="16" t="s">
        <v>11</v>
      </c>
      <c r="E102" s="16" t="s">
        <v>109</v>
      </c>
      <c r="F102" s="16" t="s">
        <v>22</v>
      </c>
      <c r="G102" s="44"/>
    </row>
    <row r="103" spans="1:7" s="7" customFormat="1" ht="32.25" customHeight="1" x14ac:dyDescent="0.25">
      <c r="A103" s="48" t="s">
        <v>110</v>
      </c>
      <c r="B103" s="15">
        <v>856</v>
      </c>
      <c r="C103" s="16" t="s">
        <v>6</v>
      </c>
      <c r="D103" s="16" t="s">
        <v>11</v>
      </c>
      <c r="E103" s="53" t="s">
        <v>111</v>
      </c>
      <c r="F103" s="16"/>
      <c r="G103" s="44">
        <f t="shared" ref="G103:G104" si="10">G104</f>
        <v>1811045</v>
      </c>
    </row>
    <row r="104" spans="1:7" s="7" customFormat="1" ht="48.75" customHeight="1" x14ac:dyDescent="0.25">
      <c r="A104" s="54" t="s">
        <v>112</v>
      </c>
      <c r="B104" s="15">
        <v>856</v>
      </c>
      <c r="C104" s="16" t="s">
        <v>6</v>
      </c>
      <c r="D104" s="16" t="s">
        <v>11</v>
      </c>
      <c r="E104" s="53" t="s">
        <v>111</v>
      </c>
      <c r="F104" s="16" t="s">
        <v>27</v>
      </c>
      <c r="G104" s="44">
        <f t="shared" si="10"/>
        <v>1811045</v>
      </c>
    </row>
    <row r="105" spans="1:7" s="7" customFormat="1" ht="16.5" customHeight="1" x14ac:dyDescent="0.25">
      <c r="A105" s="24" t="s">
        <v>88</v>
      </c>
      <c r="B105" s="15">
        <v>856</v>
      </c>
      <c r="C105" s="16" t="s">
        <v>6</v>
      </c>
      <c r="D105" s="16" t="s">
        <v>11</v>
      </c>
      <c r="E105" s="53" t="s">
        <v>111</v>
      </c>
      <c r="F105" s="16" t="s">
        <v>59</v>
      </c>
      <c r="G105" s="28">
        <v>1811045</v>
      </c>
    </row>
    <row r="106" spans="1:7" s="7" customFormat="1" ht="16.5" customHeight="1" x14ac:dyDescent="0.25">
      <c r="A106" s="24" t="s">
        <v>100</v>
      </c>
      <c r="B106" s="15">
        <v>856</v>
      </c>
      <c r="C106" s="16" t="s">
        <v>6</v>
      </c>
      <c r="D106" s="16" t="s">
        <v>11</v>
      </c>
      <c r="E106" s="16" t="s">
        <v>101</v>
      </c>
      <c r="F106" s="16"/>
      <c r="G106" s="44">
        <f t="shared" ref="G106:G107" si="11">G107</f>
        <v>2147490.2000000002</v>
      </c>
    </row>
    <row r="107" spans="1:7" s="7" customFormat="1" ht="32.25" customHeight="1" x14ac:dyDescent="0.25">
      <c r="A107" s="29" t="s">
        <v>63</v>
      </c>
      <c r="B107" s="15">
        <v>856</v>
      </c>
      <c r="C107" s="16" t="s">
        <v>6</v>
      </c>
      <c r="D107" s="16" t="s">
        <v>11</v>
      </c>
      <c r="E107" s="16" t="s">
        <v>101</v>
      </c>
      <c r="F107" s="16" t="s">
        <v>20</v>
      </c>
      <c r="G107" s="44">
        <f t="shared" si="11"/>
        <v>2147490.2000000002</v>
      </c>
    </row>
    <row r="108" spans="1:7" s="7" customFormat="1" ht="42" customHeight="1" x14ac:dyDescent="0.25">
      <c r="A108" s="29" t="s">
        <v>21</v>
      </c>
      <c r="B108" s="15">
        <v>856</v>
      </c>
      <c r="C108" s="16" t="s">
        <v>6</v>
      </c>
      <c r="D108" s="16" t="s">
        <v>11</v>
      </c>
      <c r="E108" s="16" t="s">
        <v>101</v>
      </c>
      <c r="F108" s="16" t="s">
        <v>22</v>
      </c>
      <c r="G108" s="28">
        <v>2147490.2000000002</v>
      </c>
    </row>
    <row r="109" spans="1:7" s="7" customFormat="1" ht="16.5" hidden="1" customHeight="1" x14ac:dyDescent="0.25">
      <c r="A109" s="24"/>
      <c r="B109" s="15"/>
      <c r="C109" s="16"/>
      <c r="D109" s="16"/>
      <c r="E109" s="53"/>
      <c r="F109" s="16"/>
      <c r="G109" s="44"/>
    </row>
    <row r="110" spans="1:7" s="7" customFormat="1" ht="16.5" hidden="1" customHeight="1" x14ac:dyDescent="0.25">
      <c r="A110" s="24"/>
      <c r="B110" s="15"/>
      <c r="C110" s="16"/>
      <c r="D110" s="16"/>
      <c r="E110" s="53"/>
      <c r="F110" s="16"/>
      <c r="G110" s="44"/>
    </row>
    <row r="111" spans="1:7" s="7" customFormat="1" ht="60" hidden="1" customHeight="1" x14ac:dyDescent="0.25">
      <c r="A111" s="48" t="s">
        <v>113</v>
      </c>
      <c r="B111" s="15">
        <v>856</v>
      </c>
      <c r="C111" s="16" t="s">
        <v>6</v>
      </c>
      <c r="D111" s="16" t="s">
        <v>11</v>
      </c>
      <c r="E111" s="53" t="s">
        <v>114</v>
      </c>
      <c r="F111" s="16"/>
      <c r="G111" s="44"/>
    </row>
    <row r="112" spans="1:7" s="7" customFormat="1" ht="60" hidden="1" customHeight="1" x14ac:dyDescent="0.25">
      <c r="A112" s="24" t="s">
        <v>26</v>
      </c>
      <c r="B112" s="15">
        <v>856</v>
      </c>
      <c r="C112" s="16" t="s">
        <v>6</v>
      </c>
      <c r="D112" s="16" t="s">
        <v>11</v>
      </c>
      <c r="E112" s="53" t="s">
        <v>114</v>
      </c>
      <c r="F112" s="16" t="s">
        <v>27</v>
      </c>
      <c r="G112" s="44"/>
    </row>
    <row r="113" spans="1:7" s="7" customFormat="1" ht="60" hidden="1" customHeight="1" x14ac:dyDescent="0.25">
      <c r="A113" s="24" t="s">
        <v>88</v>
      </c>
      <c r="B113" s="15">
        <v>856</v>
      </c>
      <c r="C113" s="16" t="s">
        <v>6</v>
      </c>
      <c r="D113" s="16" t="s">
        <v>11</v>
      </c>
      <c r="E113" s="53" t="s">
        <v>114</v>
      </c>
      <c r="F113" s="16" t="s">
        <v>59</v>
      </c>
      <c r="G113" s="44"/>
    </row>
    <row r="114" spans="1:7" s="7" customFormat="1" ht="60" hidden="1" customHeight="1" x14ac:dyDescent="0.25">
      <c r="A114" s="24" t="s">
        <v>145</v>
      </c>
      <c r="B114" s="15">
        <v>856</v>
      </c>
      <c r="C114" s="16" t="s">
        <v>6</v>
      </c>
      <c r="D114" s="16" t="s">
        <v>11</v>
      </c>
      <c r="E114" s="53" t="s">
        <v>115</v>
      </c>
      <c r="F114" s="16"/>
      <c r="G114" s="44"/>
    </row>
    <row r="115" spans="1:7" s="7" customFormat="1" ht="60" hidden="1" customHeight="1" x14ac:dyDescent="0.25">
      <c r="A115" s="24" t="s">
        <v>26</v>
      </c>
      <c r="B115" s="15">
        <v>856</v>
      </c>
      <c r="C115" s="16" t="s">
        <v>6</v>
      </c>
      <c r="D115" s="16" t="s">
        <v>11</v>
      </c>
      <c r="E115" s="53" t="s">
        <v>115</v>
      </c>
      <c r="F115" s="16" t="s">
        <v>27</v>
      </c>
      <c r="G115" s="44"/>
    </row>
    <row r="116" spans="1:7" s="7" customFormat="1" ht="60" hidden="1" customHeight="1" x14ac:dyDescent="0.25">
      <c r="A116" s="24" t="s">
        <v>88</v>
      </c>
      <c r="B116" s="15">
        <v>856</v>
      </c>
      <c r="C116" s="16" t="s">
        <v>6</v>
      </c>
      <c r="D116" s="16" t="s">
        <v>11</v>
      </c>
      <c r="E116" s="53" t="s">
        <v>115</v>
      </c>
      <c r="F116" s="16" t="s">
        <v>59</v>
      </c>
      <c r="G116" s="44"/>
    </row>
    <row r="117" spans="1:7" s="7" customFormat="1" ht="30" customHeight="1" x14ac:dyDescent="0.25">
      <c r="A117" s="24" t="s">
        <v>116</v>
      </c>
      <c r="B117" s="15">
        <v>856</v>
      </c>
      <c r="C117" s="16" t="s">
        <v>6</v>
      </c>
      <c r="D117" s="16" t="s">
        <v>11</v>
      </c>
      <c r="E117" s="16" t="s">
        <v>117</v>
      </c>
      <c r="F117" s="16"/>
      <c r="G117" s="44">
        <f t="shared" ref="G117:G118" si="12">G118</f>
        <v>1100000</v>
      </c>
    </row>
    <row r="118" spans="1:7" s="7" customFormat="1" ht="17.25" customHeight="1" x14ac:dyDescent="0.25">
      <c r="A118" s="24" t="s">
        <v>23</v>
      </c>
      <c r="B118" s="15">
        <v>856</v>
      </c>
      <c r="C118" s="16" t="s">
        <v>6</v>
      </c>
      <c r="D118" s="16" t="s">
        <v>11</v>
      </c>
      <c r="E118" s="16" t="s">
        <v>117</v>
      </c>
      <c r="F118" s="16" t="s">
        <v>24</v>
      </c>
      <c r="G118" s="44">
        <f t="shared" si="12"/>
        <v>1100000</v>
      </c>
    </row>
    <row r="119" spans="1:7" s="7" customFormat="1" ht="60" customHeight="1" x14ac:dyDescent="0.25">
      <c r="A119" s="24" t="s">
        <v>118</v>
      </c>
      <c r="B119" s="15">
        <v>856</v>
      </c>
      <c r="C119" s="16" t="s">
        <v>6</v>
      </c>
      <c r="D119" s="16" t="s">
        <v>11</v>
      </c>
      <c r="E119" s="16" t="s">
        <v>117</v>
      </c>
      <c r="F119" s="16" t="s">
        <v>33</v>
      </c>
      <c r="G119" s="28">
        <v>1100000</v>
      </c>
    </row>
    <row r="120" spans="1:7" s="7" customFormat="1" x14ac:dyDescent="0.25">
      <c r="A120" s="24" t="s">
        <v>104</v>
      </c>
      <c r="B120" s="15">
        <v>856</v>
      </c>
      <c r="C120" s="16" t="s">
        <v>6</v>
      </c>
      <c r="D120" s="16" t="s">
        <v>11</v>
      </c>
      <c r="E120" s="16" t="s">
        <v>105</v>
      </c>
      <c r="F120" s="16"/>
      <c r="G120" s="55">
        <v>180000</v>
      </c>
    </row>
    <row r="121" spans="1:7" s="7" customFormat="1" ht="36" customHeight="1" x14ac:dyDescent="0.25">
      <c r="A121" s="39" t="s">
        <v>78</v>
      </c>
      <c r="B121" s="15">
        <v>856</v>
      </c>
      <c r="C121" s="16" t="s">
        <v>6</v>
      </c>
      <c r="D121" s="16" t="s">
        <v>11</v>
      </c>
      <c r="E121" s="16" t="s">
        <v>105</v>
      </c>
      <c r="F121" s="16" t="s">
        <v>20</v>
      </c>
      <c r="G121" s="55">
        <v>180000</v>
      </c>
    </row>
    <row r="122" spans="1:7" s="7" customFormat="1" ht="38.25" x14ac:dyDescent="0.25">
      <c r="A122" s="41" t="s">
        <v>21</v>
      </c>
      <c r="B122" s="15">
        <v>856</v>
      </c>
      <c r="C122" s="16" t="s">
        <v>6</v>
      </c>
      <c r="D122" s="16" t="s">
        <v>11</v>
      </c>
      <c r="E122" s="16" t="s">
        <v>105</v>
      </c>
      <c r="F122" s="16" t="s">
        <v>22</v>
      </c>
      <c r="G122" s="55">
        <v>180000</v>
      </c>
    </row>
    <row r="123" spans="1:7" s="7" customFormat="1" ht="38.25" x14ac:dyDescent="0.25">
      <c r="A123" s="29" t="s">
        <v>102</v>
      </c>
      <c r="B123" s="15">
        <v>856</v>
      </c>
      <c r="C123" s="16" t="s">
        <v>6</v>
      </c>
      <c r="D123" s="16" t="s">
        <v>11</v>
      </c>
      <c r="E123" s="16" t="s">
        <v>119</v>
      </c>
      <c r="F123" s="16"/>
      <c r="G123" s="28">
        <f t="shared" ref="G123:G124" si="13">G124</f>
        <v>0</v>
      </c>
    </row>
    <row r="124" spans="1:7" s="7" customFormat="1" ht="33" customHeight="1" x14ac:dyDescent="0.25">
      <c r="A124" s="24" t="s">
        <v>78</v>
      </c>
      <c r="B124" s="15">
        <v>856</v>
      </c>
      <c r="C124" s="16" t="s">
        <v>6</v>
      </c>
      <c r="D124" s="16" t="s">
        <v>11</v>
      </c>
      <c r="E124" s="16" t="s">
        <v>119</v>
      </c>
      <c r="F124" s="16" t="s">
        <v>20</v>
      </c>
      <c r="G124" s="28">
        <f t="shared" si="13"/>
        <v>0</v>
      </c>
    </row>
    <row r="125" spans="1:7" s="7" customFormat="1" ht="38.25" x14ac:dyDescent="0.25">
      <c r="A125" s="41" t="s">
        <v>21</v>
      </c>
      <c r="B125" s="15">
        <v>856</v>
      </c>
      <c r="C125" s="16" t="s">
        <v>6</v>
      </c>
      <c r="D125" s="16" t="s">
        <v>11</v>
      </c>
      <c r="E125" s="16" t="s">
        <v>119</v>
      </c>
      <c r="F125" s="16" t="s">
        <v>22</v>
      </c>
      <c r="G125" s="56">
        <v>0</v>
      </c>
    </row>
    <row r="126" spans="1:7" s="7" customFormat="1" ht="31.5" customHeight="1" x14ac:dyDescent="0.25">
      <c r="A126" s="29" t="s">
        <v>106</v>
      </c>
      <c r="B126" s="15">
        <v>856</v>
      </c>
      <c r="C126" s="16" t="s">
        <v>6</v>
      </c>
      <c r="D126" s="16" t="s">
        <v>11</v>
      </c>
      <c r="E126" s="16" t="s">
        <v>107</v>
      </c>
      <c r="F126" s="16"/>
      <c r="G126" s="55">
        <v>1842000</v>
      </c>
    </row>
    <row r="127" spans="1:7" s="7" customFormat="1" ht="28.5" customHeight="1" x14ac:dyDescent="0.25">
      <c r="A127" s="24" t="s">
        <v>78</v>
      </c>
      <c r="B127" s="15">
        <v>856</v>
      </c>
      <c r="C127" s="16" t="s">
        <v>6</v>
      </c>
      <c r="D127" s="16" t="s">
        <v>11</v>
      </c>
      <c r="E127" s="16" t="s">
        <v>107</v>
      </c>
      <c r="F127" s="16" t="s">
        <v>20</v>
      </c>
      <c r="G127" s="55">
        <v>1842000</v>
      </c>
    </row>
    <row r="128" spans="1:7" s="7" customFormat="1" ht="38.25" x14ac:dyDescent="0.25">
      <c r="A128" s="41" t="s">
        <v>21</v>
      </c>
      <c r="B128" s="15">
        <v>856</v>
      </c>
      <c r="C128" s="16" t="s">
        <v>6</v>
      </c>
      <c r="D128" s="16" t="s">
        <v>11</v>
      </c>
      <c r="E128" s="16" t="s">
        <v>107</v>
      </c>
      <c r="F128" s="16" t="s">
        <v>22</v>
      </c>
      <c r="G128" s="55">
        <v>1842000</v>
      </c>
    </row>
    <row r="129" spans="1:7" s="7" customFormat="1" hidden="1" x14ac:dyDescent="0.25">
      <c r="B129" s="57"/>
      <c r="C129" s="58"/>
      <c r="D129" s="58"/>
      <c r="E129" s="58"/>
      <c r="F129" s="59"/>
    </row>
    <row r="130" spans="1:7" s="7" customFormat="1" ht="16.5" customHeight="1" x14ac:dyDescent="0.25">
      <c r="A130" s="60" t="s">
        <v>120</v>
      </c>
      <c r="B130" s="15">
        <v>856</v>
      </c>
      <c r="C130" s="61" t="s">
        <v>6</v>
      </c>
      <c r="D130" s="61" t="s">
        <v>7</v>
      </c>
      <c r="E130" s="61"/>
      <c r="F130" s="61"/>
      <c r="G130" s="22">
        <f>G134+G137+G140+G143+G131+G146+G149</f>
        <v>9068746.2100000009</v>
      </c>
    </row>
    <row r="131" spans="1:7" s="7" customFormat="1" ht="48" hidden="1" customHeight="1" x14ac:dyDescent="0.25">
      <c r="A131" s="48" t="s">
        <v>121</v>
      </c>
      <c r="B131" s="15">
        <v>856</v>
      </c>
      <c r="C131" s="61" t="s">
        <v>6</v>
      </c>
      <c r="D131" s="61" t="s">
        <v>7</v>
      </c>
      <c r="E131" s="53" t="s">
        <v>122</v>
      </c>
      <c r="F131" s="61"/>
      <c r="G131" s="28"/>
    </row>
    <row r="132" spans="1:7" s="7" customFormat="1" ht="27" hidden="1" customHeight="1" x14ac:dyDescent="0.25">
      <c r="A132" s="24" t="s">
        <v>78</v>
      </c>
      <c r="B132" s="15">
        <v>856</v>
      </c>
      <c r="C132" s="61" t="s">
        <v>6</v>
      </c>
      <c r="D132" s="61" t="s">
        <v>7</v>
      </c>
      <c r="E132" s="53" t="s">
        <v>122</v>
      </c>
      <c r="F132" s="53" t="s">
        <v>20</v>
      </c>
      <c r="G132" s="28"/>
    </row>
    <row r="133" spans="1:7" s="7" customFormat="1" ht="26.25" hidden="1" customHeight="1" x14ac:dyDescent="0.25">
      <c r="A133" s="48" t="s">
        <v>21</v>
      </c>
      <c r="B133" s="15">
        <v>856</v>
      </c>
      <c r="C133" s="61" t="s">
        <v>6</v>
      </c>
      <c r="D133" s="61" t="s">
        <v>7</v>
      </c>
      <c r="E133" s="53" t="s">
        <v>122</v>
      </c>
      <c r="F133" s="53" t="s">
        <v>22</v>
      </c>
      <c r="G133" s="28"/>
    </row>
    <row r="134" spans="1:7" s="7" customFormat="1" ht="18" customHeight="1" x14ac:dyDescent="0.25">
      <c r="A134" s="48" t="s">
        <v>123</v>
      </c>
      <c r="B134" s="15">
        <v>856</v>
      </c>
      <c r="C134" s="53" t="s">
        <v>6</v>
      </c>
      <c r="D134" s="53" t="s">
        <v>7</v>
      </c>
      <c r="E134" s="53" t="s">
        <v>124</v>
      </c>
      <c r="F134" s="53" t="s">
        <v>22</v>
      </c>
      <c r="G134" s="44">
        <f t="shared" ref="G134:G135" si="14">G135</f>
        <v>3531774.98</v>
      </c>
    </row>
    <row r="135" spans="1:7" s="7" customFormat="1" ht="31.5" customHeight="1" x14ac:dyDescent="0.25">
      <c r="A135" s="39" t="s">
        <v>78</v>
      </c>
      <c r="B135" s="15">
        <v>856</v>
      </c>
      <c r="C135" s="53" t="s">
        <v>6</v>
      </c>
      <c r="D135" s="53" t="s">
        <v>7</v>
      </c>
      <c r="E135" s="53" t="s">
        <v>124</v>
      </c>
      <c r="F135" s="53" t="s">
        <v>20</v>
      </c>
      <c r="G135" s="44">
        <f t="shared" si="14"/>
        <v>3531774.98</v>
      </c>
    </row>
    <row r="136" spans="1:7" s="7" customFormat="1" ht="45.75" customHeight="1" x14ac:dyDescent="0.25">
      <c r="A136" s="41" t="s">
        <v>21</v>
      </c>
      <c r="B136" s="15">
        <v>856</v>
      </c>
      <c r="C136" s="53" t="s">
        <v>6</v>
      </c>
      <c r="D136" s="53" t="s">
        <v>7</v>
      </c>
      <c r="E136" s="53" t="s">
        <v>124</v>
      </c>
      <c r="F136" s="53" t="s">
        <v>22</v>
      </c>
      <c r="G136" s="44">
        <v>3531774.98</v>
      </c>
    </row>
    <row r="137" spans="1:7" s="7" customFormat="1" ht="21" customHeight="1" x14ac:dyDescent="0.25">
      <c r="A137" s="48" t="s">
        <v>125</v>
      </c>
      <c r="B137" s="15">
        <v>856</v>
      </c>
      <c r="C137" s="53" t="s">
        <v>6</v>
      </c>
      <c r="D137" s="53" t="s">
        <v>7</v>
      </c>
      <c r="E137" s="53" t="s">
        <v>126</v>
      </c>
      <c r="F137" s="53"/>
      <c r="G137" s="44">
        <f t="shared" ref="G137:G138" si="15">G138</f>
        <v>418309.48</v>
      </c>
    </row>
    <row r="138" spans="1:7" s="7" customFormat="1" ht="31.5" customHeight="1" x14ac:dyDescent="0.25">
      <c r="A138" s="39" t="s">
        <v>78</v>
      </c>
      <c r="B138" s="15">
        <v>856</v>
      </c>
      <c r="C138" s="53" t="s">
        <v>6</v>
      </c>
      <c r="D138" s="53" t="s">
        <v>7</v>
      </c>
      <c r="E138" s="53" t="s">
        <v>126</v>
      </c>
      <c r="F138" s="53" t="s">
        <v>20</v>
      </c>
      <c r="G138" s="44">
        <f t="shared" si="15"/>
        <v>418309.48</v>
      </c>
    </row>
    <row r="139" spans="1:7" s="7" customFormat="1" ht="38.25" x14ac:dyDescent="0.25">
      <c r="A139" s="41" t="s">
        <v>21</v>
      </c>
      <c r="B139" s="15">
        <v>856</v>
      </c>
      <c r="C139" s="53" t="s">
        <v>6</v>
      </c>
      <c r="D139" s="53" t="s">
        <v>7</v>
      </c>
      <c r="E139" s="53" t="s">
        <v>126</v>
      </c>
      <c r="F139" s="53" t="s">
        <v>22</v>
      </c>
      <c r="G139" s="28">
        <v>418309.48</v>
      </c>
    </row>
    <row r="140" spans="1:7" s="7" customFormat="1" ht="28.5" customHeight="1" x14ac:dyDescent="0.25">
      <c r="A140" s="48" t="s">
        <v>127</v>
      </c>
      <c r="B140" s="15">
        <v>856</v>
      </c>
      <c r="C140" s="53" t="s">
        <v>6</v>
      </c>
      <c r="D140" s="53" t="s">
        <v>7</v>
      </c>
      <c r="E140" s="53" t="s">
        <v>128</v>
      </c>
      <c r="F140" s="53" t="s">
        <v>22</v>
      </c>
      <c r="G140" s="44">
        <f>G141</f>
        <v>300000</v>
      </c>
    </row>
    <row r="141" spans="1:7" s="7" customFormat="1" ht="29.25" customHeight="1" x14ac:dyDescent="0.25">
      <c r="A141" s="39" t="s">
        <v>78</v>
      </c>
      <c r="B141" s="15">
        <v>856</v>
      </c>
      <c r="C141" s="53" t="s">
        <v>6</v>
      </c>
      <c r="D141" s="53" t="s">
        <v>7</v>
      </c>
      <c r="E141" s="53" t="s">
        <v>128</v>
      </c>
      <c r="F141" s="53" t="s">
        <v>20</v>
      </c>
      <c r="G141" s="44">
        <f>G142</f>
        <v>300000</v>
      </c>
    </row>
    <row r="142" spans="1:7" s="7" customFormat="1" ht="46.5" customHeight="1" x14ac:dyDescent="0.25">
      <c r="A142" s="41" t="s">
        <v>21</v>
      </c>
      <c r="B142" s="15">
        <v>856</v>
      </c>
      <c r="C142" s="53" t="s">
        <v>6</v>
      </c>
      <c r="D142" s="53" t="s">
        <v>7</v>
      </c>
      <c r="E142" s="53" t="s">
        <v>128</v>
      </c>
      <c r="F142" s="53" t="s">
        <v>22</v>
      </c>
      <c r="G142" s="44">
        <v>300000</v>
      </c>
    </row>
    <row r="143" spans="1:7" s="7" customFormat="1" ht="18.75" customHeight="1" x14ac:dyDescent="0.25">
      <c r="A143" s="48" t="s">
        <v>129</v>
      </c>
      <c r="B143" s="15">
        <v>856</v>
      </c>
      <c r="C143" s="53" t="s">
        <v>6</v>
      </c>
      <c r="D143" s="53" t="s">
        <v>7</v>
      </c>
      <c r="E143" s="53" t="s">
        <v>130</v>
      </c>
      <c r="F143" s="53"/>
      <c r="G143" s="28">
        <f t="shared" ref="G143:G144" si="16">G144</f>
        <v>1200266.74</v>
      </c>
    </row>
    <row r="144" spans="1:7" s="7" customFormat="1" ht="33" customHeight="1" x14ac:dyDescent="0.25">
      <c r="A144" s="39" t="s">
        <v>78</v>
      </c>
      <c r="B144" s="15">
        <v>856</v>
      </c>
      <c r="C144" s="53" t="s">
        <v>6</v>
      </c>
      <c r="D144" s="53" t="s">
        <v>7</v>
      </c>
      <c r="E144" s="53" t="s">
        <v>130</v>
      </c>
      <c r="F144" s="53" t="s">
        <v>20</v>
      </c>
      <c r="G144" s="44">
        <f t="shared" si="16"/>
        <v>1200266.74</v>
      </c>
    </row>
    <row r="145" spans="1:7" s="7" customFormat="1" ht="42.75" customHeight="1" x14ac:dyDescent="0.25">
      <c r="A145" s="41" t="s">
        <v>21</v>
      </c>
      <c r="B145" s="15">
        <v>856</v>
      </c>
      <c r="C145" s="53" t="s">
        <v>6</v>
      </c>
      <c r="D145" s="53" t="s">
        <v>7</v>
      </c>
      <c r="E145" s="53" t="s">
        <v>130</v>
      </c>
      <c r="F145" s="16" t="s">
        <v>22</v>
      </c>
      <c r="G145" s="44">
        <v>1200266.74</v>
      </c>
    </row>
    <row r="146" spans="1:7" s="7" customFormat="1" ht="75" customHeight="1" x14ac:dyDescent="0.25">
      <c r="A146" s="48" t="s">
        <v>131</v>
      </c>
      <c r="B146" s="15">
        <v>856</v>
      </c>
      <c r="C146" s="61" t="s">
        <v>6</v>
      </c>
      <c r="D146" s="61" t="s">
        <v>7</v>
      </c>
      <c r="E146" s="53" t="s">
        <v>122</v>
      </c>
      <c r="F146" s="61"/>
      <c r="G146" s="28">
        <f t="shared" ref="G146:G147" si="17">G147</f>
        <v>3618395.01</v>
      </c>
    </row>
    <row r="147" spans="1:7" s="7" customFormat="1" ht="31.5" customHeight="1" x14ac:dyDescent="0.25">
      <c r="A147" s="39" t="s">
        <v>78</v>
      </c>
      <c r="B147" s="15">
        <v>856</v>
      </c>
      <c r="C147" s="61" t="s">
        <v>6</v>
      </c>
      <c r="D147" s="61" t="s">
        <v>7</v>
      </c>
      <c r="E147" s="53" t="s">
        <v>122</v>
      </c>
      <c r="F147" s="53" t="s">
        <v>20</v>
      </c>
      <c r="G147" s="28">
        <f t="shared" si="17"/>
        <v>3618395.01</v>
      </c>
    </row>
    <row r="148" spans="1:7" s="7" customFormat="1" ht="42.75" customHeight="1" x14ac:dyDescent="0.25">
      <c r="A148" s="48" t="s">
        <v>21</v>
      </c>
      <c r="B148" s="15">
        <v>856</v>
      </c>
      <c r="C148" s="61" t="s">
        <v>6</v>
      </c>
      <c r="D148" s="61" t="s">
        <v>7</v>
      </c>
      <c r="E148" s="53" t="s">
        <v>122</v>
      </c>
      <c r="F148" s="53" t="s">
        <v>22</v>
      </c>
      <c r="G148" s="28">
        <f>868414.8+2749980.21</f>
        <v>3618395.01</v>
      </c>
    </row>
    <row r="149" spans="1:7" s="7" customFormat="1" ht="59.25" hidden="1" customHeight="1" x14ac:dyDescent="0.25">
      <c r="A149" s="48" t="s">
        <v>132</v>
      </c>
      <c r="B149" s="15">
        <v>856</v>
      </c>
      <c r="C149" s="61" t="s">
        <v>6</v>
      </c>
      <c r="D149" s="61" t="s">
        <v>7</v>
      </c>
      <c r="E149" s="53" t="s">
        <v>133</v>
      </c>
      <c r="F149" s="61"/>
      <c r="G149" s="44">
        <v>0</v>
      </c>
    </row>
    <row r="150" spans="1:7" s="7" customFormat="1" ht="33.75" hidden="1" customHeight="1" x14ac:dyDescent="0.25">
      <c r="A150" s="39" t="s">
        <v>78</v>
      </c>
      <c r="B150" s="15">
        <v>856</v>
      </c>
      <c r="C150" s="61" t="s">
        <v>6</v>
      </c>
      <c r="D150" s="61" t="s">
        <v>7</v>
      </c>
      <c r="E150" s="53" t="s">
        <v>133</v>
      </c>
      <c r="F150" s="53" t="s">
        <v>20</v>
      </c>
      <c r="G150" s="44">
        <v>0</v>
      </c>
    </row>
    <row r="151" spans="1:7" s="7" customFormat="1" ht="42.75" hidden="1" customHeight="1" x14ac:dyDescent="0.25">
      <c r="A151" s="48" t="s">
        <v>21</v>
      </c>
      <c r="B151" s="15">
        <v>856</v>
      </c>
      <c r="C151" s="61" t="s">
        <v>6</v>
      </c>
      <c r="D151" s="61" t="s">
        <v>7</v>
      </c>
      <c r="E151" s="53" t="s">
        <v>133</v>
      </c>
      <c r="F151" s="53" t="s">
        <v>22</v>
      </c>
      <c r="G151" s="44">
        <v>0</v>
      </c>
    </row>
    <row r="152" spans="1:7" s="7" customFormat="1" ht="16.5" customHeight="1" x14ac:dyDescent="0.25">
      <c r="A152" s="19" t="s">
        <v>38</v>
      </c>
      <c r="B152" s="15">
        <v>856</v>
      </c>
      <c r="C152" s="20" t="s">
        <v>9</v>
      </c>
      <c r="D152" s="21"/>
      <c r="E152" s="21" t="s">
        <v>30</v>
      </c>
      <c r="F152" s="16"/>
      <c r="G152" s="46">
        <f>G153</f>
        <v>3800000</v>
      </c>
    </row>
    <row r="153" spans="1:7" s="7" customFormat="1" ht="18" customHeight="1" x14ac:dyDescent="0.25">
      <c r="A153" s="62" t="s">
        <v>39</v>
      </c>
      <c r="B153" s="15">
        <v>856</v>
      </c>
      <c r="C153" s="63" t="s">
        <v>9</v>
      </c>
      <c r="D153" s="63" t="s">
        <v>3</v>
      </c>
      <c r="E153" s="21" t="s">
        <v>30</v>
      </c>
      <c r="F153" s="42"/>
      <c r="G153" s="64">
        <f t="shared" ref="G153:G155" si="18">G154</f>
        <v>3800000</v>
      </c>
    </row>
    <row r="154" spans="1:7" s="7" customFormat="1" ht="90" customHeight="1" x14ac:dyDescent="0.25">
      <c r="A154" s="65" t="s">
        <v>134</v>
      </c>
      <c r="B154" s="15">
        <v>856</v>
      </c>
      <c r="C154" s="53" t="s">
        <v>9</v>
      </c>
      <c r="D154" s="16" t="s">
        <v>3</v>
      </c>
      <c r="E154" s="16" t="s">
        <v>135</v>
      </c>
      <c r="F154" s="53"/>
      <c r="G154" s="44">
        <f t="shared" si="18"/>
        <v>3800000</v>
      </c>
    </row>
    <row r="155" spans="1:7" s="7" customFormat="1" ht="16.5" customHeight="1" x14ac:dyDescent="0.25">
      <c r="A155" s="48" t="s">
        <v>47</v>
      </c>
      <c r="B155" s="15">
        <v>856</v>
      </c>
      <c r="C155" s="53" t="s">
        <v>9</v>
      </c>
      <c r="D155" s="16" t="s">
        <v>3</v>
      </c>
      <c r="E155" s="16" t="s">
        <v>135</v>
      </c>
      <c r="F155" s="53" t="s">
        <v>48</v>
      </c>
      <c r="G155" s="44">
        <f t="shared" si="18"/>
        <v>3800000</v>
      </c>
    </row>
    <row r="156" spans="1:7" s="7" customFormat="1" ht="16.5" customHeight="1" x14ac:dyDescent="0.25">
      <c r="A156" s="36" t="s">
        <v>49</v>
      </c>
      <c r="B156" s="15">
        <v>856</v>
      </c>
      <c r="C156" s="53" t="s">
        <v>9</v>
      </c>
      <c r="D156" s="16" t="s">
        <v>3</v>
      </c>
      <c r="E156" s="16" t="s">
        <v>135</v>
      </c>
      <c r="F156" s="53" t="s">
        <v>50</v>
      </c>
      <c r="G156" s="28">
        <v>3800000</v>
      </c>
    </row>
    <row r="157" spans="1:7" s="7" customFormat="1" ht="16.5" customHeight="1" x14ac:dyDescent="0.25">
      <c r="A157" s="19" t="s">
        <v>40</v>
      </c>
      <c r="B157" s="15">
        <v>856</v>
      </c>
      <c r="C157" s="20" t="s">
        <v>13</v>
      </c>
      <c r="D157" s="21" t="s">
        <v>30</v>
      </c>
      <c r="E157" s="21" t="s">
        <v>30</v>
      </c>
      <c r="F157" s="21" t="s">
        <v>30</v>
      </c>
      <c r="G157" s="22">
        <f>G158+G162</f>
        <v>1112003.8</v>
      </c>
    </row>
    <row r="158" spans="1:7" s="7" customFormat="1" ht="17.25" customHeight="1" x14ac:dyDescent="0.25">
      <c r="A158" s="66" t="s">
        <v>41</v>
      </c>
      <c r="B158" s="15">
        <v>856</v>
      </c>
      <c r="C158" s="67" t="s">
        <v>13</v>
      </c>
      <c r="D158" s="67" t="s">
        <v>3</v>
      </c>
      <c r="E158" s="68" t="s">
        <v>30</v>
      </c>
      <c r="F158" s="16"/>
      <c r="G158" s="44">
        <f t="shared" ref="G158:G160" si="19">G159</f>
        <v>112003.8</v>
      </c>
    </row>
    <row r="159" spans="1:7" s="7" customFormat="1" ht="32.25" customHeight="1" x14ac:dyDescent="0.25">
      <c r="A159" s="48" t="s">
        <v>136</v>
      </c>
      <c r="B159" s="15">
        <v>856</v>
      </c>
      <c r="C159" s="13" t="s">
        <v>13</v>
      </c>
      <c r="D159" s="13" t="s">
        <v>3</v>
      </c>
      <c r="E159" s="13" t="s">
        <v>137</v>
      </c>
      <c r="F159" s="16"/>
      <c r="G159" s="44">
        <f t="shared" si="19"/>
        <v>112003.8</v>
      </c>
    </row>
    <row r="160" spans="1:7" s="7" customFormat="1" ht="32.25" customHeight="1" x14ac:dyDescent="0.25">
      <c r="A160" s="48" t="s">
        <v>42</v>
      </c>
      <c r="B160" s="15">
        <v>856</v>
      </c>
      <c r="C160" s="13" t="s">
        <v>13</v>
      </c>
      <c r="D160" s="13" t="s">
        <v>3</v>
      </c>
      <c r="E160" s="13" t="s">
        <v>137</v>
      </c>
      <c r="F160" s="16" t="s">
        <v>43</v>
      </c>
      <c r="G160" s="44">
        <f t="shared" si="19"/>
        <v>112003.8</v>
      </c>
    </row>
    <row r="161" spans="1:7" s="7" customFormat="1" ht="32.25" customHeight="1" x14ac:dyDescent="0.25">
      <c r="A161" s="48" t="s">
        <v>62</v>
      </c>
      <c r="B161" s="15">
        <v>856</v>
      </c>
      <c r="C161" s="13" t="s">
        <v>13</v>
      </c>
      <c r="D161" s="13" t="s">
        <v>3</v>
      </c>
      <c r="E161" s="13" t="s">
        <v>137</v>
      </c>
      <c r="F161" s="16" t="s">
        <v>61</v>
      </c>
      <c r="G161" s="28">
        <v>112003.8</v>
      </c>
    </row>
    <row r="162" spans="1:7" s="51" customFormat="1" ht="14.25" customHeight="1" x14ac:dyDescent="0.25">
      <c r="A162" s="60" t="s">
        <v>44</v>
      </c>
      <c r="B162" s="15">
        <v>856</v>
      </c>
      <c r="C162" s="69">
        <v>10</v>
      </c>
      <c r="D162" s="69" t="s">
        <v>7</v>
      </c>
      <c r="E162" s="69"/>
      <c r="F162" s="31"/>
      <c r="G162" s="44">
        <v>1000000</v>
      </c>
    </row>
    <row r="163" spans="1:7" s="7" customFormat="1" ht="33" customHeight="1" x14ac:dyDescent="0.25">
      <c r="A163" s="48" t="s">
        <v>138</v>
      </c>
      <c r="B163" s="15">
        <v>856</v>
      </c>
      <c r="C163" s="13" t="s">
        <v>13</v>
      </c>
      <c r="D163" s="13" t="s">
        <v>7</v>
      </c>
      <c r="E163" s="13" t="s">
        <v>139</v>
      </c>
      <c r="F163" s="16"/>
      <c r="G163" s="44">
        <v>1000000</v>
      </c>
    </row>
    <row r="164" spans="1:7" s="7" customFormat="1" ht="44.25" customHeight="1" x14ac:dyDescent="0.25">
      <c r="A164" s="54" t="s">
        <v>112</v>
      </c>
      <c r="B164" s="15">
        <v>856</v>
      </c>
      <c r="C164" s="13" t="s">
        <v>13</v>
      </c>
      <c r="D164" s="13" t="s">
        <v>7</v>
      </c>
      <c r="E164" s="13" t="s">
        <v>139</v>
      </c>
      <c r="F164" s="16" t="s">
        <v>27</v>
      </c>
      <c r="G164" s="44">
        <v>1000000</v>
      </c>
    </row>
    <row r="165" spans="1:7" s="7" customFormat="1" ht="17.25" customHeight="1" x14ac:dyDescent="0.25">
      <c r="A165" s="24" t="s">
        <v>88</v>
      </c>
      <c r="B165" s="15">
        <v>856</v>
      </c>
      <c r="C165" s="13" t="s">
        <v>13</v>
      </c>
      <c r="D165" s="13" t="s">
        <v>7</v>
      </c>
      <c r="E165" s="13" t="s">
        <v>139</v>
      </c>
      <c r="F165" s="16" t="s">
        <v>59</v>
      </c>
      <c r="G165" s="44">
        <v>1000000</v>
      </c>
    </row>
    <row r="166" spans="1:7" s="7" customFormat="1" x14ac:dyDescent="0.25">
      <c r="A166" s="66" t="s">
        <v>45</v>
      </c>
      <c r="B166" s="15">
        <v>856</v>
      </c>
      <c r="C166" s="31" t="s">
        <v>12</v>
      </c>
      <c r="D166" s="16"/>
      <c r="E166" s="16"/>
      <c r="F166" s="16"/>
      <c r="G166" s="44">
        <f t="shared" ref="G166:G169" si="20">G167</f>
        <v>212506.95</v>
      </c>
    </row>
    <row r="167" spans="1:7" s="51" customFormat="1" x14ac:dyDescent="0.25">
      <c r="A167" s="70" t="s">
        <v>46</v>
      </c>
      <c r="B167" s="15">
        <v>856</v>
      </c>
      <c r="C167" s="61" t="s">
        <v>12</v>
      </c>
      <c r="D167" s="61" t="s">
        <v>11</v>
      </c>
      <c r="E167" s="61"/>
      <c r="F167" s="61"/>
      <c r="G167" s="71">
        <f t="shared" si="20"/>
        <v>212506.95</v>
      </c>
    </row>
    <row r="168" spans="1:7" s="7" customFormat="1" ht="133.5" customHeight="1" x14ac:dyDescent="0.25">
      <c r="A168" s="39" t="s">
        <v>140</v>
      </c>
      <c r="B168" s="15">
        <v>856</v>
      </c>
      <c r="C168" s="53" t="s">
        <v>12</v>
      </c>
      <c r="D168" s="53" t="s">
        <v>11</v>
      </c>
      <c r="E168" s="72" t="s">
        <v>141</v>
      </c>
      <c r="F168" s="53"/>
      <c r="G168" s="71">
        <f t="shared" si="20"/>
        <v>212506.95</v>
      </c>
    </row>
    <row r="169" spans="1:7" s="7" customFormat="1" ht="21" customHeight="1" x14ac:dyDescent="0.25">
      <c r="A169" s="73" t="s">
        <v>47</v>
      </c>
      <c r="B169" s="15">
        <v>856</v>
      </c>
      <c r="C169" s="53" t="s">
        <v>12</v>
      </c>
      <c r="D169" s="53" t="s">
        <v>11</v>
      </c>
      <c r="E169" s="72" t="s">
        <v>141</v>
      </c>
      <c r="F169" s="53" t="s">
        <v>48</v>
      </c>
      <c r="G169" s="71">
        <f t="shared" si="20"/>
        <v>212506.95</v>
      </c>
    </row>
    <row r="170" spans="1:7" s="7" customFormat="1" ht="21" customHeight="1" x14ac:dyDescent="0.25">
      <c r="A170" s="74" t="s">
        <v>49</v>
      </c>
      <c r="B170" s="15">
        <v>856</v>
      </c>
      <c r="C170" s="53" t="s">
        <v>12</v>
      </c>
      <c r="D170" s="53" t="s">
        <v>11</v>
      </c>
      <c r="E170" s="72" t="s">
        <v>141</v>
      </c>
      <c r="F170" s="53" t="s">
        <v>50</v>
      </c>
      <c r="G170" s="75">
        <v>212506.95</v>
      </c>
    </row>
    <row r="171" spans="1:7" s="7" customFormat="1" ht="21" customHeight="1" x14ac:dyDescent="0.25">
      <c r="A171" s="76" t="s">
        <v>142</v>
      </c>
      <c r="B171" s="76"/>
      <c r="C171" s="76"/>
      <c r="D171" s="76"/>
      <c r="E171" s="76"/>
      <c r="F171" s="76"/>
      <c r="G171" s="22">
        <f>G7</f>
        <v>32659043.18</v>
      </c>
    </row>
    <row r="172" spans="1:7" ht="36" hidden="1" customHeight="1" x14ac:dyDescent="0.25">
      <c r="A172" s="77" t="s">
        <v>57</v>
      </c>
      <c r="B172" s="77"/>
      <c r="C172" s="14">
        <v>851</v>
      </c>
      <c r="D172" s="78" t="s">
        <v>6</v>
      </c>
      <c r="E172" s="78" t="s">
        <v>11</v>
      </c>
      <c r="F172" s="78" t="s">
        <v>58</v>
      </c>
    </row>
    <row r="173" spans="1:7" ht="14.25" hidden="1" customHeight="1" x14ac:dyDescent="0.25">
      <c r="A173" s="29"/>
      <c r="B173" s="29" t="s">
        <v>26</v>
      </c>
      <c r="C173" s="14">
        <v>851</v>
      </c>
      <c r="D173" s="78" t="s">
        <v>6</v>
      </c>
      <c r="E173" s="78" t="s">
        <v>11</v>
      </c>
      <c r="F173" s="78" t="s">
        <v>58</v>
      </c>
    </row>
    <row r="174" spans="1:7" ht="14.25" hidden="1" customHeight="1" x14ac:dyDescent="0.25">
      <c r="A174" s="29"/>
      <c r="B174" s="29" t="s">
        <v>60</v>
      </c>
      <c r="C174" s="14">
        <v>851</v>
      </c>
      <c r="D174" s="78" t="s">
        <v>6</v>
      </c>
      <c r="E174" s="78" t="s">
        <v>11</v>
      </c>
      <c r="F174" s="78" t="s">
        <v>58</v>
      </c>
    </row>
    <row r="175" spans="1:7" ht="27.75" hidden="1" customHeight="1" x14ac:dyDescent="0.25">
      <c r="A175" s="77" t="s">
        <v>64</v>
      </c>
      <c r="B175" s="77"/>
      <c r="C175" s="14">
        <v>851</v>
      </c>
      <c r="D175" s="78" t="s">
        <v>6</v>
      </c>
      <c r="E175" s="78" t="s">
        <v>11</v>
      </c>
      <c r="F175" s="78" t="s">
        <v>65</v>
      </c>
    </row>
    <row r="176" spans="1:7" ht="24.75" hidden="1" customHeight="1" x14ac:dyDescent="0.25">
      <c r="A176" s="29"/>
      <c r="B176" s="29" t="s">
        <v>63</v>
      </c>
      <c r="C176" s="14">
        <v>851</v>
      </c>
      <c r="D176" s="78" t="s">
        <v>6</v>
      </c>
      <c r="E176" s="78" t="s">
        <v>11</v>
      </c>
      <c r="F176" s="78" t="s">
        <v>65</v>
      </c>
    </row>
    <row r="177" spans="1:6" ht="14.25" hidden="1" customHeight="1" x14ac:dyDescent="0.25">
      <c r="A177" s="29"/>
      <c r="B177" s="29" t="s">
        <v>21</v>
      </c>
      <c r="C177" s="14">
        <v>851</v>
      </c>
      <c r="D177" s="78" t="s">
        <v>6</v>
      </c>
      <c r="E177" s="78" t="s">
        <v>11</v>
      </c>
      <c r="F177" s="78" t="s">
        <v>65</v>
      </c>
    </row>
  </sheetData>
  <mergeCells count="6">
    <mergeCell ref="A3:G3"/>
    <mergeCell ref="A171:F171"/>
    <mergeCell ref="C1:F1"/>
    <mergeCell ref="C2:F2"/>
    <mergeCell ref="A175:B175"/>
    <mergeCell ref="A172:B172"/>
  </mergeCells>
  <pageMargins left="0.70866141732283472" right="0.47244094488188981" top="0.19685039370078741" bottom="0.19685039370078741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2.Вед</vt:lpstr>
      <vt:lpstr>'2.Вед'!Заголовки_для_печати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2019-06-17T14:35:15Z</dcterms:modified>
</cp:coreProperties>
</file>