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Район" sheetId="3" r:id="rId1"/>
  </sheets>
  <calcPr calcId="145621"/>
</workbook>
</file>

<file path=xl/calcChain.xml><?xml version="1.0" encoding="utf-8"?>
<calcChain xmlns="http://schemas.openxmlformats.org/spreadsheetml/2006/main">
  <c r="E14" i="3" l="1"/>
  <c r="E11" i="3" s="1"/>
  <c r="D14" i="3"/>
  <c r="D11" i="3" s="1"/>
  <c r="C14" i="3"/>
  <c r="C11" i="3"/>
  <c r="D15" i="3"/>
  <c r="E15" i="3"/>
  <c r="C15" i="3"/>
  <c r="D18" i="3" l="1"/>
  <c r="D5" i="3"/>
  <c r="D7" i="3" s="1"/>
  <c r="D9" i="3" s="1"/>
  <c r="E18" i="3" l="1"/>
  <c r="C18" i="3"/>
  <c r="F8" i="3"/>
  <c r="F6" i="3" l="1"/>
  <c r="F11" i="3"/>
  <c r="F13" i="3"/>
  <c r="F14" i="3"/>
  <c r="F15" i="3"/>
  <c r="F16" i="3"/>
  <c r="F17" i="3"/>
  <c r="F18" i="3" l="1"/>
  <c r="E5" i="3"/>
  <c r="C5" i="3"/>
  <c r="C7" i="3" s="1"/>
  <c r="C9" i="3" s="1"/>
  <c r="E7" i="3" l="1"/>
  <c r="F5" i="3"/>
  <c r="E9" i="3" l="1"/>
  <c r="F7" i="3"/>
  <c r="E19" i="3" l="1"/>
  <c r="F9" i="3"/>
</calcChain>
</file>

<file path=xl/sharedStrings.xml><?xml version="1.0" encoding="utf-8"?>
<sst xmlns="http://schemas.openxmlformats.org/spreadsheetml/2006/main" count="30" uniqueCount="30">
  <si>
    <t>Доходы</t>
  </si>
  <si>
    <t>Налоговые и неналоговые доходы</t>
  </si>
  <si>
    <t>Расходы</t>
  </si>
  <si>
    <t xml:space="preserve">КБК </t>
  </si>
  <si>
    <t>000 1 03 02 00000 01 0000 110</t>
  </si>
  <si>
    <t>000 1 00 00 00000 00 0000 000</t>
  </si>
  <si>
    <t>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</si>
  <si>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в том числе по поселениям:</t>
  </si>
  <si>
    <t>Акуличское сельское поселение</t>
  </si>
  <si>
    <t>Лутенское сельское поселение</t>
  </si>
  <si>
    <t>Мирнинское сельское поселение</t>
  </si>
  <si>
    <t>Мужиновское сельское поселение</t>
  </si>
  <si>
    <t>Надвинское сельское поселение</t>
  </si>
  <si>
    <t>Итого доходов</t>
  </si>
  <si>
    <t>Итого расходов</t>
  </si>
  <si>
    <t>Всего доходов</t>
  </si>
  <si>
    <t>Заместитель главы администрации района,</t>
  </si>
  <si>
    <t>начальник финансового управления</t>
  </si>
  <si>
    <t>В.Н.Кортелева</t>
  </si>
  <si>
    <t>Исп.И.В.Курашина</t>
  </si>
  <si>
    <t>тел.9 18 31</t>
  </si>
  <si>
    <t>Бюджетные ассигнования, утвержденные решением о бюджете</t>
  </si>
  <si>
    <t>Бюджетные ассигнования, утвержденные сводной бюджетной росписью</t>
  </si>
  <si>
    <t>Кассовое исполнение</t>
  </si>
  <si>
    <t>Процент исполнения к сводной бюджетной росписи</t>
  </si>
  <si>
    <t>853 0409 5301272110 540 251</t>
  </si>
  <si>
    <t>Акцизы по подакцизным товарам (продукции), производимым на территории Российской Федерации</t>
  </si>
  <si>
    <t>Информация об исполнении бюджетных ассигнований дорожного фонда                                                                                      Клетнянского района в 2018 году</t>
  </si>
  <si>
    <t>Остаток на счете бюджета муниципального района по состоянию на 01.01.18.</t>
  </si>
  <si>
    <t xml:space="preserve">Остаток дорожного фонда по состоянию на 01.01.19.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</si>
</sst>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 Cyr"/>
      <charset val="204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7" fillId="0" borderId="3">
      <alignment horizontal="left" wrapText="1" indent="2"/>
    </xf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 wrapText="1"/>
    </xf>
    <xf numFmtId="0" fontId="4" fillId="0" borderId="0" xfId="0" applyFont="1"/>
    <xf numFmtId="0" fontId="1" fillId="0" borderId="0" xfId="0" applyFont="1"/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4" fontId="10" fillId="0" borderId="1" xfId="1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/>
    <xf numFmtId="0" fontId="13" fillId="0" borderId="0" xfId="0" applyFont="1"/>
    <xf numFmtId="4" fontId="4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3">
    <cellStyle name="xl34" xfId="2"/>
    <cellStyle name="Обычный" xfId="0" builtinId="0"/>
    <cellStyle name="Обычный_method_2_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B36" sqref="B36"/>
    </sheetView>
  </sheetViews>
  <sheetFormatPr defaultRowHeight="15" x14ac:dyDescent="0.25"/>
  <cols>
    <col min="1" max="1" width="27.42578125" style="45" customWidth="1"/>
    <col min="2" max="2" width="32" style="2" customWidth="1"/>
    <col min="3" max="5" width="14.140625" style="2" customWidth="1"/>
    <col min="6" max="6" width="8" style="2" customWidth="1"/>
    <col min="7" max="7" width="2.140625" style="1" customWidth="1"/>
    <col min="8" max="16384" width="9.140625" style="2"/>
  </cols>
  <sheetData>
    <row r="1" spans="1:7" ht="37.5" customHeight="1" x14ac:dyDescent="0.25">
      <c r="A1" s="47" t="s">
        <v>27</v>
      </c>
      <c r="B1" s="47"/>
      <c r="C1" s="47"/>
      <c r="D1" s="47"/>
      <c r="E1" s="47"/>
      <c r="F1" s="47"/>
    </row>
    <row r="3" spans="1:7" s="19" customFormat="1" ht="66" customHeight="1" x14ac:dyDescent="0.25">
      <c r="A3" s="38" t="s">
        <v>3</v>
      </c>
      <c r="B3" s="3"/>
      <c r="C3" s="37" t="s">
        <v>21</v>
      </c>
      <c r="D3" s="37" t="s">
        <v>22</v>
      </c>
      <c r="E3" s="37" t="s">
        <v>23</v>
      </c>
      <c r="F3" s="37" t="s">
        <v>24</v>
      </c>
      <c r="G3" s="18"/>
    </row>
    <row r="4" spans="1:7" s="6" customFormat="1" ht="21" customHeight="1" x14ac:dyDescent="0.25">
      <c r="A4" s="38"/>
      <c r="B4" s="10" t="s">
        <v>0</v>
      </c>
      <c r="C4" s="4"/>
      <c r="D4" s="4"/>
      <c r="E4" s="4"/>
      <c r="F4" s="4"/>
      <c r="G4" s="5"/>
    </row>
    <row r="5" spans="1:7" s="6" customFormat="1" ht="16.5" customHeight="1" x14ac:dyDescent="0.25">
      <c r="A5" s="38" t="s">
        <v>5</v>
      </c>
      <c r="B5" s="7" t="s">
        <v>1</v>
      </c>
      <c r="C5" s="14">
        <f>C6</f>
        <v>5899500</v>
      </c>
      <c r="D5" s="14">
        <f>D6</f>
        <v>5899500</v>
      </c>
      <c r="E5" s="14">
        <f>E6</f>
        <v>6196034.71</v>
      </c>
      <c r="F5" s="13">
        <f t="shared" ref="F5:F16" si="0">E5/C5*100</f>
        <v>105.0264380032206</v>
      </c>
      <c r="G5" s="5"/>
    </row>
    <row r="6" spans="1:7" s="6" customFormat="1" ht="46.5" customHeight="1" x14ac:dyDescent="0.25">
      <c r="A6" s="38" t="s">
        <v>4</v>
      </c>
      <c r="B6" s="7" t="s">
        <v>26</v>
      </c>
      <c r="C6" s="14">
        <v>5899500</v>
      </c>
      <c r="D6" s="14">
        <v>5899500</v>
      </c>
      <c r="E6" s="14">
        <v>6196034.71</v>
      </c>
      <c r="F6" s="13">
        <f t="shared" si="0"/>
        <v>105.0264380032206</v>
      </c>
      <c r="G6" s="5"/>
    </row>
    <row r="7" spans="1:7" s="12" customFormat="1" ht="18.75" customHeight="1" x14ac:dyDescent="0.25">
      <c r="A7" s="39"/>
      <c r="B7" s="8" t="s">
        <v>13</v>
      </c>
      <c r="C7" s="15">
        <f>C5</f>
        <v>5899500</v>
      </c>
      <c r="D7" s="15">
        <f>D5</f>
        <v>5899500</v>
      </c>
      <c r="E7" s="15">
        <f>E5</f>
        <v>6196034.71</v>
      </c>
      <c r="F7" s="13">
        <f t="shared" si="0"/>
        <v>105.0264380032206</v>
      </c>
      <c r="G7" s="11"/>
    </row>
    <row r="8" spans="1:7" s="12" customFormat="1" ht="51.75" customHeight="1" x14ac:dyDescent="0.25">
      <c r="A8" s="39"/>
      <c r="B8" s="7" t="s">
        <v>28</v>
      </c>
      <c r="C8" s="14">
        <v>1274209.05</v>
      </c>
      <c r="D8" s="14">
        <v>1274209.05</v>
      </c>
      <c r="E8" s="14">
        <v>1274209.05</v>
      </c>
      <c r="F8" s="13">
        <f t="shared" si="0"/>
        <v>100</v>
      </c>
      <c r="G8" s="46"/>
    </row>
    <row r="9" spans="1:7" s="12" customFormat="1" ht="20.25" customHeight="1" x14ac:dyDescent="0.25">
      <c r="A9" s="39"/>
      <c r="B9" s="8" t="s">
        <v>15</v>
      </c>
      <c r="C9" s="15">
        <f>C7+C8</f>
        <v>7173709.0499999998</v>
      </c>
      <c r="D9" s="15">
        <f>D7+D8</f>
        <v>7173709.0499999998</v>
      </c>
      <c r="E9" s="15">
        <f>E7+E8</f>
        <v>7470243.7599999998</v>
      </c>
      <c r="F9" s="13">
        <f t="shared" si="0"/>
        <v>104.13363168108971</v>
      </c>
      <c r="G9" s="11"/>
    </row>
    <row r="10" spans="1:7" s="6" customFormat="1" ht="24" customHeight="1" x14ac:dyDescent="0.25">
      <c r="A10" s="38"/>
      <c r="B10" s="9" t="s">
        <v>2</v>
      </c>
      <c r="C10" s="20"/>
      <c r="D10" s="20"/>
      <c r="E10" s="20"/>
      <c r="F10" s="13"/>
      <c r="G10" s="5"/>
    </row>
    <row r="11" spans="1:7" s="6" customFormat="1" ht="333.75" customHeight="1" x14ac:dyDescent="0.25">
      <c r="A11" s="40" t="s">
        <v>25</v>
      </c>
      <c r="B11" s="7" t="s">
        <v>6</v>
      </c>
      <c r="C11" s="14">
        <f>SUM(C13:C17)</f>
        <v>7173709.0499999998</v>
      </c>
      <c r="D11" s="14">
        <f t="shared" ref="D11:E11" si="1">SUM(D13:D17)</f>
        <v>7173709.0499999998</v>
      </c>
      <c r="E11" s="14">
        <f t="shared" si="1"/>
        <v>7097592.2200000007</v>
      </c>
      <c r="F11" s="13">
        <f t="shared" si="0"/>
        <v>98.938947349697727</v>
      </c>
      <c r="G11" s="5"/>
    </row>
    <row r="12" spans="1:7" s="6" customFormat="1" ht="19.5" customHeight="1" x14ac:dyDescent="0.25">
      <c r="A12" s="40"/>
      <c r="B12" s="7" t="s">
        <v>7</v>
      </c>
      <c r="C12" s="14"/>
      <c r="D12" s="14"/>
      <c r="E12" s="14"/>
      <c r="F12" s="13"/>
      <c r="G12" s="5"/>
    </row>
    <row r="13" spans="1:7" s="26" customFormat="1" ht="17.25" customHeight="1" x14ac:dyDescent="0.25">
      <c r="A13" s="41"/>
      <c r="B13" s="21" t="s">
        <v>8</v>
      </c>
      <c r="C13" s="22">
        <v>909192.75</v>
      </c>
      <c r="D13" s="22">
        <v>909192.75</v>
      </c>
      <c r="E13" s="23">
        <v>908341</v>
      </c>
      <c r="F13" s="24">
        <f t="shared" si="0"/>
        <v>99.906317994726649</v>
      </c>
      <c r="G13" s="25"/>
    </row>
    <row r="14" spans="1:7" s="26" customFormat="1" ht="17.25" customHeight="1" x14ac:dyDescent="0.25">
      <c r="A14" s="41"/>
      <c r="B14" s="21" t="s">
        <v>9</v>
      </c>
      <c r="C14" s="22">
        <f>1747076.26</f>
        <v>1747076.26</v>
      </c>
      <c r="D14" s="22">
        <f>1747076.26</f>
        <v>1747076.26</v>
      </c>
      <c r="E14" s="23">
        <f>1745152.01</f>
        <v>1745152.01</v>
      </c>
      <c r="F14" s="24">
        <f t="shared" si="0"/>
        <v>99.889858843368401</v>
      </c>
      <c r="G14" s="25"/>
    </row>
    <row r="15" spans="1:7" s="26" customFormat="1" ht="17.25" customHeight="1" x14ac:dyDescent="0.25">
      <c r="A15" s="41"/>
      <c r="B15" s="21" t="s">
        <v>10</v>
      </c>
      <c r="C15" s="22">
        <f>1661400.56+10801</f>
        <v>1672201.56</v>
      </c>
      <c r="D15" s="22">
        <f>1661400.56+10801</f>
        <v>1672201.56</v>
      </c>
      <c r="E15" s="23">
        <f>1612764.95+10801</f>
        <v>1623565.95</v>
      </c>
      <c r="F15" s="24">
        <f t="shared" si="0"/>
        <v>97.091522268404049</v>
      </c>
      <c r="G15" s="25"/>
    </row>
    <row r="16" spans="1:7" s="26" customFormat="1" ht="17.25" customHeight="1" x14ac:dyDescent="0.25">
      <c r="A16" s="41"/>
      <c r="B16" s="21" t="s">
        <v>11</v>
      </c>
      <c r="C16" s="22">
        <v>1137382.3</v>
      </c>
      <c r="D16" s="22">
        <v>1137382.3</v>
      </c>
      <c r="E16" s="23">
        <v>1115585.3600000001</v>
      </c>
      <c r="F16" s="24">
        <f t="shared" si="0"/>
        <v>98.083587198429242</v>
      </c>
      <c r="G16" s="25"/>
    </row>
    <row r="17" spans="1:7" s="26" customFormat="1" ht="17.25" customHeight="1" x14ac:dyDescent="0.25">
      <c r="A17" s="41"/>
      <c r="B17" s="21" t="s">
        <v>12</v>
      </c>
      <c r="C17" s="22">
        <v>1707856.18</v>
      </c>
      <c r="D17" s="22">
        <v>1707856.18</v>
      </c>
      <c r="E17" s="23">
        <v>1704947.9</v>
      </c>
      <c r="F17" s="24">
        <f>E17/C17*100</f>
        <v>99.829711656399539</v>
      </c>
      <c r="G17" s="25"/>
    </row>
    <row r="18" spans="1:7" s="31" customFormat="1" ht="23.25" customHeight="1" x14ac:dyDescent="0.25">
      <c r="A18" s="42"/>
      <c r="B18" s="27" t="s">
        <v>14</v>
      </c>
      <c r="C18" s="28">
        <f>C11</f>
        <v>7173709.0499999998</v>
      </c>
      <c r="D18" s="28">
        <f>D11</f>
        <v>7173709.0499999998</v>
      </c>
      <c r="E18" s="28">
        <f>E11</f>
        <v>7097592.2200000007</v>
      </c>
      <c r="F18" s="29">
        <f>E18/C18*100</f>
        <v>98.938947349697727</v>
      </c>
      <c r="G18" s="30"/>
    </row>
    <row r="19" spans="1:7" s="36" customFormat="1" ht="26.25" customHeight="1" x14ac:dyDescent="0.25">
      <c r="A19" s="43" t="s">
        <v>29</v>
      </c>
      <c r="B19" s="32"/>
      <c r="C19" s="33"/>
      <c r="D19" s="33"/>
      <c r="E19" s="34">
        <f>E9-E18</f>
        <v>372651.53999999911</v>
      </c>
      <c r="F19" s="32"/>
      <c r="G19" s="35"/>
    </row>
    <row r="21" spans="1:7" s="17" customFormat="1" ht="14.25" x14ac:dyDescent="0.2">
      <c r="A21" s="44" t="s">
        <v>16</v>
      </c>
      <c r="G21" s="16"/>
    </row>
    <row r="22" spans="1:7" s="17" customFormat="1" ht="14.25" x14ac:dyDescent="0.2">
      <c r="A22" s="44" t="s">
        <v>17</v>
      </c>
      <c r="E22" s="17" t="s">
        <v>18</v>
      </c>
      <c r="G22" s="16"/>
    </row>
    <row r="23" spans="1:7" s="17" customFormat="1" ht="14.25" x14ac:dyDescent="0.2">
      <c r="A23" s="44"/>
      <c r="G23" s="16"/>
    </row>
    <row r="24" spans="1:7" s="17" customFormat="1" ht="14.25" x14ac:dyDescent="0.2">
      <c r="A24" s="44" t="s">
        <v>19</v>
      </c>
      <c r="G24" s="16"/>
    </row>
    <row r="25" spans="1:7" s="17" customFormat="1" ht="14.25" x14ac:dyDescent="0.2">
      <c r="A25" s="44" t="s">
        <v>20</v>
      </c>
      <c r="G25" s="16"/>
    </row>
  </sheetData>
  <mergeCells count="1">
    <mergeCell ref="A1:F1"/>
  </mergeCells>
  <pageMargins left="0.59055118110236227" right="0.31496062992125984" top="0.35433070866141736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2019-03-28T09:58:52Z</dcterms:modified>
</cp:coreProperties>
</file>