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7" i="1" l="1"/>
  <c r="D6" i="1" l="1"/>
  <c r="H6" i="1" s="1"/>
  <c r="D5" i="1"/>
  <c r="G5" i="1" l="1"/>
  <c r="H5" i="1"/>
  <c r="J7" i="1" l="1"/>
  <c r="I7" i="1"/>
  <c r="F7" i="1"/>
  <c r="C7" i="1"/>
  <c r="G6" i="1"/>
  <c r="E5" i="1"/>
  <c r="H4" i="1"/>
  <c r="G4" i="1"/>
  <c r="E4" i="1"/>
  <c r="H3" i="1"/>
  <c r="G3" i="1"/>
  <c r="E3" i="1"/>
  <c r="G7" i="1" l="1"/>
  <c r="E6" i="1"/>
  <c r="E7" i="1" l="1"/>
  <c r="H7" i="1"/>
</calcChain>
</file>

<file path=xl/sharedStrings.xml><?xml version="1.0" encoding="utf-8"?>
<sst xmlns="http://schemas.openxmlformats.org/spreadsheetml/2006/main" count="17" uniqueCount="16">
  <si>
    <t>Наименование</t>
  </si>
  <si>
    <t>Темп к отчетному году</t>
  </si>
  <si>
    <t>Темп к ожидаемой оценке исполнения</t>
  </si>
  <si>
    <t>2019 год (план)</t>
  </si>
  <si>
    <t>2020 год (план)</t>
  </si>
  <si>
    <t>Непрограммная деятельность</t>
  </si>
  <si>
    <t>70</t>
  </si>
  <si>
    <t>ИТОГО:</t>
  </si>
  <si>
    <t xml:space="preserve">Сведения о расходах бюджета муниципального образования "Клетнянский муниципальный район" по муниципальным программам </t>
  </si>
  <si>
    <t>Обеспечение реализации полномочий Клетнянского муниципального района на 2015 - 2020 годы</t>
  </si>
  <si>
    <t>Развитие системы образования Клетнянского муниципального  района на 2015-2020 годы</t>
  </si>
  <si>
    <t>Управление муниципальными финансами муниципального образования "Клетнянский муниципальный район" на 2015-2020 годы</t>
  </si>
  <si>
    <t>МП</t>
  </si>
  <si>
    <t>2017 год (кассовое исполнение)</t>
  </si>
  <si>
    <t>2018 год (оценка исполнения)</t>
  </si>
  <si>
    <t>2021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</si>
</sst>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7" sqref="C7"/>
    </sheetView>
  </sheetViews>
  <sheetFormatPr defaultRowHeight="15.75" x14ac:dyDescent="0.25"/>
  <cols>
    <col min="1" max="1" width="25.85546875" style="1" customWidth="1"/>
    <col min="2" max="2" width="6.42578125" style="1" customWidth="1"/>
    <col min="3" max="4" width="17.42578125" style="1" customWidth="1"/>
    <col min="5" max="5" width="10.42578125" style="1" customWidth="1"/>
    <col min="6" max="6" width="17.42578125" style="1" customWidth="1"/>
    <col min="7" max="7" width="10.42578125" style="1" customWidth="1"/>
    <col min="8" max="8" width="10.42578125" style="10" customWidth="1"/>
    <col min="9" max="10" width="17.42578125" style="10" customWidth="1"/>
    <col min="11" max="16384" width="9.140625" style="1"/>
  </cols>
  <sheetData>
    <row r="1" spans="1:10" ht="35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75" x14ac:dyDescent="0.25">
      <c r="A2" s="11" t="s">
        <v>0</v>
      </c>
      <c r="B2" s="11" t="s">
        <v>12</v>
      </c>
      <c r="C2" s="12" t="s">
        <v>13</v>
      </c>
      <c r="D2" s="13" t="s">
        <v>14</v>
      </c>
      <c r="E2" s="13" t="s">
        <v>1</v>
      </c>
      <c r="F2" s="13" t="s">
        <v>3</v>
      </c>
      <c r="G2" s="13" t="s">
        <v>1</v>
      </c>
      <c r="H2" s="13" t="s">
        <v>2</v>
      </c>
      <c r="I2" s="13" t="s">
        <v>4</v>
      </c>
      <c r="J2" s="13" t="s">
        <v>15</v>
      </c>
    </row>
    <row r="3" spans="1:10" ht="85.5" customHeight="1" x14ac:dyDescent="0.25">
      <c r="A3" s="3" t="s">
        <v>9</v>
      </c>
      <c r="B3" s="2">
        <v>51</v>
      </c>
      <c r="C3" s="4">
        <v>71086747.439999998</v>
      </c>
      <c r="D3" s="4">
        <f>97279452.5-60000-90000</f>
        <v>97129452.5</v>
      </c>
      <c r="E3" s="5">
        <f>D3/C3</f>
        <v>1.3663510569530708</v>
      </c>
      <c r="F3" s="4">
        <v>65831807.200000003</v>
      </c>
      <c r="G3" s="5">
        <f>F3/C3</f>
        <v>0.92607707583702048</v>
      </c>
      <c r="H3" s="5">
        <f>F3/D3</f>
        <v>0.67777389355715767</v>
      </c>
      <c r="I3" s="4">
        <v>59437741.200000003</v>
      </c>
      <c r="J3" s="4">
        <v>59941984.200000003</v>
      </c>
    </row>
    <row r="4" spans="1:10" ht="85.5" customHeight="1" x14ac:dyDescent="0.25">
      <c r="A4" s="3" t="s">
        <v>10</v>
      </c>
      <c r="B4" s="2">
        <v>52</v>
      </c>
      <c r="C4" s="4">
        <v>150332684.19999999</v>
      </c>
      <c r="D4" s="4">
        <v>182326794.88999999</v>
      </c>
      <c r="E4" s="5">
        <f t="shared" ref="E4:E7" si="0">D4/C4</f>
        <v>1.2128220543673363</v>
      </c>
      <c r="F4" s="4">
        <v>168376129.47</v>
      </c>
      <c r="G4" s="5">
        <f t="shared" ref="G4:G7" si="1">F4/C4</f>
        <v>1.1200234357952081</v>
      </c>
      <c r="H4" s="5">
        <f t="shared" ref="H4:H7" si="2">F4/D4</f>
        <v>0.92348538003743996</v>
      </c>
      <c r="I4" s="4">
        <v>166434336.34</v>
      </c>
      <c r="J4" s="4">
        <v>163735519.03999999</v>
      </c>
    </row>
    <row r="5" spans="1:10" ht="137.25" customHeight="1" x14ac:dyDescent="0.25">
      <c r="A5" s="3" t="s">
        <v>11</v>
      </c>
      <c r="B5" s="2">
        <v>53</v>
      </c>
      <c r="C5" s="4">
        <v>15581258.609999999</v>
      </c>
      <c r="D5" s="4">
        <f>8138100</f>
        <v>8138100</v>
      </c>
      <c r="E5" s="5">
        <f t="shared" si="0"/>
        <v>0.52230055374198048</v>
      </c>
      <c r="F5" s="4">
        <v>7639200</v>
      </c>
      <c r="G5" s="5">
        <f t="shared" si="1"/>
        <v>0.49028131752445125</v>
      </c>
      <c r="H5" s="5">
        <f t="shared" si="2"/>
        <v>0.93869576436760427</v>
      </c>
      <c r="I5" s="4">
        <v>7613300</v>
      </c>
      <c r="J5" s="4">
        <v>7610500</v>
      </c>
    </row>
    <row r="6" spans="1:10" ht="42" customHeight="1" x14ac:dyDescent="0.25">
      <c r="A6" s="3" t="s">
        <v>5</v>
      </c>
      <c r="B6" s="2" t="s">
        <v>6</v>
      </c>
      <c r="C6" s="4">
        <v>895861.44</v>
      </c>
      <c r="D6" s="4">
        <f>60000+90000+300600+520200</f>
        <v>970800</v>
      </c>
      <c r="E6" s="5">
        <f t="shared" si="0"/>
        <v>1.0836497215462249</v>
      </c>
      <c r="F6" s="4">
        <v>1367000</v>
      </c>
      <c r="G6" s="5">
        <f t="shared" si="1"/>
        <v>1.5259056132609079</v>
      </c>
      <c r="H6" s="5">
        <f t="shared" si="2"/>
        <v>1.4081170168932839</v>
      </c>
      <c r="I6" s="4">
        <v>4202200</v>
      </c>
      <c r="J6" s="4">
        <v>7222500</v>
      </c>
    </row>
    <row r="7" spans="1:10" s="8" customFormat="1" ht="42" customHeight="1" x14ac:dyDescent="0.25">
      <c r="A7" s="16" t="s">
        <v>7</v>
      </c>
      <c r="B7" s="16"/>
      <c r="C7" s="6">
        <f>SUM(C3:C6)</f>
        <v>237896551.69</v>
      </c>
      <c r="D7" s="6">
        <f>SUM(D3:D6)</f>
        <v>288565147.38999999</v>
      </c>
      <c r="E7" s="7">
        <f t="shared" si="0"/>
        <v>1.212985834977657</v>
      </c>
      <c r="F7" s="6">
        <f>SUM(F3:F6)</f>
        <v>243214136.67000002</v>
      </c>
      <c r="G7" s="7">
        <f t="shared" si="1"/>
        <v>1.0223525097031643</v>
      </c>
      <c r="H7" s="7">
        <f t="shared" si="2"/>
        <v>0.84283961133148411</v>
      </c>
      <c r="I7" s="6">
        <f>SUM(I3:I6)</f>
        <v>237687577.54000002</v>
      </c>
      <c r="J7" s="6">
        <f>SUM(J3:J6)</f>
        <v>238510503.24000001</v>
      </c>
    </row>
    <row r="9" spans="1:10" x14ac:dyDescent="0.25">
      <c r="C9" s="9"/>
      <c r="D9" s="9"/>
    </row>
  </sheetData>
  <mergeCells count="2">
    <mergeCell ref="A1:J1"/>
    <mergeCell ref="A7:B7"/>
  </mergeCells>
  <pageMargins left="0.31496062992125984" right="0.70866141732283472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2018-11-14T09:54:57Z</dcterms:modified>
</cp:coreProperties>
</file>