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еречень 2019-2021" sheetId="1" r:id="rId1"/>
    <sheet name="Прил.8" sheetId="2" r:id="rId2"/>
    <sheet name="Прил.9" sheetId="3" r:id="rId3"/>
  </sheets>
  <definedNames>
    <definedName name="_xlnm.Print_Titles" localSheetId="0">'Перечень 2019-2021'!$4:$4</definedName>
  </definedNames>
  <calcPr calcId="145621"/>
</workbook>
</file>

<file path=xl/calcChain.xml><?xml version="1.0" encoding="utf-8"?>
<calcChain xmlns="http://schemas.openxmlformats.org/spreadsheetml/2006/main">
  <c r="N10" i="2" l="1"/>
  <c r="O9" i="2"/>
  <c r="O8" i="2"/>
  <c r="AA21" i="1" l="1"/>
  <c r="W21" i="1"/>
  <c r="S21" i="1"/>
  <c r="O21" i="1"/>
  <c r="AD20" i="1"/>
  <c r="AC20" i="1"/>
  <c r="AC19" i="1" s="1"/>
  <c r="AB20" i="1"/>
  <c r="AB19" i="1" s="1"/>
  <c r="AB5" i="1" s="1"/>
  <c r="AA20" i="1"/>
  <c r="Z20" i="1"/>
  <c r="Y20" i="1"/>
  <c r="Y19" i="1" s="1"/>
  <c r="X20" i="1"/>
  <c r="X19" i="1" s="1"/>
  <c r="X5" i="1" s="1"/>
  <c r="W20" i="1"/>
  <c r="V20" i="1"/>
  <c r="U20" i="1"/>
  <c r="U19" i="1" s="1"/>
  <c r="T20" i="1"/>
  <c r="T19" i="1" s="1"/>
  <c r="T5" i="1" s="1"/>
  <c r="S20" i="1"/>
  <c r="Q20" i="1"/>
  <c r="P20" i="1"/>
  <c r="P19" i="1" s="1"/>
  <c r="P5" i="1" s="1"/>
  <c r="O20" i="1"/>
  <c r="O19" i="1" s="1"/>
  <c r="O5" i="1" s="1"/>
  <c r="AD19" i="1"/>
  <c r="AA19" i="1"/>
  <c r="Z19" i="1"/>
  <c r="W19" i="1"/>
  <c r="V19" i="1"/>
  <c r="S19" i="1"/>
  <c r="Q19" i="1"/>
  <c r="AA18" i="1"/>
  <c r="AA17" i="1" s="1"/>
  <c r="AA7" i="1" s="1"/>
  <c r="AA6" i="1" s="1"/>
  <c r="AA5" i="1" s="1"/>
  <c r="W18" i="1"/>
  <c r="W17" i="1" s="1"/>
  <c r="W7" i="1" s="1"/>
  <c r="W6" i="1" s="1"/>
  <c r="W5" i="1" s="1"/>
  <c r="S18" i="1"/>
  <c r="AD17" i="1"/>
  <c r="AD7" i="1" s="1"/>
  <c r="AD6" i="1" s="1"/>
  <c r="AD5" i="1" s="1"/>
  <c r="AC17" i="1"/>
  <c r="AC7" i="1" s="1"/>
  <c r="AC6" i="1" s="1"/>
  <c r="AC5" i="1" s="1"/>
  <c r="AB17" i="1"/>
  <c r="Z17" i="1"/>
  <c r="Z7" i="1" s="1"/>
  <c r="Z6" i="1" s="1"/>
  <c r="Z5" i="1" s="1"/>
  <c r="Y17" i="1"/>
  <c r="Y7" i="1" s="1"/>
  <c r="Y6" i="1" s="1"/>
  <c r="Y5" i="1" s="1"/>
  <c r="X17" i="1"/>
  <c r="V17" i="1"/>
  <c r="V7" i="1" s="1"/>
  <c r="V6" i="1" s="1"/>
  <c r="V5" i="1" s="1"/>
  <c r="U17" i="1"/>
  <c r="U7" i="1" s="1"/>
  <c r="U6" i="1" s="1"/>
  <c r="T17" i="1"/>
  <c r="S17" i="1"/>
  <c r="R17" i="1"/>
  <c r="Q17" i="1"/>
  <c r="Q7" i="1" s="1"/>
  <c r="Q6" i="1" s="1"/>
  <c r="Q5" i="1" s="1"/>
  <c r="P17" i="1"/>
  <c r="O17" i="1"/>
  <c r="AA16" i="1"/>
  <c r="S16" i="1"/>
  <c r="AA15" i="1"/>
  <c r="W15" i="1"/>
  <c r="S15" i="1"/>
  <c r="O15" i="1"/>
  <c r="AA14" i="1"/>
  <c r="W14" i="1"/>
  <c r="S14" i="1"/>
  <c r="O14" i="1"/>
  <c r="AA13" i="1"/>
  <c r="W13" i="1"/>
  <c r="S13" i="1"/>
  <c r="R13" i="1"/>
  <c r="R12" i="1" s="1"/>
  <c r="R7" i="1" s="1"/>
  <c r="R6" i="1" s="1"/>
  <c r="R5" i="1" s="1"/>
  <c r="O13" i="1"/>
  <c r="AD12" i="1"/>
  <c r="AC12" i="1"/>
  <c r="AB12" i="1"/>
  <c r="AA12" i="1"/>
  <c r="Z12" i="1"/>
  <c r="Y12" i="1"/>
  <c r="X12" i="1"/>
  <c r="W12" i="1"/>
  <c r="V12" i="1"/>
  <c r="U12" i="1"/>
  <c r="T12" i="1"/>
  <c r="S12" i="1"/>
  <c r="Q12" i="1"/>
  <c r="P12" i="1"/>
  <c r="O12" i="1"/>
  <c r="AA11" i="1"/>
  <c r="W11" i="1"/>
  <c r="S11" i="1"/>
  <c r="O11" i="1"/>
  <c r="AA10" i="1"/>
  <c r="W10" i="1"/>
  <c r="S10" i="1"/>
  <c r="O10" i="1"/>
  <c r="AA9" i="1"/>
  <c r="W9" i="1"/>
  <c r="S9" i="1"/>
  <c r="O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AB7" i="1"/>
  <c r="X7" i="1"/>
  <c r="T7" i="1"/>
  <c r="S7" i="1"/>
  <c r="P7" i="1"/>
  <c r="O7" i="1"/>
  <c r="AB6" i="1"/>
  <c r="X6" i="1"/>
  <c r="T6" i="1"/>
  <c r="S6" i="1"/>
  <c r="P6" i="1"/>
  <c r="O6" i="1"/>
  <c r="S5" i="1"/>
  <c r="U5" i="1" l="1"/>
</calcChain>
</file>

<file path=xl/sharedStrings.xml><?xml version="1.0" encoding="utf-8"?>
<sst xmlns="http://schemas.openxmlformats.org/spreadsheetml/2006/main" count="177" uniqueCount="95">
  <si>
    <t>Перечень</t>
  </si>
  <si>
    <t>Наименование</t>
  </si>
  <si>
    <t>Источник</t>
  </si>
  <si>
    <t>ГП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</si>
  <si>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</si>
  <si>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</si>
  <si>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</si>
  <si>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</si>
  <si>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</si>
  <si>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</si>
  <si>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</si>
  <si>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</si>
  <si>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</si>
  <si>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</si>
  <si>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04</t>
  </si>
  <si>
    <t>410</t>
  </si>
  <si>
    <t>851</t>
  </si>
  <si>
    <t>Жилищно-коммунальное хозяйство</t>
  </si>
  <si>
    <t>05</t>
  </si>
  <si>
    <t>Коммунальное хозяйство</t>
  </si>
  <si>
    <t>02</t>
  </si>
  <si>
    <t>Софинансирование объектов капитальных вложений муниципальной собственности</t>
  </si>
  <si>
    <t>км</t>
  </si>
  <si>
    <t xml:space="preserve">Устойчивое развитие сельских территорий </t>
  </si>
  <si>
    <t>L5670</t>
  </si>
  <si>
    <t>Газификация н.п.Соловьяновка Клетнянского района Брянской области</t>
  </si>
  <si>
    <t>Реконструкция водоснабжения н.п.Лутна Клетнянского района Брянской области (1 очередь строительства)</t>
  </si>
  <si>
    <t>Газификация ул.Центральная, ул.Молодежная д.Николаевка Клетнянского района Брянской области</t>
  </si>
  <si>
    <t>S1270</t>
  </si>
  <si>
    <t>Социальная политика</t>
  </si>
  <si>
    <t>51</t>
  </si>
  <si>
    <t>5</t>
  </si>
  <si>
    <t>Охрана семьи и детства</t>
  </si>
  <si>
    <t>R0820</t>
  </si>
  <si>
    <t>0,946</t>
  </si>
  <si>
    <t>2018</t>
  </si>
  <si>
    <t>2020</t>
  </si>
  <si>
    <t>Обоснования бюджетных ассигнований на осуществление бюджетных инвестиций в объекты капитального строительства муниципальнной собственности Клетнянского района, на приобретение объектов недвижимого имущества в муниципальную собственность Клетнянского района</t>
  </si>
  <si>
    <t>№ пп</t>
  </si>
  <si>
    <t>Раздел, подраздел бюджетной классификации расходов</t>
  </si>
  <si>
    <t>Целевая статья расходов</t>
  </si>
  <si>
    <t>Вид расходов</t>
  </si>
  <si>
    <t>Наименование объекта бюджетных инвестиций</t>
  </si>
  <si>
    <t>Год начала строительства (реконструкции)</t>
  </si>
  <si>
    <t>Ожидаемая готовность объекта по состоянию на 1 января очередного финансового года, %</t>
  </si>
  <si>
    <t>Потребность в бюджетных ассигнованиях муниципального бюджета, рублей</t>
  </si>
  <si>
    <t>Софинансирование объекта за счет средств областного бюджета, рублей</t>
  </si>
  <si>
    <t>очередной финансовый год</t>
  </si>
  <si>
    <t>первый год планового периода</t>
  </si>
  <si>
    <t>второй год планового периода</t>
  </si>
  <si>
    <t>объем бюджетных обязательств, подлежащих исполнению за пределами планового периода</t>
  </si>
  <si>
    <t>всего</t>
  </si>
  <si>
    <t>в том числе на погашение кредиторской задолженности</t>
  </si>
  <si>
    <t>0502</t>
  </si>
  <si>
    <t>объектов бюджетных инвестиций муниципальной собственности на 2019-2021 годы</t>
  </si>
  <si>
    <t>Утверждено на 2018 (01.11.18.)</t>
  </si>
  <si>
    <t>Федеральный бюджет</t>
  </si>
  <si>
    <t>Областной бюджет</t>
  </si>
  <si>
    <t>Местный бюджет</t>
  </si>
  <si>
    <t>2019 год</t>
  </si>
  <si>
    <t>2020 год</t>
  </si>
  <si>
    <t>2021 год</t>
  </si>
  <si>
    <t xml:space="preserve">Бюджетные инвестиции в объекты капитального строительства муниципальной собственности </t>
  </si>
  <si>
    <t>81680</t>
  </si>
  <si>
    <t>Строительство водопроводных сетей в н.п.Новотроицкое Клетнянского района Брянской области</t>
  </si>
  <si>
    <t>Услуги по технологическому присоединению насосной станции по объекту:реконструкция водоснабжения с.Лутна</t>
  </si>
  <si>
    <t>Подготовка проектно-сметной документации по объекту "Газификация н.п.Романовка Клетнянского района Брянской области"</t>
  </si>
  <si>
    <t>5,19</t>
  </si>
  <si>
    <t>Газификация н.п.Полипоновка н.п.Прыща Клетнянского района Брянской области</t>
  </si>
  <si>
    <t xml:space="preserve">Газопровод низкого давления в н.п.Николаевка Клетнянского района </t>
  </si>
  <si>
    <t>Приобретение жилых помещений детям-сиротам и детям, оставшимся без попечения родителей, лицам из их числа</t>
  </si>
  <si>
    <t>ж/пом.</t>
  </si>
  <si>
    <t>8,                           4,                              4</t>
  </si>
  <si>
    <t>2019, 2020, 2021</t>
  </si>
  <si>
    <t>Приложение 8
к методике планирования бюджетных ассигнований
бюджета муниципального района</t>
  </si>
  <si>
    <t>51031L5670</t>
  </si>
  <si>
    <t>411</t>
  </si>
  <si>
    <t>2021</t>
  </si>
  <si>
    <t>0%</t>
  </si>
  <si>
    <t>51031S1270</t>
  </si>
  <si>
    <t>Приложение 9
к методике планирования
бюджетных ассигнований
бюджета муниципального района</t>
  </si>
  <si>
    <t>Обоснования бюджетных ассигнований по иным закупкам товаров, работ и услуг для обеспечения муниципальных нужд</t>
  </si>
  <si>
    <t>Дополнительная классификация расходов</t>
  </si>
  <si>
    <t>Объект закупки</t>
  </si>
  <si>
    <t>Количество (объем) закупаемых товаров, работ, услуг</t>
  </si>
  <si>
    <t>Объем бюджетных ассигнований, рублей</t>
  </si>
  <si>
    <t>код по ОКПД</t>
  </si>
  <si>
    <t>наименование</t>
  </si>
  <si>
    <t>очередной финансовый год (прогноз)</t>
  </si>
  <si>
    <t>первый год планового периода (прогноз)</t>
  </si>
  <si>
    <t>второй год планового периода (прогноз)</t>
  </si>
  <si>
    <t>51512R0820</t>
  </si>
  <si>
    <t>68.10.11 000</t>
  </si>
  <si>
    <t>Приобретение жилых помещений для детей сирот и детей оставшихся без попечения родителей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</si>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</sst>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49" fontId="5" fillId="0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7" fillId="0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73"/>
  <sheetViews>
    <sheetView tabSelected="1" workbookViewId="0">
      <selection activeCell="X6" sqref="X6"/>
    </sheetView>
  </sheetViews>
  <sheetFormatPr defaultRowHeight="13.5" x14ac:dyDescent="0.25"/>
  <cols>
    <col min="1" max="1" width="23.28515625" style="4" customWidth="1"/>
    <col min="2" max="3" width="4.140625" style="4" hidden="1" customWidth="1"/>
    <col min="4" max="4" width="3.42578125" style="42" hidden="1" customWidth="1"/>
    <col min="5" max="5" width="3.42578125" style="4" hidden="1" customWidth="1"/>
    <col min="6" max="6" width="3.28515625" style="4" hidden="1" customWidth="1"/>
    <col min="7" max="7" width="4.140625" style="4" customWidth="1"/>
    <col min="8" max="9" width="3.7109375" style="4" customWidth="1"/>
    <col min="10" max="10" width="6.42578125" style="4" customWidth="1"/>
    <col min="11" max="11" width="4" style="4" customWidth="1"/>
    <col min="12" max="12" width="4.85546875" style="4" customWidth="1"/>
    <col min="13" max="13" width="5.42578125" style="4" customWidth="1"/>
    <col min="14" max="14" width="6.7109375" style="4" customWidth="1"/>
    <col min="15" max="15" width="13.140625" style="4" hidden="1" customWidth="1"/>
    <col min="16" max="17" width="13.28515625" style="4" hidden="1" customWidth="1"/>
    <col min="18" max="18" width="12" style="4" hidden="1" customWidth="1"/>
    <col min="19" max="19" width="13" style="4" customWidth="1"/>
    <col min="20" max="20" width="13.140625" style="4" customWidth="1"/>
    <col min="21" max="22" width="13.140625" style="4" hidden="1" customWidth="1"/>
    <col min="23" max="24" width="13.140625" style="4" customWidth="1"/>
    <col min="25" max="25" width="13.140625" style="4" hidden="1" customWidth="1"/>
    <col min="26" max="28" width="13.140625" style="4" customWidth="1"/>
    <col min="29" max="29" width="13.140625" style="4" hidden="1" customWidth="1"/>
    <col min="30" max="30" width="13.140625" style="4" customWidth="1"/>
    <col min="31" max="244" width="9.140625" style="4"/>
    <col min="245" max="245" width="48.85546875" style="4" customWidth="1"/>
    <col min="246" max="247" width="0" style="4" hidden="1" customWidth="1"/>
    <col min="248" max="248" width="4.140625" style="4" customWidth="1"/>
    <col min="249" max="249" width="4" style="4" customWidth="1"/>
    <col min="250" max="250" width="5" style="4" customWidth="1"/>
    <col min="251" max="252" width="4.7109375" style="4" customWidth="1"/>
    <col min="253" max="253" width="7.7109375" style="4" customWidth="1"/>
    <col min="254" max="254" width="6" style="4" customWidth="1"/>
    <col min="255" max="257" width="0" style="4" hidden="1" customWidth="1"/>
    <col min="258" max="258" width="18.42578125" style="4" customWidth="1"/>
    <col min="259" max="259" width="9.140625" style="4"/>
    <col min="260" max="260" width="14" style="4" customWidth="1"/>
    <col min="261" max="500" width="9.140625" style="4"/>
    <col min="501" max="501" width="48.85546875" style="4" customWidth="1"/>
    <col min="502" max="503" width="0" style="4" hidden="1" customWidth="1"/>
    <col min="504" max="504" width="4.140625" style="4" customWidth="1"/>
    <col min="505" max="505" width="4" style="4" customWidth="1"/>
    <col min="506" max="506" width="5" style="4" customWidth="1"/>
    <col min="507" max="508" width="4.7109375" style="4" customWidth="1"/>
    <col min="509" max="509" width="7.7109375" style="4" customWidth="1"/>
    <col min="510" max="510" width="6" style="4" customWidth="1"/>
    <col min="511" max="513" width="0" style="4" hidden="1" customWidth="1"/>
    <col min="514" max="514" width="18.42578125" style="4" customWidth="1"/>
    <col min="515" max="515" width="9.140625" style="4"/>
    <col min="516" max="516" width="14" style="4" customWidth="1"/>
    <col min="517" max="756" width="9.140625" style="4"/>
    <col min="757" max="757" width="48.85546875" style="4" customWidth="1"/>
    <col min="758" max="759" width="0" style="4" hidden="1" customWidth="1"/>
    <col min="760" max="760" width="4.140625" style="4" customWidth="1"/>
    <col min="761" max="761" width="4" style="4" customWidth="1"/>
    <col min="762" max="762" width="5" style="4" customWidth="1"/>
    <col min="763" max="764" width="4.7109375" style="4" customWidth="1"/>
    <col min="765" max="765" width="7.7109375" style="4" customWidth="1"/>
    <col min="766" max="766" width="6" style="4" customWidth="1"/>
    <col min="767" max="769" width="0" style="4" hidden="1" customWidth="1"/>
    <col min="770" max="770" width="18.42578125" style="4" customWidth="1"/>
    <col min="771" max="771" width="9.140625" style="4"/>
    <col min="772" max="772" width="14" style="4" customWidth="1"/>
    <col min="773" max="1012" width="9.140625" style="4"/>
    <col min="1013" max="1013" width="48.85546875" style="4" customWidth="1"/>
    <col min="1014" max="1015" width="0" style="4" hidden="1" customWidth="1"/>
    <col min="1016" max="1016" width="4.140625" style="4" customWidth="1"/>
    <col min="1017" max="1017" width="4" style="4" customWidth="1"/>
    <col min="1018" max="1018" width="5" style="4" customWidth="1"/>
    <col min="1019" max="1020" width="4.7109375" style="4" customWidth="1"/>
    <col min="1021" max="1021" width="7.7109375" style="4" customWidth="1"/>
    <col min="1022" max="1022" width="6" style="4" customWidth="1"/>
    <col min="1023" max="1025" width="0" style="4" hidden="1" customWidth="1"/>
    <col min="1026" max="1026" width="18.42578125" style="4" customWidth="1"/>
    <col min="1027" max="1027" width="9.140625" style="4"/>
    <col min="1028" max="1028" width="14" style="4" customWidth="1"/>
    <col min="1029" max="1268" width="9.140625" style="4"/>
    <col min="1269" max="1269" width="48.85546875" style="4" customWidth="1"/>
    <col min="1270" max="1271" width="0" style="4" hidden="1" customWidth="1"/>
    <col min="1272" max="1272" width="4.140625" style="4" customWidth="1"/>
    <col min="1273" max="1273" width="4" style="4" customWidth="1"/>
    <col min="1274" max="1274" width="5" style="4" customWidth="1"/>
    <col min="1275" max="1276" width="4.7109375" style="4" customWidth="1"/>
    <col min="1277" max="1277" width="7.7109375" style="4" customWidth="1"/>
    <col min="1278" max="1278" width="6" style="4" customWidth="1"/>
    <col min="1279" max="1281" width="0" style="4" hidden="1" customWidth="1"/>
    <col min="1282" max="1282" width="18.42578125" style="4" customWidth="1"/>
    <col min="1283" max="1283" width="9.140625" style="4"/>
    <col min="1284" max="1284" width="14" style="4" customWidth="1"/>
    <col min="1285" max="1524" width="9.140625" style="4"/>
    <col min="1525" max="1525" width="48.85546875" style="4" customWidth="1"/>
    <col min="1526" max="1527" width="0" style="4" hidden="1" customWidth="1"/>
    <col min="1528" max="1528" width="4.140625" style="4" customWidth="1"/>
    <col min="1529" max="1529" width="4" style="4" customWidth="1"/>
    <col min="1530" max="1530" width="5" style="4" customWidth="1"/>
    <col min="1531" max="1532" width="4.7109375" style="4" customWidth="1"/>
    <col min="1533" max="1533" width="7.7109375" style="4" customWidth="1"/>
    <col min="1534" max="1534" width="6" style="4" customWidth="1"/>
    <col min="1535" max="1537" width="0" style="4" hidden="1" customWidth="1"/>
    <col min="1538" max="1538" width="18.42578125" style="4" customWidth="1"/>
    <col min="1539" max="1539" width="9.140625" style="4"/>
    <col min="1540" max="1540" width="14" style="4" customWidth="1"/>
    <col min="1541" max="1780" width="9.140625" style="4"/>
    <col min="1781" max="1781" width="48.85546875" style="4" customWidth="1"/>
    <col min="1782" max="1783" width="0" style="4" hidden="1" customWidth="1"/>
    <col min="1784" max="1784" width="4.140625" style="4" customWidth="1"/>
    <col min="1785" max="1785" width="4" style="4" customWidth="1"/>
    <col min="1786" max="1786" width="5" style="4" customWidth="1"/>
    <col min="1787" max="1788" width="4.7109375" style="4" customWidth="1"/>
    <col min="1789" max="1789" width="7.7109375" style="4" customWidth="1"/>
    <col min="1790" max="1790" width="6" style="4" customWidth="1"/>
    <col min="1791" max="1793" width="0" style="4" hidden="1" customWidth="1"/>
    <col min="1794" max="1794" width="18.42578125" style="4" customWidth="1"/>
    <col min="1795" max="1795" width="9.140625" style="4"/>
    <col min="1796" max="1796" width="14" style="4" customWidth="1"/>
    <col min="1797" max="2036" width="9.140625" style="4"/>
    <col min="2037" max="2037" width="48.85546875" style="4" customWidth="1"/>
    <col min="2038" max="2039" width="0" style="4" hidden="1" customWidth="1"/>
    <col min="2040" max="2040" width="4.140625" style="4" customWidth="1"/>
    <col min="2041" max="2041" width="4" style="4" customWidth="1"/>
    <col min="2042" max="2042" width="5" style="4" customWidth="1"/>
    <col min="2043" max="2044" width="4.7109375" style="4" customWidth="1"/>
    <col min="2045" max="2045" width="7.7109375" style="4" customWidth="1"/>
    <col min="2046" max="2046" width="6" style="4" customWidth="1"/>
    <col min="2047" max="2049" width="0" style="4" hidden="1" customWidth="1"/>
    <col min="2050" max="2050" width="18.42578125" style="4" customWidth="1"/>
    <col min="2051" max="2051" width="9.140625" style="4"/>
    <col min="2052" max="2052" width="14" style="4" customWidth="1"/>
    <col min="2053" max="2292" width="9.140625" style="4"/>
    <col min="2293" max="2293" width="48.85546875" style="4" customWidth="1"/>
    <col min="2294" max="2295" width="0" style="4" hidden="1" customWidth="1"/>
    <col min="2296" max="2296" width="4.140625" style="4" customWidth="1"/>
    <col min="2297" max="2297" width="4" style="4" customWidth="1"/>
    <col min="2298" max="2298" width="5" style="4" customWidth="1"/>
    <col min="2299" max="2300" width="4.7109375" style="4" customWidth="1"/>
    <col min="2301" max="2301" width="7.7109375" style="4" customWidth="1"/>
    <col min="2302" max="2302" width="6" style="4" customWidth="1"/>
    <col min="2303" max="2305" width="0" style="4" hidden="1" customWidth="1"/>
    <col min="2306" max="2306" width="18.42578125" style="4" customWidth="1"/>
    <col min="2307" max="2307" width="9.140625" style="4"/>
    <col min="2308" max="2308" width="14" style="4" customWidth="1"/>
    <col min="2309" max="2548" width="9.140625" style="4"/>
    <col min="2549" max="2549" width="48.85546875" style="4" customWidth="1"/>
    <col min="2550" max="2551" width="0" style="4" hidden="1" customWidth="1"/>
    <col min="2552" max="2552" width="4.140625" style="4" customWidth="1"/>
    <col min="2553" max="2553" width="4" style="4" customWidth="1"/>
    <col min="2554" max="2554" width="5" style="4" customWidth="1"/>
    <col min="2555" max="2556" width="4.7109375" style="4" customWidth="1"/>
    <col min="2557" max="2557" width="7.7109375" style="4" customWidth="1"/>
    <col min="2558" max="2558" width="6" style="4" customWidth="1"/>
    <col min="2559" max="2561" width="0" style="4" hidden="1" customWidth="1"/>
    <col min="2562" max="2562" width="18.42578125" style="4" customWidth="1"/>
    <col min="2563" max="2563" width="9.140625" style="4"/>
    <col min="2564" max="2564" width="14" style="4" customWidth="1"/>
    <col min="2565" max="2804" width="9.140625" style="4"/>
    <col min="2805" max="2805" width="48.85546875" style="4" customWidth="1"/>
    <col min="2806" max="2807" width="0" style="4" hidden="1" customWidth="1"/>
    <col min="2808" max="2808" width="4.140625" style="4" customWidth="1"/>
    <col min="2809" max="2809" width="4" style="4" customWidth="1"/>
    <col min="2810" max="2810" width="5" style="4" customWidth="1"/>
    <col min="2811" max="2812" width="4.7109375" style="4" customWidth="1"/>
    <col min="2813" max="2813" width="7.7109375" style="4" customWidth="1"/>
    <col min="2814" max="2814" width="6" style="4" customWidth="1"/>
    <col min="2815" max="2817" width="0" style="4" hidden="1" customWidth="1"/>
    <col min="2818" max="2818" width="18.42578125" style="4" customWidth="1"/>
    <col min="2819" max="2819" width="9.140625" style="4"/>
    <col min="2820" max="2820" width="14" style="4" customWidth="1"/>
    <col min="2821" max="3060" width="9.140625" style="4"/>
    <col min="3061" max="3061" width="48.85546875" style="4" customWidth="1"/>
    <col min="3062" max="3063" width="0" style="4" hidden="1" customWidth="1"/>
    <col min="3064" max="3064" width="4.140625" style="4" customWidth="1"/>
    <col min="3065" max="3065" width="4" style="4" customWidth="1"/>
    <col min="3066" max="3066" width="5" style="4" customWidth="1"/>
    <col min="3067" max="3068" width="4.7109375" style="4" customWidth="1"/>
    <col min="3069" max="3069" width="7.7109375" style="4" customWidth="1"/>
    <col min="3070" max="3070" width="6" style="4" customWidth="1"/>
    <col min="3071" max="3073" width="0" style="4" hidden="1" customWidth="1"/>
    <col min="3074" max="3074" width="18.42578125" style="4" customWidth="1"/>
    <col min="3075" max="3075" width="9.140625" style="4"/>
    <col min="3076" max="3076" width="14" style="4" customWidth="1"/>
    <col min="3077" max="3316" width="9.140625" style="4"/>
    <col min="3317" max="3317" width="48.85546875" style="4" customWidth="1"/>
    <col min="3318" max="3319" width="0" style="4" hidden="1" customWidth="1"/>
    <col min="3320" max="3320" width="4.140625" style="4" customWidth="1"/>
    <col min="3321" max="3321" width="4" style="4" customWidth="1"/>
    <col min="3322" max="3322" width="5" style="4" customWidth="1"/>
    <col min="3323" max="3324" width="4.7109375" style="4" customWidth="1"/>
    <col min="3325" max="3325" width="7.7109375" style="4" customWidth="1"/>
    <col min="3326" max="3326" width="6" style="4" customWidth="1"/>
    <col min="3327" max="3329" width="0" style="4" hidden="1" customWidth="1"/>
    <col min="3330" max="3330" width="18.42578125" style="4" customWidth="1"/>
    <col min="3331" max="3331" width="9.140625" style="4"/>
    <col min="3332" max="3332" width="14" style="4" customWidth="1"/>
    <col min="3333" max="3572" width="9.140625" style="4"/>
    <col min="3573" max="3573" width="48.85546875" style="4" customWidth="1"/>
    <col min="3574" max="3575" width="0" style="4" hidden="1" customWidth="1"/>
    <col min="3576" max="3576" width="4.140625" style="4" customWidth="1"/>
    <col min="3577" max="3577" width="4" style="4" customWidth="1"/>
    <col min="3578" max="3578" width="5" style="4" customWidth="1"/>
    <col min="3579" max="3580" width="4.7109375" style="4" customWidth="1"/>
    <col min="3581" max="3581" width="7.7109375" style="4" customWidth="1"/>
    <col min="3582" max="3582" width="6" style="4" customWidth="1"/>
    <col min="3583" max="3585" width="0" style="4" hidden="1" customWidth="1"/>
    <col min="3586" max="3586" width="18.42578125" style="4" customWidth="1"/>
    <col min="3587" max="3587" width="9.140625" style="4"/>
    <col min="3588" max="3588" width="14" style="4" customWidth="1"/>
    <col min="3589" max="3828" width="9.140625" style="4"/>
    <col min="3829" max="3829" width="48.85546875" style="4" customWidth="1"/>
    <col min="3830" max="3831" width="0" style="4" hidden="1" customWidth="1"/>
    <col min="3832" max="3832" width="4.140625" style="4" customWidth="1"/>
    <col min="3833" max="3833" width="4" style="4" customWidth="1"/>
    <col min="3834" max="3834" width="5" style="4" customWidth="1"/>
    <col min="3835" max="3836" width="4.7109375" style="4" customWidth="1"/>
    <col min="3837" max="3837" width="7.7109375" style="4" customWidth="1"/>
    <col min="3838" max="3838" width="6" style="4" customWidth="1"/>
    <col min="3839" max="3841" width="0" style="4" hidden="1" customWidth="1"/>
    <col min="3842" max="3842" width="18.42578125" style="4" customWidth="1"/>
    <col min="3843" max="3843" width="9.140625" style="4"/>
    <col min="3844" max="3844" width="14" style="4" customWidth="1"/>
    <col min="3845" max="4084" width="9.140625" style="4"/>
    <col min="4085" max="4085" width="48.85546875" style="4" customWidth="1"/>
    <col min="4086" max="4087" width="0" style="4" hidden="1" customWidth="1"/>
    <col min="4088" max="4088" width="4.140625" style="4" customWidth="1"/>
    <col min="4089" max="4089" width="4" style="4" customWidth="1"/>
    <col min="4090" max="4090" width="5" style="4" customWidth="1"/>
    <col min="4091" max="4092" width="4.7109375" style="4" customWidth="1"/>
    <col min="4093" max="4093" width="7.7109375" style="4" customWidth="1"/>
    <col min="4094" max="4094" width="6" style="4" customWidth="1"/>
    <col min="4095" max="4097" width="0" style="4" hidden="1" customWidth="1"/>
    <col min="4098" max="4098" width="18.42578125" style="4" customWidth="1"/>
    <col min="4099" max="4099" width="9.140625" style="4"/>
    <col min="4100" max="4100" width="14" style="4" customWidth="1"/>
    <col min="4101" max="4340" width="9.140625" style="4"/>
    <col min="4341" max="4341" width="48.85546875" style="4" customWidth="1"/>
    <col min="4342" max="4343" width="0" style="4" hidden="1" customWidth="1"/>
    <col min="4344" max="4344" width="4.140625" style="4" customWidth="1"/>
    <col min="4345" max="4345" width="4" style="4" customWidth="1"/>
    <col min="4346" max="4346" width="5" style="4" customWidth="1"/>
    <col min="4347" max="4348" width="4.7109375" style="4" customWidth="1"/>
    <col min="4349" max="4349" width="7.7109375" style="4" customWidth="1"/>
    <col min="4350" max="4350" width="6" style="4" customWidth="1"/>
    <col min="4351" max="4353" width="0" style="4" hidden="1" customWidth="1"/>
    <col min="4354" max="4354" width="18.42578125" style="4" customWidth="1"/>
    <col min="4355" max="4355" width="9.140625" style="4"/>
    <col min="4356" max="4356" width="14" style="4" customWidth="1"/>
    <col min="4357" max="4596" width="9.140625" style="4"/>
    <col min="4597" max="4597" width="48.85546875" style="4" customWidth="1"/>
    <col min="4598" max="4599" width="0" style="4" hidden="1" customWidth="1"/>
    <col min="4600" max="4600" width="4.140625" style="4" customWidth="1"/>
    <col min="4601" max="4601" width="4" style="4" customWidth="1"/>
    <col min="4602" max="4602" width="5" style="4" customWidth="1"/>
    <col min="4603" max="4604" width="4.7109375" style="4" customWidth="1"/>
    <col min="4605" max="4605" width="7.7109375" style="4" customWidth="1"/>
    <col min="4606" max="4606" width="6" style="4" customWidth="1"/>
    <col min="4607" max="4609" width="0" style="4" hidden="1" customWidth="1"/>
    <col min="4610" max="4610" width="18.42578125" style="4" customWidth="1"/>
    <col min="4611" max="4611" width="9.140625" style="4"/>
    <col min="4612" max="4612" width="14" style="4" customWidth="1"/>
    <col min="4613" max="4852" width="9.140625" style="4"/>
    <col min="4853" max="4853" width="48.85546875" style="4" customWidth="1"/>
    <col min="4854" max="4855" width="0" style="4" hidden="1" customWidth="1"/>
    <col min="4856" max="4856" width="4.140625" style="4" customWidth="1"/>
    <col min="4857" max="4857" width="4" style="4" customWidth="1"/>
    <col min="4858" max="4858" width="5" style="4" customWidth="1"/>
    <col min="4859" max="4860" width="4.7109375" style="4" customWidth="1"/>
    <col min="4861" max="4861" width="7.7109375" style="4" customWidth="1"/>
    <col min="4862" max="4862" width="6" style="4" customWidth="1"/>
    <col min="4863" max="4865" width="0" style="4" hidden="1" customWidth="1"/>
    <col min="4866" max="4866" width="18.42578125" style="4" customWidth="1"/>
    <col min="4867" max="4867" width="9.140625" style="4"/>
    <col min="4868" max="4868" width="14" style="4" customWidth="1"/>
    <col min="4869" max="5108" width="9.140625" style="4"/>
    <col min="5109" max="5109" width="48.85546875" style="4" customWidth="1"/>
    <col min="5110" max="5111" width="0" style="4" hidden="1" customWidth="1"/>
    <col min="5112" max="5112" width="4.140625" style="4" customWidth="1"/>
    <col min="5113" max="5113" width="4" style="4" customWidth="1"/>
    <col min="5114" max="5114" width="5" style="4" customWidth="1"/>
    <col min="5115" max="5116" width="4.7109375" style="4" customWidth="1"/>
    <col min="5117" max="5117" width="7.7109375" style="4" customWidth="1"/>
    <col min="5118" max="5118" width="6" style="4" customWidth="1"/>
    <col min="5119" max="5121" width="0" style="4" hidden="1" customWidth="1"/>
    <col min="5122" max="5122" width="18.42578125" style="4" customWidth="1"/>
    <col min="5123" max="5123" width="9.140625" style="4"/>
    <col min="5124" max="5124" width="14" style="4" customWidth="1"/>
    <col min="5125" max="5364" width="9.140625" style="4"/>
    <col min="5365" max="5365" width="48.85546875" style="4" customWidth="1"/>
    <col min="5366" max="5367" width="0" style="4" hidden="1" customWidth="1"/>
    <col min="5368" max="5368" width="4.140625" style="4" customWidth="1"/>
    <col min="5369" max="5369" width="4" style="4" customWidth="1"/>
    <col min="5370" max="5370" width="5" style="4" customWidth="1"/>
    <col min="5371" max="5372" width="4.7109375" style="4" customWidth="1"/>
    <col min="5373" max="5373" width="7.7109375" style="4" customWidth="1"/>
    <col min="5374" max="5374" width="6" style="4" customWidth="1"/>
    <col min="5375" max="5377" width="0" style="4" hidden="1" customWidth="1"/>
    <col min="5378" max="5378" width="18.42578125" style="4" customWidth="1"/>
    <col min="5379" max="5379" width="9.140625" style="4"/>
    <col min="5380" max="5380" width="14" style="4" customWidth="1"/>
    <col min="5381" max="5620" width="9.140625" style="4"/>
    <col min="5621" max="5621" width="48.85546875" style="4" customWidth="1"/>
    <col min="5622" max="5623" width="0" style="4" hidden="1" customWidth="1"/>
    <col min="5624" max="5624" width="4.140625" style="4" customWidth="1"/>
    <col min="5625" max="5625" width="4" style="4" customWidth="1"/>
    <col min="5626" max="5626" width="5" style="4" customWidth="1"/>
    <col min="5627" max="5628" width="4.7109375" style="4" customWidth="1"/>
    <col min="5629" max="5629" width="7.7109375" style="4" customWidth="1"/>
    <col min="5630" max="5630" width="6" style="4" customWidth="1"/>
    <col min="5631" max="5633" width="0" style="4" hidden="1" customWidth="1"/>
    <col min="5634" max="5634" width="18.42578125" style="4" customWidth="1"/>
    <col min="5635" max="5635" width="9.140625" style="4"/>
    <col min="5636" max="5636" width="14" style="4" customWidth="1"/>
    <col min="5637" max="5876" width="9.140625" style="4"/>
    <col min="5877" max="5877" width="48.85546875" style="4" customWidth="1"/>
    <col min="5878" max="5879" width="0" style="4" hidden="1" customWidth="1"/>
    <col min="5880" max="5880" width="4.140625" style="4" customWidth="1"/>
    <col min="5881" max="5881" width="4" style="4" customWidth="1"/>
    <col min="5882" max="5882" width="5" style="4" customWidth="1"/>
    <col min="5883" max="5884" width="4.7109375" style="4" customWidth="1"/>
    <col min="5885" max="5885" width="7.7109375" style="4" customWidth="1"/>
    <col min="5886" max="5886" width="6" style="4" customWidth="1"/>
    <col min="5887" max="5889" width="0" style="4" hidden="1" customWidth="1"/>
    <col min="5890" max="5890" width="18.42578125" style="4" customWidth="1"/>
    <col min="5891" max="5891" width="9.140625" style="4"/>
    <col min="5892" max="5892" width="14" style="4" customWidth="1"/>
    <col min="5893" max="6132" width="9.140625" style="4"/>
    <col min="6133" max="6133" width="48.85546875" style="4" customWidth="1"/>
    <col min="6134" max="6135" width="0" style="4" hidden="1" customWidth="1"/>
    <col min="6136" max="6136" width="4.140625" style="4" customWidth="1"/>
    <col min="6137" max="6137" width="4" style="4" customWidth="1"/>
    <col min="6138" max="6138" width="5" style="4" customWidth="1"/>
    <col min="6139" max="6140" width="4.7109375" style="4" customWidth="1"/>
    <col min="6141" max="6141" width="7.7109375" style="4" customWidth="1"/>
    <col min="6142" max="6142" width="6" style="4" customWidth="1"/>
    <col min="6143" max="6145" width="0" style="4" hidden="1" customWidth="1"/>
    <col min="6146" max="6146" width="18.42578125" style="4" customWidth="1"/>
    <col min="6147" max="6147" width="9.140625" style="4"/>
    <col min="6148" max="6148" width="14" style="4" customWidth="1"/>
    <col min="6149" max="6388" width="9.140625" style="4"/>
    <col min="6389" max="6389" width="48.85546875" style="4" customWidth="1"/>
    <col min="6390" max="6391" width="0" style="4" hidden="1" customWidth="1"/>
    <col min="6392" max="6392" width="4.140625" style="4" customWidth="1"/>
    <col min="6393" max="6393" width="4" style="4" customWidth="1"/>
    <col min="6394" max="6394" width="5" style="4" customWidth="1"/>
    <col min="6395" max="6396" width="4.7109375" style="4" customWidth="1"/>
    <col min="6397" max="6397" width="7.7109375" style="4" customWidth="1"/>
    <col min="6398" max="6398" width="6" style="4" customWidth="1"/>
    <col min="6399" max="6401" width="0" style="4" hidden="1" customWidth="1"/>
    <col min="6402" max="6402" width="18.42578125" style="4" customWidth="1"/>
    <col min="6403" max="6403" width="9.140625" style="4"/>
    <col min="6404" max="6404" width="14" style="4" customWidth="1"/>
    <col min="6405" max="6644" width="9.140625" style="4"/>
    <col min="6645" max="6645" width="48.85546875" style="4" customWidth="1"/>
    <col min="6646" max="6647" width="0" style="4" hidden="1" customWidth="1"/>
    <col min="6648" max="6648" width="4.140625" style="4" customWidth="1"/>
    <col min="6649" max="6649" width="4" style="4" customWidth="1"/>
    <col min="6650" max="6650" width="5" style="4" customWidth="1"/>
    <col min="6651" max="6652" width="4.7109375" style="4" customWidth="1"/>
    <col min="6653" max="6653" width="7.7109375" style="4" customWidth="1"/>
    <col min="6654" max="6654" width="6" style="4" customWidth="1"/>
    <col min="6655" max="6657" width="0" style="4" hidden="1" customWidth="1"/>
    <col min="6658" max="6658" width="18.42578125" style="4" customWidth="1"/>
    <col min="6659" max="6659" width="9.140625" style="4"/>
    <col min="6660" max="6660" width="14" style="4" customWidth="1"/>
    <col min="6661" max="6900" width="9.140625" style="4"/>
    <col min="6901" max="6901" width="48.85546875" style="4" customWidth="1"/>
    <col min="6902" max="6903" width="0" style="4" hidden="1" customWidth="1"/>
    <col min="6904" max="6904" width="4.140625" style="4" customWidth="1"/>
    <col min="6905" max="6905" width="4" style="4" customWidth="1"/>
    <col min="6906" max="6906" width="5" style="4" customWidth="1"/>
    <col min="6907" max="6908" width="4.7109375" style="4" customWidth="1"/>
    <col min="6909" max="6909" width="7.7109375" style="4" customWidth="1"/>
    <col min="6910" max="6910" width="6" style="4" customWidth="1"/>
    <col min="6911" max="6913" width="0" style="4" hidden="1" customWidth="1"/>
    <col min="6914" max="6914" width="18.42578125" style="4" customWidth="1"/>
    <col min="6915" max="6915" width="9.140625" style="4"/>
    <col min="6916" max="6916" width="14" style="4" customWidth="1"/>
    <col min="6917" max="7156" width="9.140625" style="4"/>
    <col min="7157" max="7157" width="48.85546875" style="4" customWidth="1"/>
    <col min="7158" max="7159" width="0" style="4" hidden="1" customWidth="1"/>
    <col min="7160" max="7160" width="4.140625" style="4" customWidth="1"/>
    <col min="7161" max="7161" width="4" style="4" customWidth="1"/>
    <col min="7162" max="7162" width="5" style="4" customWidth="1"/>
    <col min="7163" max="7164" width="4.7109375" style="4" customWidth="1"/>
    <col min="7165" max="7165" width="7.7109375" style="4" customWidth="1"/>
    <col min="7166" max="7166" width="6" style="4" customWidth="1"/>
    <col min="7167" max="7169" width="0" style="4" hidden="1" customWidth="1"/>
    <col min="7170" max="7170" width="18.42578125" style="4" customWidth="1"/>
    <col min="7171" max="7171" width="9.140625" style="4"/>
    <col min="7172" max="7172" width="14" style="4" customWidth="1"/>
    <col min="7173" max="7412" width="9.140625" style="4"/>
    <col min="7413" max="7413" width="48.85546875" style="4" customWidth="1"/>
    <col min="7414" max="7415" width="0" style="4" hidden="1" customWidth="1"/>
    <col min="7416" max="7416" width="4.140625" style="4" customWidth="1"/>
    <col min="7417" max="7417" width="4" style="4" customWidth="1"/>
    <col min="7418" max="7418" width="5" style="4" customWidth="1"/>
    <col min="7419" max="7420" width="4.7109375" style="4" customWidth="1"/>
    <col min="7421" max="7421" width="7.7109375" style="4" customWidth="1"/>
    <col min="7422" max="7422" width="6" style="4" customWidth="1"/>
    <col min="7423" max="7425" width="0" style="4" hidden="1" customWidth="1"/>
    <col min="7426" max="7426" width="18.42578125" style="4" customWidth="1"/>
    <col min="7427" max="7427" width="9.140625" style="4"/>
    <col min="7428" max="7428" width="14" style="4" customWidth="1"/>
    <col min="7429" max="7668" width="9.140625" style="4"/>
    <col min="7669" max="7669" width="48.85546875" style="4" customWidth="1"/>
    <col min="7670" max="7671" width="0" style="4" hidden="1" customWidth="1"/>
    <col min="7672" max="7672" width="4.140625" style="4" customWidth="1"/>
    <col min="7673" max="7673" width="4" style="4" customWidth="1"/>
    <col min="7674" max="7674" width="5" style="4" customWidth="1"/>
    <col min="7675" max="7676" width="4.7109375" style="4" customWidth="1"/>
    <col min="7677" max="7677" width="7.7109375" style="4" customWidth="1"/>
    <col min="7678" max="7678" width="6" style="4" customWidth="1"/>
    <col min="7679" max="7681" width="0" style="4" hidden="1" customWidth="1"/>
    <col min="7682" max="7682" width="18.42578125" style="4" customWidth="1"/>
    <col min="7683" max="7683" width="9.140625" style="4"/>
    <col min="7684" max="7684" width="14" style="4" customWidth="1"/>
    <col min="7685" max="7924" width="9.140625" style="4"/>
    <col min="7925" max="7925" width="48.85546875" style="4" customWidth="1"/>
    <col min="7926" max="7927" width="0" style="4" hidden="1" customWidth="1"/>
    <col min="7928" max="7928" width="4.140625" style="4" customWidth="1"/>
    <col min="7929" max="7929" width="4" style="4" customWidth="1"/>
    <col min="7930" max="7930" width="5" style="4" customWidth="1"/>
    <col min="7931" max="7932" width="4.7109375" style="4" customWidth="1"/>
    <col min="7933" max="7933" width="7.7109375" style="4" customWidth="1"/>
    <col min="7934" max="7934" width="6" style="4" customWidth="1"/>
    <col min="7935" max="7937" width="0" style="4" hidden="1" customWidth="1"/>
    <col min="7938" max="7938" width="18.42578125" style="4" customWidth="1"/>
    <col min="7939" max="7939" width="9.140625" style="4"/>
    <col min="7940" max="7940" width="14" style="4" customWidth="1"/>
    <col min="7941" max="8180" width="9.140625" style="4"/>
    <col min="8181" max="8181" width="48.85546875" style="4" customWidth="1"/>
    <col min="8182" max="8183" width="0" style="4" hidden="1" customWidth="1"/>
    <col min="8184" max="8184" width="4.140625" style="4" customWidth="1"/>
    <col min="8185" max="8185" width="4" style="4" customWidth="1"/>
    <col min="8186" max="8186" width="5" style="4" customWidth="1"/>
    <col min="8187" max="8188" width="4.7109375" style="4" customWidth="1"/>
    <col min="8189" max="8189" width="7.7109375" style="4" customWidth="1"/>
    <col min="8190" max="8190" width="6" style="4" customWidth="1"/>
    <col min="8191" max="8193" width="0" style="4" hidden="1" customWidth="1"/>
    <col min="8194" max="8194" width="18.42578125" style="4" customWidth="1"/>
    <col min="8195" max="8195" width="9.140625" style="4"/>
    <col min="8196" max="8196" width="14" style="4" customWidth="1"/>
    <col min="8197" max="8436" width="9.140625" style="4"/>
    <col min="8437" max="8437" width="48.85546875" style="4" customWidth="1"/>
    <col min="8438" max="8439" width="0" style="4" hidden="1" customWidth="1"/>
    <col min="8440" max="8440" width="4.140625" style="4" customWidth="1"/>
    <col min="8441" max="8441" width="4" style="4" customWidth="1"/>
    <col min="8442" max="8442" width="5" style="4" customWidth="1"/>
    <col min="8443" max="8444" width="4.7109375" style="4" customWidth="1"/>
    <col min="8445" max="8445" width="7.7109375" style="4" customWidth="1"/>
    <col min="8446" max="8446" width="6" style="4" customWidth="1"/>
    <col min="8447" max="8449" width="0" style="4" hidden="1" customWidth="1"/>
    <col min="8450" max="8450" width="18.42578125" style="4" customWidth="1"/>
    <col min="8451" max="8451" width="9.140625" style="4"/>
    <col min="8452" max="8452" width="14" style="4" customWidth="1"/>
    <col min="8453" max="8692" width="9.140625" style="4"/>
    <col min="8693" max="8693" width="48.85546875" style="4" customWidth="1"/>
    <col min="8694" max="8695" width="0" style="4" hidden="1" customWidth="1"/>
    <col min="8696" max="8696" width="4.140625" style="4" customWidth="1"/>
    <col min="8697" max="8697" width="4" style="4" customWidth="1"/>
    <col min="8698" max="8698" width="5" style="4" customWidth="1"/>
    <col min="8699" max="8700" width="4.7109375" style="4" customWidth="1"/>
    <col min="8701" max="8701" width="7.7109375" style="4" customWidth="1"/>
    <col min="8702" max="8702" width="6" style="4" customWidth="1"/>
    <col min="8703" max="8705" width="0" style="4" hidden="1" customWidth="1"/>
    <col min="8706" max="8706" width="18.42578125" style="4" customWidth="1"/>
    <col min="8707" max="8707" width="9.140625" style="4"/>
    <col min="8708" max="8708" width="14" style="4" customWidth="1"/>
    <col min="8709" max="8948" width="9.140625" style="4"/>
    <col min="8949" max="8949" width="48.85546875" style="4" customWidth="1"/>
    <col min="8950" max="8951" width="0" style="4" hidden="1" customWidth="1"/>
    <col min="8952" max="8952" width="4.140625" style="4" customWidth="1"/>
    <col min="8953" max="8953" width="4" style="4" customWidth="1"/>
    <col min="8954" max="8954" width="5" style="4" customWidth="1"/>
    <col min="8955" max="8956" width="4.7109375" style="4" customWidth="1"/>
    <col min="8957" max="8957" width="7.7109375" style="4" customWidth="1"/>
    <col min="8958" max="8958" width="6" style="4" customWidth="1"/>
    <col min="8959" max="8961" width="0" style="4" hidden="1" customWidth="1"/>
    <col min="8962" max="8962" width="18.42578125" style="4" customWidth="1"/>
    <col min="8963" max="8963" width="9.140625" style="4"/>
    <col min="8964" max="8964" width="14" style="4" customWidth="1"/>
    <col min="8965" max="9204" width="9.140625" style="4"/>
    <col min="9205" max="9205" width="48.85546875" style="4" customWidth="1"/>
    <col min="9206" max="9207" width="0" style="4" hidden="1" customWidth="1"/>
    <col min="9208" max="9208" width="4.140625" style="4" customWidth="1"/>
    <col min="9209" max="9209" width="4" style="4" customWidth="1"/>
    <col min="9210" max="9210" width="5" style="4" customWidth="1"/>
    <col min="9211" max="9212" width="4.7109375" style="4" customWidth="1"/>
    <col min="9213" max="9213" width="7.7109375" style="4" customWidth="1"/>
    <col min="9214" max="9214" width="6" style="4" customWidth="1"/>
    <col min="9215" max="9217" width="0" style="4" hidden="1" customWidth="1"/>
    <col min="9218" max="9218" width="18.42578125" style="4" customWidth="1"/>
    <col min="9219" max="9219" width="9.140625" style="4"/>
    <col min="9220" max="9220" width="14" style="4" customWidth="1"/>
    <col min="9221" max="9460" width="9.140625" style="4"/>
    <col min="9461" max="9461" width="48.85546875" style="4" customWidth="1"/>
    <col min="9462" max="9463" width="0" style="4" hidden="1" customWidth="1"/>
    <col min="9464" max="9464" width="4.140625" style="4" customWidth="1"/>
    <col min="9465" max="9465" width="4" style="4" customWidth="1"/>
    <col min="9466" max="9466" width="5" style="4" customWidth="1"/>
    <col min="9467" max="9468" width="4.7109375" style="4" customWidth="1"/>
    <col min="9469" max="9469" width="7.7109375" style="4" customWidth="1"/>
    <col min="9470" max="9470" width="6" style="4" customWidth="1"/>
    <col min="9471" max="9473" width="0" style="4" hidden="1" customWidth="1"/>
    <col min="9474" max="9474" width="18.42578125" style="4" customWidth="1"/>
    <col min="9475" max="9475" width="9.140625" style="4"/>
    <col min="9476" max="9476" width="14" style="4" customWidth="1"/>
    <col min="9477" max="9716" width="9.140625" style="4"/>
    <col min="9717" max="9717" width="48.85546875" style="4" customWidth="1"/>
    <col min="9718" max="9719" width="0" style="4" hidden="1" customWidth="1"/>
    <col min="9720" max="9720" width="4.140625" style="4" customWidth="1"/>
    <col min="9721" max="9721" width="4" style="4" customWidth="1"/>
    <col min="9722" max="9722" width="5" style="4" customWidth="1"/>
    <col min="9723" max="9724" width="4.7109375" style="4" customWidth="1"/>
    <col min="9725" max="9725" width="7.7109375" style="4" customWidth="1"/>
    <col min="9726" max="9726" width="6" style="4" customWidth="1"/>
    <col min="9727" max="9729" width="0" style="4" hidden="1" customWidth="1"/>
    <col min="9730" max="9730" width="18.42578125" style="4" customWidth="1"/>
    <col min="9731" max="9731" width="9.140625" style="4"/>
    <col min="9732" max="9732" width="14" style="4" customWidth="1"/>
    <col min="9733" max="9972" width="9.140625" style="4"/>
    <col min="9973" max="9973" width="48.85546875" style="4" customWidth="1"/>
    <col min="9974" max="9975" width="0" style="4" hidden="1" customWidth="1"/>
    <col min="9976" max="9976" width="4.140625" style="4" customWidth="1"/>
    <col min="9977" max="9977" width="4" style="4" customWidth="1"/>
    <col min="9978" max="9978" width="5" style="4" customWidth="1"/>
    <col min="9979" max="9980" width="4.7109375" style="4" customWidth="1"/>
    <col min="9981" max="9981" width="7.7109375" style="4" customWidth="1"/>
    <col min="9982" max="9982" width="6" style="4" customWidth="1"/>
    <col min="9983" max="9985" width="0" style="4" hidden="1" customWidth="1"/>
    <col min="9986" max="9986" width="18.42578125" style="4" customWidth="1"/>
    <col min="9987" max="9987" width="9.140625" style="4"/>
    <col min="9988" max="9988" width="14" style="4" customWidth="1"/>
    <col min="9989" max="10228" width="9.140625" style="4"/>
    <col min="10229" max="10229" width="48.85546875" style="4" customWidth="1"/>
    <col min="10230" max="10231" width="0" style="4" hidden="1" customWidth="1"/>
    <col min="10232" max="10232" width="4.140625" style="4" customWidth="1"/>
    <col min="10233" max="10233" width="4" style="4" customWidth="1"/>
    <col min="10234" max="10234" width="5" style="4" customWidth="1"/>
    <col min="10235" max="10236" width="4.7109375" style="4" customWidth="1"/>
    <col min="10237" max="10237" width="7.7109375" style="4" customWidth="1"/>
    <col min="10238" max="10238" width="6" style="4" customWidth="1"/>
    <col min="10239" max="10241" width="0" style="4" hidden="1" customWidth="1"/>
    <col min="10242" max="10242" width="18.42578125" style="4" customWidth="1"/>
    <col min="10243" max="10243" width="9.140625" style="4"/>
    <col min="10244" max="10244" width="14" style="4" customWidth="1"/>
    <col min="10245" max="10484" width="9.140625" style="4"/>
    <col min="10485" max="10485" width="48.85546875" style="4" customWidth="1"/>
    <col min="10486" max="10487" width="0" style="4" hidden="1" customWidth="1"/>
    <col min="10488" max="10488" width="4.140625" style="4" customWidth="1"/>
    <col min="10489" max="10489" width="4" style="4" customWidth="1"/>
    <col min="10490" max="10490" width="5" style="4" customWidth="1"/>
    <col min="10491" max="10492" width="4.7109375" style="4" customWidth="1"/>
    <col min="10493" max="10493" width="7.7109375" style="4" customWidth="1"/>
    <col min="10494" max="10494" width="6" style="4" customWidth="1"/>
    <col min="10495" max="10497" width="0" style="4" hidden="1" customWidth="1"/>
    <col min="10498" max="10498" width="18.42578125" style="4" customWidth="1"/>
    <col min="10499" max="10499" width="9.140625" style="4"/>
    <col min="10500" max="10500" width="14" style="4" customWidth="1"/>
    <col min="10501" max="10740" width="9.140625" style="4"/>
    <col min="10741" max="10741" width="48.85546875" style="4" customWidth="1"/>
    <col min="10742" max="10743" width="0" style="4" hidden="1" customWidth="1"/>
    <col min="10744" max="10744" width="4.140625" style="4" customWidth="1"/>
    <col min="10745" max="10745" width="4" style="4" customWidth="1"/>
    <col min="10746" max="10746" width="5" style="4" customWidth="1"/>
    <col min="10747" max="10748" width="4.7109375" style="4" customWidth="1"/>
    <col min="10749" max="10749" width="7.7109375" style="4" customWidth="1"/>
    <col min="10750" max="10750" width="6" style="4" customWidth="1"/>
    <col min="10751" max="10753" width="0" style="4" hidden="1" customWidth="1"/>
    <col min="10754" max="10754" width="18.42578125" style="4" customWidth="1"/>
    <col min="10755" max="10755" width="9.140625" style="4"/>
    <col min="10756" max="10756" width="14" style="4" customWidth="1"/>
    <col min="10757" max="10996" width="9.140625" style="4"/>
    <col min="10997" max="10997" width="48.85546875" style="4" customWidth="1"/>
    <col min="10998" max="10999" width="0" style="4" hidden="1" customWidth="1"/>
    <col min="11000" max="11000" width="4.140625" style="4" customWidth="1"/>
    <col min="11001" max="11001" width="4" style="4" customWidth="1"/>
    <col min="11002" max="11002" width="5" style="4" customWidth="1"/>
    <col min="11003" max="11004" width="4.7109375" style="4" customWidth="1"/>
    <col min="11005" max="11005" width="7.7109375" style="4" customWidth="1"/>
    <col min="11006" max="11006" width="6" style="4" customWidth="1"/>
    <col min="11007" max="11009" width="0" style="4" hidden="1" customWidth="1"/>
    <col min="11010" max="11010" width="18.42578125" style="4" customWidth="1"/>
    <col min="11011" max="11011" width="9.140625" style="4"/>
    <col min="11012" max="11012" width="14" style="4" customWidth="1"/>
    <col min="11013" max="11252" width="9.140625" style="4"/>
    <col min="11253" max="11253" width="48.85546875" style="4" customWidth="1"/>
    <col min="11254" max="11255" width="0" style="4" hidden="1" customWidth="1"/>
    <col min="11256" max="11256" width="4.140625" style="4" customWidth="1"/>
    <col min="11257" max="11257" width="4" style="4" customWidth="1"/>
    <col min="11258" max="11258" width="5" style="4" customWidth="1"/>
    <col min="11259" max="11260" width="4.7109375" style="4" customWidth="1"/>
    <col min="11261" max="11261" width="7.7109375" style="4" customWidth="1"/>
    <col min="11262" max="11262" width="6" style="4" customWidth="1"/>
    <col min="11263" max="11265" width="0" style="4" hidden="1" customWidth="1"/>
    <col min="11266" max="11266" width="18.42578125" style="4" customWidth="1"/>
    <col min="11267" max="11267" width="9.140625" style="4"/>
    <col min="11268" max="11268" width="14" style="4" customWidth="1"/>
    <col min="11269" max="11508" width="9.140625" style="4"/>
    <col min="11509" max="11509" width="48.85546875" style="4" customWidth="1"/>
    <col min="11510" max="11511" width="0" style="4" hidden="1" customWidth="1"/>
    <col min="11512" max="11512" width="4.140625" style="4" customWidth="1"/>
    <col min="11513" max="11513" width="4" style="4" customWidth="1"/>
    <col min="11514" max="11514" width="5" style="4" customWidth="1"/>
    <col min="11515" max="11516" width="4.7109375" style="4" customWidth="1"/>
    <col min="11517" max="11517" width="7.7109375" style="4" customWidth="1"/>
    <col min="11518" max="11518" width="6" style="4" customWidth="1"/>
    <col min="11519" max="11521" width="0" style="4" hidden="1" customWidth="1"/>
    <col min="11522" max="11522" width="18.42578125" style="4" customWidth="1"/>
    <col min="11523" max="11523" width="9.140625" style="4"/>
    <col min="11524" max="11524" width="14" style="4" customWidth="1"/>
    <col min="11525" max="11764" width="9.140625" style="4"/>
    <col min="11765" max="11765" width="48.85546875" style="4" customWidth="1"/>
    <col min="11766" max="11767" width="0" style="4" hidden="1" customWidth="1"/>
    <col min="11768" max="11768" width="4.140625" style="4" customWidth="1"/>
    <col min="11769" max="11769" width="4" style="4" customWidth="1"/>
    <col min="11770" max="11770" width="5" style="4" customWidth="1"/>
    <col min="11771" max="11772" width="4.7109375" style="4" customWidth="1"/>
    <col min="11773" max="11773" width="7.7109375" style="4" customWidth="1"/>
    <col min="11774" max="11774" width="6" style="4" customWidth="1"/>
    <col min="11775" max="11777" width="0" style="4" hidden="1" customWidth="1"/>
    <col min="11778" max="11778" width="18.42578125" style="4" customWidth="1"/>
    <col min="11779" max="11779" width="9.140625" style="4"/>
    <col min="11780" max="11780" width="14" style="4" customWidth="1"/>
    <col min="11781" max="12020" width="9.140625" style="4"/>
    <col min="12021" max="12021" width="48.85546875" style="4" customWidth="1"/>
    <col min="12022" max="12023" width="0" style="4" hidden="1" customWidth="1"/>
    <col min="12024" max="12024" width="4.140625" style="4" customWidth="1"/>
    <col min="12025" max="12025" width="4" style="4" customWidth="1"/>
    <col min="12026" max="12026" width="5" style="4" customWidth="1"/>
    <col min="12027" max="12028" width="4.7109375" style="4" customWidth="1"/>
    <col min="12029" max="12029" width="7.7109375" style="4" customWidth="1"/>
    <col min="12030" max="12030" width="6" style="4" customWidth="1"/>
    <col min="12031" max="12033" width="0" style="4" hidden="1" customWidth="1"/>
    <col min="12034" max="12034" width="18.42578125" style="4" customWidth="1"/>
    <col min="12035" max="12035" width="9.140625" style="4"/>
    <col min="12036" max="12036" width="14" style="4" customWidth="1"/>
    <col min="12037" max="12276" width="9.140625" style="4"/>
    <col min="12277" max="12277" width="48.85546875" style="4" customWidth="1"/>
    <col min="12278" max="12279" width="0" style="4" hidden="1" customWidth="1"/>
    <col min="12280" max="12280" width="4.140625" style="4" customWidth="1"/>
    <col min="12281" max="12281" width="4" style="4" customWidth="1"/>
    <col min="12282" max="12282" width="5" style="4" customWidth="1"/>
    <col min="12283" max="12284" width="4.7109375" style="4" customWidth="1"/>
    <col min="12285" max="12285" width="7.7109375" style="4" customWidth="1"/>
    <col min="12286" max="12286" width="6" style="4" customWidth="1"/>
    <col min="12287" max="12289" width="0" style="4" hidden="1" customWidth="1"/>
    <col min="12290" max="12290" width="18.42578125" style="4" customWidth="1"/>
    <col min="12291" max="12291" width="9.140625" style="4"/>
    <col min="12292" max="12292" width="14" style="4" customWidth="1"/>
    <col min="12293" max="12532" width="9.140625" style="4"/>
    <col min="12533" max="12533" width="48.85546875" style="4" customWidth="1"/>
    <col min="12534" max="12535" width="0" style="4" hidden="1" customWidth="1"/>
    <col min="12536" max="12536" width="4.140625" style="4" customWidth="1"/>
    <col min="12537" max="12537" width="4" style="4" customWidth="1"/>
    <col min="12538" max="12538" width="5" style="4" customWidth="1"/>
    <col min="12539" max="12540" width="4.7109375" style="4" customWidth="1"/>
    <col min="12541" max="12541" width="7.7109375" style="4" customWidth="1"/>
    <col min="12542" max="12542" width="6" style="4" customWidth="1"/>
    <col min="12543" max="12545" width="0" style="4" hidden="1" customWidth="1"/>
    <col min="12546" max="12546" width="18.42578125" style="4" customWidth="1"/>
    <col min="12547" max="12547" width="9.140625" style="4"/>
    <col min="12548" max="12548" width="14" style="4" customWidth="1"/>
    <col min="12549" max="12788" width="9.140625" style="4"/>
    <col min="12789" max="12789" width="48.85546875" style="4" customWidth="1"/>
    <col min="12790" max="12791" width="0" style="4" hidden="1" customWidth="1"/>
    <col min="12792" max="12792" width="4.140625" style="4" customWidth="1"/>
    <col min="12793" max="12793" width="4" style="4" customWidth="1"/>
    <col min="12794" max="12794" width="5" style="4" customWidth="1"/>
    <col min="12795" max="12796" width="4.7109375" style="4" customWidth="1"/>
    <col min="12797" max="12797" width="7.7109375" style="4" customWidth="1"/>
    <col min="12798" max="12798" width="6" style="4" customWidth="1"/>
    <col min="12799" max="12801" width="0" style="4" hidden="1" customWidth="1"/>
    <col min="12802" max="12802" width="18.42578125" style="4" customWidth="1"/>
    <col min="12803" max="12803" width="9.140625" style="4"/>
    <col min="12804" max="12804" width="14" style="4" customWidth="1"/>
    <col min="12805" max="13044" width="9.140625" style="4"/>
    <col min="13045" max="13045" width="48.85546875" style="4" customWidth="1"/>
    <col min="13046" max="13047" width="0" style="4" hidden="1" customWidth="1"/>
    <col min="13048" max="13048" width="4.140625" style="4" customWidth="1"/>
    <col min="13049" max="13049" width="4" style="4" customWidth="1"/>
    <col min="13050" max="13050" width="5" style="4" customWidth="1"/>
    <col min="13051" max="13052" width="4.7109375" style="4" customWidth="1"/>
    <col min="13053" max="13053" width="7.7109375" style="4" customWidth="1"/>
    <col min="13054" max="13054" width="6" style="4" customWidth="1"/>
    <col min="13055" max="13057" width="0" style="4" hidden="1" customWidth="1"/>
    <col min="13058" max="13058" width="18.42578125" style="4" customWidth="1"/>
    <col min="13059" max="13059" width="9.140625" style="4"/>
    <col min="13060" max="13060" width="14" style="4" customWidth="1"/>
    <col min="13061" max="13300" width="9.140625" style="4"/>
    <col min="13301" max="13301" width="48.85546875" style="4" customWidth="1"/>
    <col min="13302" max="13303" width="0" style="4" hidden="1" customWidth="1"/>
    <col min="13304" max="13304" width="4.140625" style="4" customWidth="1"/>
    <col min="13305" max="13305" width="4" style="4" customWidth="1"/>
    <col min="13306" max="13306" width="5" style="4" customWidth="1"/>
    <col min="13307" max="13308" width="4.7109375" style="4" customWidth="1"/>
    <col min="13309" max="13309" width="7.7109375" style="4" customWidth="1"/>
    <col min="13310" max="13310" width="6" style="4" customWidth="1"/>
    <col min="13311" max="13313" width="0" style="4" hidden="1" customWidth="1"/>
    <col min="13314" max="13314" width="18.42578125" style="4" customWidth="1"/>
    <col min="13315" max="13315" width="9.140625" style="4"/>
    <col min="13316" max="13316" width="14" style="4" customWidth="1"/>
    <col min="13317" max="13556" width="9.140625" style="4"/>
    <col min="13557" max="13557" width="48.85546875" style="4" customWidth="1"/>
    <col min="13558" max="13559" width="0" style="4" hidden="1" customWidth="1"/>
    <col min="13560" max="13560" width="4.140625" style="4" customWidth="1"/>
    <col min="13561" max="13561" width="4" style="4" customWidth="1"/>
    <col min="13562" max="13562" width="5" style="4" customWidth="1"/>
    <col min="13563" max="13564" width="4.7109375" style="4" customWidth="1"/>
    <col min="13565" max="13565" width="7.7109375" style="4" customWidth="1"/>
    <col min="13566" max="13566" width="6" style="4" customWidth="1"/>
    <col min="13567" max="13569" width="0" style="4" hidden="1" customWidth="1"/>
    <col min="13570" max="13570" width="18.42578125" style="4" customWidth="1"/>
    <col min="13571" max="13571" width="9.140625" style="4"/>
    <col min="13572" max="13572" width="14" style="4" customWidth="1"/>
    <col min="13573" max="13812" width="9.140625" style="4"/>
    <col min="13813" max="13813" width="48.85546875" style="4" customWidth="1"/>
    <col min="13814" max="13815" width="0" style="4" hidden="1" customWidth="1"/>
    <col min="13816" max="13816" width="4.140625" style="4" customWidth="1"/>
    <col min="13817" max="13817" width="4" style="4" customWidth="1"/>
    <col min="13818" max="13818" width="5" style="4" customWidth="1"/>
    <col min="13819" max="13820" width="4.7109375" style="4" customWidth="1"/>
    <col min="13821" max="13821" width="7.7109375" style="4" customWidth="1"/>
    <col min="13822" max="13822" width="6" style="4" customWidth="1"/>
    <col min="13823" max="13825" width="0" style="4" hidden="1" customWidth="1"/>
    <col min="13826" max="13826" width="18.42578125" style="4" customWidth="1"/>
    <col min="13827" max="13827" width="9.140625" style="4"/>
    <col min="13828" max="13828" width="14" style="4" customWidth="1"/>
    <col min="13829" max="14068" width="9.140625" style="4"/>
    <col min="14069" max="14069" width="48.85546875" style="4" customWidth="1"/>
    <col min="14070" max="14071" width="0" style="4" hidden="1" customWidth="1"/>
    <col min="14072" max="14072" width="4.140625" style="4" customWidth="1"/>
    <col min="14073" max="14073" width="4" style="4" customWidth="1"/>
    <col min="14074" max="14074" width="5" style="4" customWidth="1"/>
    <col min="14075" max="14076" width="4.7109375" style="4" customWidth="1"/>
    <col min="14077" max="14077" width="7.7109375" style="4" customWidth="1"/>
    <col min="14078" max="14078" width="6" style="4" customWidth="1"/>
    <col min="14079" max="14081" width="0" style="4" hidden="1" customWidth="1"/>
    <col min="14082" max="14082" width="18.42578125" style="4" customWidth="1"/>
    <col min="14083" max="14083" width="9.140625" style="4"/>
    <col min="14084" max="14084" width="14" style="4" customWidth="1"/>
    <col min="14085" max="14324" width="9.140625" style="4"/>
    <col min="14325" max="14325" width="48.85546875" style="4" customWidth="1"/>
    <col min="14326" max="14327" width="0" style="4" hidden="1" customWidth="1"/>
    <col min="14328" max="14328" width="4.140625" style="4" customWidth="1"/>
    <col min="14329" max="14329" width="4" style="4" customWidth="1"/>
    <col min="14330" max="14330" width="5" style="4" customWidth="1"/>
    <col min="14331" max="14332" width="4.7109375" style="4" customWidth="1"/>
    <col min="14333" max="14333" width="7.7109375" style="4" customWidth="1"/>
    <col min="14334" max="14334" width="6" style="4" customWidth="1"/>
    <col min="14335" max="14337" width="0" style="4" hidden="1" customWidth="1"/>
    <col min="14338" max="14338" width="18.42578125" style="4" customWidth="1"/>
    <col min="14339" max="14339" width="9.140625" style="4"/>
    <col min="14340" max="14340" width="14" style="4" customWidth="1"/>
    <col min="14341" max="14580" width="9.140625" style="4"/>
    <col min="14581" max="14581" width="48.85546875" style="4" customWidth="1"/>
    <col min="14582" max="14583" width="0" style="4" hidden="1" customWidth="1"/>
    <col min="14584" max="14584" width="4.140625" style="4" customWidth="1"/>
    <col min="14585" max="14585" width="4" style="4" customWidth="1"/>
    <col min="14586" max="14586" width="5" style="4" customWidth="1"/>
    <col min="14587" max="14588" width="4.7109375" style="4" customWidth="1"/>
    <col min="14589" max="14589" width="7.7109375" style="4" customWidth="1"/>
    <col min="14590" max="14590" width="6" style="4" customWidth="1"/>
    <col min="14591" max="14593" width="0" style="4" hidden="1" customWidth="1"/>
    <col min="14594" max="14594" width="18.42578125" style="4" customWidth="1"/>
    <col min="14595" max="14595" width="9.140625" style="4"/>
    <col min="14596" max="14596" width="14" style="4" customWidth="1"/>
    <col min="14597" max="14836" width="9.140625" style="4"/>
    <col min="14837" max="14837" width="48.85546875" style="4" customWidth="1"/>
    <col min="14838" max="14839" width="0" style="4" hidden="1" customWidth="1"/>
    <col min="14840" max="14840" width="4.140625" style="4" customWidth="1"/>
    <col min="14841" max="14841" width="4" style="4" customWidth="1"/>
    <col min="14842" max="14842" width="5" style="4" customWidth="1"/>
    <col min="14843" max="14844" width="4.7109375" style="4" customWidth="1"/>
    <col min="14845" max="14845" width="7.7109375" style="4" customWidth="1"/>
    <col min="14846" max="14846" width="6" style="4" customWidth="1"/>
    <col min="14847" max="14849" width="0" style="4" hidden="1" customWidth="1"/>
    <col min="14850" max="14850" width="18.42578125" style="4" customWidth="1"/>
    <col min="14851" max="14851" width="9.140625" style="4"/>
    <col min="14852" max="14852" width="14" style="4" customWidth="1"/>
    <col min="14853" max="15092" width="9.140625" style="4"/>
    <col min="15093" max="15093" width="48.85546875" style="4" customWidth="1"/>
    <col min="15094" max="15095" width="0" style="4" hidden="1" customWidth="1"/>
    <col min="15096" max="15096" width="4.140625" style="4" customWidth="1"/>
    <col min="15097" max="15097" width="4" style="4" customWidth="1"/>
    <col min="15098" max="15098" width="5" style="4" customWidth="1"/>
    <col min="15099" max="15100" width="4.7109375" style="4" customWidth="1"/>
    <col min="15101" max="15101" width="7.7109375" style="4" customWidth="1"/>
    <col min="15102" max="15102" width="6" style="4" customWidth="1"/>
    <col min="15103" max="15105" width="0" style="4" hidden="1" customWidth="1"/>
    <col min="15106" max="15106" width="18.42578125" style="4" customWidth="1"/>
    <col min="15107" max="15107" width="9.140625" style="4"/>
    <col min="15108" max="15108" width="14" style="4" customWidth="1"/>
    <col min="15109" max="15348" width="9.140625" style="4"/>
    <col min="15349" max="15349" width="48.85546875" style="4" customWidth="1"/>
    <col min="15350" max="15351" width="0" style="4" hidden="1" customWidth="1"/>
    <col min="15352" max="15352" width="4.140625" style="4" customWidth="1"/>
    <col min="15353" max="15353" width="4" style="4" customWidth="1"/>
    <col min="15354" max="15354" width="5" style="4" customWidth="1"/>
    <col min="15355" max="15356" width="4.7109375" style="4" customWidth="1"/>
    <col min="15357" max="15357" width="7.7109375" style="4" customWidth="1"/>
    <col min="15358" max="15358" width="6" style="4" customWidth="1"/>
    <col min="15359" max="15361" width="0" style="4" hidden="1" customWidth="1"/>
    <col min="15362" max="15362" width="18.42578125" style="4" customWidth="1"/>
    <col min="15363" max="15363" width="9.140625" style="4"/>
    <col min="15364" max="15364" width="14" style="4" customWidth="1"/>
    <col min="15365" max="15604" width="9.140625" style="4"/>
    <col min="15605" max="15605" width="48.85546875" style="4" customWidth="1"/>
    <col min="15606" max="15607" width="0" style="4" hidden="1" customWidth="1"/>
    <col min="15608" max="15608" width="4.140625" style="4" customWidth="1"/>
    <col min="15609" max="15609" width="4" style="4" customWidth="1"/>
    <col min="15610" max="15610" width="5" style="4" customWidth="1"/>
    <col min="15611" max="15612" width="4.7109375" style="4" customWidth="1"/>
    <col min="15613" max="15613" width="7.7109375" style="4" customWidth="1"/>
    <col min="15614" max="15614" width="6" style="4" customWidth="1"/>
    <col min="15615" max="15617" width="0" style="4" hidden="1" customWidth="1"/>
    <col min="15618" max="15618" width="18.42578125" style="4" customWidth="1"/>
    <col min="15619" max="15619" width="9.140625" style="4"/>
    <col min="15620" max="15620" width="14" style="4" customWidth="1"/>
    <col min="15621" max="15860" width="9.140625" style="4"/>
    <col min="15861" max="15861" width="48.85546875" style="4" customWidth="1"/>
    <col min="15862" max="15863" width="0" style="4" hidden="1" customWidth="1"/>
    <col min="15864" max="15864" width="4.140625" style="4" customWidth="1"/>
    <col min="15865" max="15865" width="4" style="4" customWidth="1"/>
    <col min="15866" max="15866" width="5" style="4" customWidth="1"/>
    <col min="15867" max="15868" width="4.7109375" style="4" customWidth="1"/>
    <col min="15869" max="15869" width="7.7109375" style="4" customWidth="1"/>
    <col min="15870" max="15870" width="6" style="4" customWidth="1"/>
    <col min="15871" max="15873" width="0" style="4" hidden="1" customWidth="1"/>
    <col min="15874" max="15874" width="18.42578125" style="4" customWidth="1"/>
    <col min="15875" max="15875" width="9.140625" style="4"/>
    <col min="15876" max="15876" width="14" style="4" customWidth="1"/>
    <col min="15877" max="16116" width="9.140625" style="4"/>
    <col min="16117" max="16117" width="48.85546875" style="4" customWidth="1"/>
    <col min="16118" max="16119" width="0" style="4" hidden="1" customWidth="1"/>
    <col min="16120" max="16120" width="4.140625" style="4" customWidth="1"/>
    <col min="16121" max="16121" width="4" style="4" customWidth="1"/>
    <col min="16122" max="16122" width="5" style="4" customWidth="1"/>
    <col min="16123" max="16124" width="4.7109375" style="4" customWidth="1"/>
    <col min="16125" max="16125" width="7.7109375" style="4" customWidth="1"/>
    <col min="16126" max="16126" width="6" style="4" customWidth="1"/>
    <col min="16127" max="16129" width="0" style="4" hidden="1" customWidth="1"/>
    <col min="16130" max="16130" width="18.42578125" style="4" customWidth="1"/>
    <col min="16131" max="16131" width="9.140625" style="4"/>
    <col min="16132" max="16132" width="14" style="4" customWidth="1"/>
    <col min="16133" max="16384" width="9.140625" style="4"/>
  </cols>
  <sheetData>
    <row r="1" spans="1:242" ht="15.7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42" ht="18" customHeight="1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4" spans="1:242" s="10" customFormat="1" ht="40.5" customHeight="1" x14ac:dyDescent="0.25">
      <c r="A4" s="5" t="s">
        <v>1</v>
      </c>
      <c r="B4" s="6"/>
      <c r="C4" s="6" t="s">
        <v>2</v>
      </c>
      <c r="D4" s="6" t="s">
        <v>3</v>
      </c>
      <c r="E4" s="6" t="s">
        <v>4</v>
      </c>
      <c r="F4" s="6"/>
      <c r="G4" s="6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55</v>
      </c>
      <c r="P4" s="6" t="s">
        <v>56</v>
      </c>
      <c r="Q4" s="6" t="s">
        <v>57</v>
      </c>
      <c r="R4" s="6" t="s">
        <v>58</v>
      </c>
      <c r="S4" s="9" t="s">
        <v>59</v>
      </c>
      <c r="T4" s="6" t="s">
        <v>56</v>
      </c>
      <c r="U4" s="6" t="s">
        <v>57</v>
      </c>
      <c r="V4" s="6" t="s">
        <v>58</v>
      </c>
      <c r="W4" s="9" t="s">
        <v>60</v>
      </c>
      <c r="X4" s="6" t="s">
        <v>56</v>
      </c>
      <c r="Y4" s="6" t="s">
        <v>57</v>
      </c>
      <c r="Z4" s="6" t="s">
        <v>58</v>
      </c>
      <c r="AA4" s="9" t="s">
        <v>61</v>
      </c>
      <c r="AB4" s="6" t="s">
        <v>56</v>
      </c>
      <c r="AC4" s="6" t="s">
        <v>57</v>
      </c>
      <c r="AD4" s="6" t="s">
        <v>58</v>
      </c>
    </row>
    <row r="5" spans="1:242" s="10" customFormat="1" ht="63.75" customHeight="1" x14ac:dyDescent="0.25">
      <c r="A5" s="11" t="s">
        <v>13</v>
      </c>
      <c r="B5" s="12"/>
      <c r="C5" s="12"/>
      <c r="D5" s="13"/>
      <c r="E5" s="12"/>
      <c r="F5" s="12"/>
      <c r="G5" s="12"/>
      <c r="H5" s="14"/>
      <c r="I5" s="12"/>
      <c r="J5" s="12"/>
      <c r="K5" s="12"/>
      <c r="L5" s="12"/>
      <c r="M5" s="12"/>
      <c r="N5" s="12"/>
      <c r="O5" s="14">
        <f>O6+O19</f>
        <v>19902072.09</v>
      </c>
      <c r="P5" s="15">
        <f t="shared" ref="P5:AD5" si="0">P6+P19</f>
        <v>6021931.5199999996</v>
      </c>
      <c r="Q5" s="15">
        <f t="shared" si="0"/>
        <v>13087706.109999999</v>
      </c>
      <c r="R5" s="15">
        <f t="shared" si="0"/>
        <v>792434.46000000008</v>
      </c>
      <c r="S5" s="14">
        <f t="shared" si="0"/>
        <v>8028768</v>
      </c>
      <c r="T5" s="15">
        <f t="shared" si="0"/>
        <v>8028768</v>
      </c>
      <c r="U5" s="14">
        <f t="shared" si="0"/>
        <v>0</v>
      </c>
      <c r="V5" s="14">
        <f t="shared" si="0"/>
        <v>0</v>
      </c>
      <c r="W5" s="14">
        <f t="shared" si="0"/>
        <v>4105862</v>
      </c>
      <c r="X5" s="15">
        <f t="shared" si="0"/>
        <v>4014384</v>
      </c>
      <c r="Y5" s="15">
        <f t="shared" si="0"/>
        <v>0</v>
      </c>
      <c r="Z5" s="15">
        <f t="shared" si="0"/>
        <v>91478</v>
      </c>
      <c r="AA5" s="14">
        <f t="shared" si="0"/>
        <v>4511079</v>
      </c>
      <c r="AB5" s="15">
        <f t="shared" si="0"/>
        <v>4014384</v>
      </c>
      <c r="AC5" s="15">
        <f t="shared" si="0"/>
        <v>0</v>
      </c>
      <c r="AD5" s="15">
        <f t="shared" si="0"/>
        <v>496695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242" s="10" customFormat="1" ht="28.5" customHeight="1" x14ac:dyDescent="0.25">
      <c r="A6" s="12" t="s">
        <v>17</v>
      </c>
      <c r="B6" s="12"/>
      <c r="C6" s="12"/>
      <c r="D6" s="13"/>
      <c r="E6" s="12"/>
      <c r="F6" s="12"/>
      <c r="G6" s="17">
        <v>851</v>
      </c>
      <c r="H6" s="17" t="s">
        <v>18</v>
      </c>
      <c r="I6" s="17"/>
      <c r="J6" s="12"/>
      <c r="K6" s="12"/>
      <c r="L6" s="12"/>
      <c r="M6" s="12"/>
      <c r="N6" s="12"/>
      <c r="O6" s="14">
        <f>O7</f>
        <v>8540436.0899999999</v>
      </c>
      <c r="P6" s="15">
        <f t="shared" ref="P6:AD6" si="1">P7</f>
        <v>6021931.5199999996</v>
      </c>
      <c r="Q6" s="15">
        <f t="shared" si="1"/>
        <v>1726070.1099999999</v>
      </c>
      <c r="R6" s="15">
        <f t="shared" si="1"/>
        <v>792434.46000000008</v>
      </c>
      <c r="S6" s="14">
        <f t="shared" si="1"/>
        <v>0</v>
      </c>
      <c r="T6" s="15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91478</v>
      </c>
      <c r="X6" s="15">
        <f t="shared" si="1"/>
        <v>0</v>
      </c>
      <c r="Y6" s="15">
        <f t="shared" si="1"/>
        <v>0</v>
      </c>
      <c r="Z6" s="15">
        <f t="shared" si="1"/>
        <v>91478</v>
      </c>
      <c r="AA6" s="14">
        <f t="shared" si="1"/>
        <v>496695</v>
      </c>
      <c r="AB6" s="15">
        <f t="shared" si="1"/>
        <v>0</v>
      </c>
      <c r="AC6" s="15">
        <f t="shared" si="1"/>
        <v>0</v>
      </c>
      <c r="AD6" s="15">
        <f t="shared" si="1"/>
        <v>496695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</row>
    <row r="7" spans="1:242" s="10" customFormat="1" ht="29.25" customHeight="1" x14ac:dyDescent="0.25">
      <c r="A7" s="12" t="s">
        <v>19</v>
      </c>
      <c r="B7" s="12"/>
      <c r="C7" s="12"/>
      <c r="D7" s="13"/>
      <c r="E7" s="12"/>
      <c r="F7" s="12"/>
      <c r="G7" s="17" t="s">
        <v>16</v>
      </c>
      <c r="H7" s="17" t="s">
        <v>18</v>
      </c>
      <c r="I7" s="17" t="s">
        <v>20</v>
      </c>
      <c r="J7" s="12"/>
      <c r="K7" s="12"/>
      <c r="L7" s="12"/>
      <c r="M7" s="12"/>
      <c r="N7" s="12"/>
      <c r="O7" s="14">
        <f>O8+O12+O17</f>
        <v>8540436.0899999999</v>
      </c>
      <c r="P7" s="15">
        <f t="shared" ref="P7:AD7" si="2">P8+P12+P17</f>
        <v>6021931.5199999996</v>
      </c>
      <c r="Q7" s="15">
        <f t="shared" si="2"/>
        <v>1726070.1099999999</v>
      </c>
      <c r="R7" s="15">
        <f t="shared" si="2"/>
        <v>792434.46000000008</v>
      </c>
      <c r="S7" s="14">
        <f t="shared" si="2"/>
        <v>0</v>
      </c>
      <c r="T7" s="15">
        <f t="shared" si="2"/>
        <v>0</v>
      </c>
      <c r="U7" s="14">
        <f t="shared" si="2"/>
        <v>0</v>
      </c>
      <c r="V7" s="14">
        <f t="shared" si="2"/>
        <v>0</v>
      </c>
      <c r="W7" s="14">
        <f t="shared" si="2"/>
        <v>91478</v>
      </c>
      <c r="X7" s="15">
        <f t="shared" si="2"/>
        <v>0</v>
      </c>
      <c r="Y7" s="15">
        <f t="shared" si="2"/>
        <v>0</v>
      </c>
      <c r="Z7" s="15">
        <f t="shared" si="2"/>
        <v>91478</v>
      </c>
      <c r="AA7" s="14">
        <f t="shared" si="2"/>
        <v>496695</v>
      </c>
      <c r="AB7" s="15">
        <f t="shared" si="2"/>
        <v>0</v>
      </c>
      <c r="AC7" s="15">
        <f t="shared" si="2"/>
        <v>0</v>
      </c>
      <c r="AD7" s="15">
        <f t="shared" si="2"/>
        <v>496695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pans="1:242" s="22" customFormat="1" ht="70.5" hidden="1" customHeight="1" x14ac:dyDescent="0.25">
      <c r="A8" s="11" t="s">
        <v>62</v>
      </c>
      <c r="B8" s="18"/>
      <c r="C8" s="18"/>
      <c r="D8" s="19">
        <v>51</v>
      </c>
      <c r="E8" s="20">
        <v>0</v>
      </c>
      <c r="F8" s="20">
        <v>31</v>
      </c>
      <c r="G8" s="21" t="s">
        <v>16</v>
      </c>
      <c r="H8" s="21" t="s">
        <v>18</v>
      </c>
      <c r="I8" s="21" t="s">
        <v>20</v>
      </c>
      <c r="J8" s="21" t="s">
        <v>63</v>
      </c>
      <c r="K8" s="21"/>
      <c r="L8" s="21"/>
      <c r="M8" s="21"/>
      <c r="N8" s="21"/>
      <c r="O8" s="14">
        <f>O9+O10+O11</f>
        <v>386025.41000000003</v>
      </c>
      <c r="P8" s="15">
        <f t="shared" ref="P8:AD8" si="3">P9+P10+P11</f>
        <v>0</v>
      </c>
      <c r="Q8" s="15">
        <f t="shared" si="3"/>
        <v>0</v>
      </c>
      <c r="R8" s="15">
        <f t="shared" si="3"/>
        <v>386025.41000000003</v>
      </c>
      <c r="S8" s="14">
        <f t="shared" si="3"/>
        <v>0</v>
      </c>
      <c r="T8" s="15">
        <f t="shared" si="3"/>
        <v>0</v>
      </c>
      <c r="U8" s="14">
        <f t="shared" si="3"/>
        <v>0</v>
      </c>
      <c r="V8" s="14">
        <f t="shared" si="3"/>
        <v>0</v>
      </c>
      <c r="W8" s="14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4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</row>
    <row r="9" spans="1:242" s="10" customFormat="1" ht="57.75" hidden="1" customHeight="1" x14ac:dyDescent="0.25">
      <c r="A9" s="23" t="s">
        <v>64</v>
      </c>
      <c r="B9" s="12"/>
      <c r="C9" s="12"/>
      <c r="D9" s="13"/>
      <c r="E9" s="12"/>
      <c r="F9" s="12"/>
      <c r="G9" s="24" t="s">
        <v>16</v>
      </c>
      <c r="H9" s="24" t="s">
        <v>18</v>
      </c>
      <c r="I9" s="24" t="s">
        <v>20</v>
      </c>
      <c r="J9" s="25">
        <v>81680</v>
      </c>
      <c r="K9" s="25">
        <v>410</v>
      </c>
      <c r="L9" s="25" t="s">
        <v>22</v>
      </c>
      <c r="M9" s="25">
        <v>0.35</v>
      </c>
      <c r="N9" s="25">
        <v>2018</v>
      </c>
      <c r="O9" s="26">
        <f t="shared" ref="O9:O14" si="4">P9+Q9+R9</f>
        <v>178333</v>
      </c>
      <c r="P9" s="26"/>
      <c r="Q9" s="26"/>
      <c r="R9" s="26">
        <v>178333</v>
      </c>
      <c r="S9" s="26">
        <f t="shared" ref="S9:S13" si="5">T9+U9+V9</f>
        <v>0</v>
      </c>
      <c r="T9" s="26"/>
      <c r="U9" s="26"/>
      <c r="V9" s="26"/>
      <c r="W9" s="26">
        <f t="shared" ref="W9:W14" si="6">X9+Y9+Z9</f>
        <v>0</v>
      </c>
      <c r="X9" s="26"/>
      <c r="Y9" s="26"/>
      <c r="Z9" s="26"/>
      <c r="AA9" s="26">
        <f t="shared" ref="AA9:AA21" si="7">AB9+AC9+AD9</f>
        <v>0</v>
      </c>
      <c r="AB9" s="26"/>
      <c r="AC9" s="26"/>
      <c r="AD9" s="2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</row>
    <row r="10" spans="1:242" s="10" customFormat="1" ht="84.75" hidden="1" customHeight="1" x14ac:dyDescent="0.25">
      <c r="A10" s="23" t="s">
        <v>65</v>
      </c>
      <c r="B10" s="12"/>
      <c r="C10" s="12"/>
      <c r="D10" s="13"/>
      <c r="E10" s="12"/>
      <c r="F10" s="12"/>
      <c r="G10" s="24" t="s">
        <v>16</v>
      </c>
      <c r="H10" s="24" t="s">
        <v>18</v>
      </c>
      <c r="I10" s="24" t="s">
        <v>20</v>
      </c>
      <c r="J10" s="25">
        <v>81680</v>
      </c>
      <c r="K10" s="25">
        <v>410</v>
      </c>
      <c r="L10" s="27"/>
      <c r="M10" s="27"/>
      <c r="N10" s="25">
        <v>2018</v>
      </c>
      <c r="O10" s="26">
        <f t="shared" si="4"/>
        <v>7692.41</v>
      </c>
      <c r="P10" s="26"/>
      <c r="Q10" s="26"/>
      <c r="R10" s="26">
        <v>7692.41</v>
      </c>
      <c r="S10" s="26">
        <f t="shared" si="5"/>
        <v>0</v>
      </c>
      <c r="T10" s="26"/>
      <c r="U10" s="26"/>
      <c r="V10" s="26"/>
      <c r="W10" s="26">
        <f t="shared" si="6"/>
        <v>0</v>
      </c>
      <c r="X10" s="26"/>
      <c r="Y10" s="26"/>
      <c r="Z10" s="26"/>
      <c r="AA10" s="26">
        <f t="shared" si="7"/>
        <v>0</v>
      </c>
      <c r="AB10" s="26"/>
      <c r="AC10" s="26"/>
      <c r="AD10" s="2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</row>
    <row r="11" spans="1:242" s="10" customFormat="1" ht="83.25" hidden="1" customHeight="1" x14ac:dyDescent="0.25">
      <c r="A11" s="23" t="s">
        <v>66</v>
      </c>
      <c r="B11" s="12"/>
      <c r="C11" s="12"/>
      <c r="D11" s="13"/>
      <c r="E11" s="12"/>
      <c r="F11" s="12"/>
      <c r="G11" s="24" t="s">
        <v>16</v>
      </c>
      <c r="H11" s="24" t="s">
        <v>18</v>
      </c>
      <c r="I11" s="24" t="s">
        <v>20</v>
      </c>
      <c r="J11" s="24" t="s">
        <v>63</v>
      </c>
      <c r="K11" s="24" t="s">
        <v>15</v>
      </c>
      <c r="L11" s="27"/>
      <c r="M11" s="27"/>
      <c r="N11" s="25">
        <v>2018</v>
      </c>
      <c r="O11" s="26">
        <f t="shared" si="4"/>
        <v>200000</v>
      </c>
      <c r="P11" s="26"/>
      <c r="Q11" s="26"/>
      <c r="R11" s="26">
        <v>200000</v>
      </c>
      <c r="S11" s="26">
        <f t="shared" si="5"/>
        <v>0</v>
      </c>
      <c r="T11" s="26"/>
      <c r="U11" s="26"/>
      <c r="V11" s="26"/>
      <c r="W11" s="26">
        <f t="shared" si="6"/>
        <v>0</v>
      </c>
      <c r="X11" s="26"/>
      <c r="Y11" s="26"/>
      <c r="Z11" s="26"/>
      <c r="AA11" s="26">
        <f t="shared" si="7"/>
        <v>0</v>
      </c>
      <c r="AB11" s="26"/>
      <c r="AC11" s="26"/>
      <c r="AD11" s="2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1:242" s="33" customFormat="1" ht="28.5" customHeight="1" x14ac:dyDescent="0.25">
      <c r="A12" s="17" t="s">
        <v>23</v>
      </c>
      <c r="B12" s="18"/>
      <c r="C12" s="18"/>
      <c r="D12" s="13">
        <v>51</v>
      </c>
      <c r="E12" s="13">
        <v>0</v>
      </c>
      <c r="F12" s="13">
        <v>31</v>
      </c>
      <c r="G12" s="13">
        <v>851</v>
      </c>
      <c r="H12" s="28" t="s">
        <v>18</v>
      </c>
      <c r="I12" s="28" t="s">
        <v>20</v>
      </c>
      <c r="J12" s="29" t="s">
        <v>24</v>
      </c>
      <c r="K12" s="30"/>
      <c r="L12" s="24"/>
      <c r="M12" s="24"/>
      <c r="N12" s="24"/>
      <c r="O12" s="31">
        <f>O13+O14+O15+O16</f>
        <v>8154410.6800000006</v>
      </c>
      <c r="P12" s="32">
        <f t="shared" ref="P12:AD12" si="8">P13+P14+P15+P16</f>
        <v>6021931.5199999996</v>
      </c>
      <c r="Q12" s="32">
        <f t="shared" si="8"/>
        <v>1726070.1099999999</v>
      </c>
      <c r="R12" s="32">
        <f t="shared" si="8"/>
        <v>406409.05000000005</v>
      </c>
      <c r="S12" s="31">
        <f t="shared" si="8"/>
        <v>0</v>
      </c>
      <c r="T12" s="32">
        <f t="shared" si="8"/>
        <v>0</v>
      </c>
      <c r="U12" s="31">
        <f t="shared" si="8"/>
        <v>0</v>
      </c>
      <c r="V12" s="31">
        <f t="shared" si="8"/>
        <v>0</v>
      </c>
      <c r="W12" s="31">
        <f t="shared" si="8"/>
        <v>0</v>
      </c>
      <c r="X12" s="32">
        <f t="shared" si="8"/>
        <v>0</v>
      </c>
      <c r="Y12" s="32">
        <f t="shared" si="8"/>
        <v>0</v>
      </c>
      <c r="Z12" s="32">
        <f t="shared" si="8"/>
        <v>0</v>
      </c>
      <c r="AA12" s="31">
        <f t="shared" si="8"/>
        <v>496695</v>
      </c>
      <c r="AB12" s="32">
        <f t="shared" si="8"/>
        <v>0</v>
      </c>
      <c r="AC12" s="32">
        <f t="shared" si="8"/>
        <v>0</v>
      </c>
      <c r="AD12" s="32">
        <f t="shared" si="8"/>
        <v>496695</v>
      </c>
    </row>
    <row r="13" spans="1:242" s="10" customFormat="1" ht="59.25" hidden="1" customHeight="1" x14ac:dyDescent="0.25">
      <c r="A13" s="23" t="s">
        <v>26</v>
      </c>
      <c r="B13" s="12"/>
      <c r="C13" s="12"/>
      <c r="D13" s="13"/>
      <c r="E13" s="12"/>
      <c r="F13" s="12"/>
      <c r="G13" s="6">
        <v>851</v>
      </c>
      <c r="H13" s="7" t="s">
        <v>18</v>
      </c>
      <c r="I13" s="7" t="s">
        <v>20</v>
      </c>
      <c r="J13" s="34" t="s">
        <v>24</v>
      </c>
      <c r="K13" s="35" t="s">
        <v>15</v>
      </c>
      <c r="L13" s="24" t="s">
        <v>22</v>
      </c>
      <c r="M13" s="24" t="s">
        <v>67</v>
      </c>
      <c r="N13" s="24" t="s">
        <v>35</v>
      </c>
      <c r="O13" s="26">
        <f t="shared" si="4"/>
        <v>7169575.2800000003</v>
      </c>
      <c r="P13" s="26">
        <v>6021931.5199999996</v>
      </c>
      <c r="Q13" s="26">
        <v>790476.48</v>
      </c>
      <c r="R13" s="26">
        <f>316943.76+40223.52</f>
        <v>357167.28</v>
      </c>
      <c r="S13" s="26">
        <f t="shared" si="5"/>
        <v>0</v>
      </c>
      <c r="T13" s="26"/>
      <c r="U13" s="26"/>
      <c r="V13" s="26"/>
      <c r="W13" s="26">
        <f t="shared" si="6"/>
        <v>0</v>
      </c>
      <c r="X13" s="26"/>
      <c r="Y13" s="26"/>
      <c r="Z13" s="26"/>
      <c r="AA13" s="26">
        <f t="shared" si="7"/>
        <v>0</v>
      </c>
      <c r="AB13" s="26"/>
      <c r="AC13" s="26"/>
      <c r="AD13" s="2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</row>
    <row r="14" spans="1:242" s="10" customFormat="1" ht="60" hidden="1" customHeight="1" x14ac:dyDescent="0.25">
      <c r="A14" s="23" t="s">
        <v>25</v>
      </c>
      <c r="B14" s="12"/>
      <c r="C14" s="12"/>
      <c r="D14" s="13"/>
      <c r="E14" s="12"/>
      <c r="F14" s="12"/>
      <c r="G14" s="6">
        <v>851</v>
      </c>
      <c r="H14" s="7" t="s">
        <v>18</v>
      </c>
      <c r="I14" s="7" t="s">
        <v>20</v>
      </c>
      <c r="J14" s="34" t="s">
        <v>24</v>
      </c>
      <c r="K14" s="35" t="s">
        <v>15</v>
      </c>
      <c r="L14" s="24" t="s">
        <v>22</v>
      </c>
      <c r="M14" s="24" t="s">
        <v>34</v>
      </c>
      <c r="N14" s="24" t="s">
        <v>35</v>
      </c>
      <c r="O14" s="26">
        <f t="shared" si="4"/>
        <v>984835.4</v>
      </c>
      <c r="P14" s="26"/>
      <c r="Q14" s="26">
        <v>935593.63</v>
      </c>
      <c r="R14" s="26">
        <v>49241.77</v>
      </c>
      <c r="S14" s="26">
        <f>T14+U14+V14</f>
        <v>0</v>
      </c>
      <c r="T14" s="26"/>
      <c r="U14" s="26"/>
      <c r="V14" s="26"/>
      <c r="W14" s="26">
        <f t="shared" si="6"/>
        <v>0</v>
      </c>
      <c r="X14" s="26"/>
      <c r="Y14" s="26"/>
      <c r="Z14" s="26"/>
      <c r="AA14" s="26">
        <f t="shared" si="7"/>
        <v>0</v>
      </c>
      <c r="AB14" s="26"/>
      <c r="AC14" s="26"/>
      <c r="AD14" s="2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5" spans="1:242" s="10" customFormat="1" ht="83.25" customHeight="1" x14ac:dyDescent="0.25">
      <c r="A15" s="23" t="s">
        <v>27</v>
      </c>
      <c r="B15" s="12"/>
      <c r="C15" s="12"/>
      <c r="D15" s="13"/>
      <c r="E15" s="12"/>
      <c r="F15" s="12"/>
      <c r="G15" s="7" t="s">
        <v>16</v>
      </c>
      <c r="H15" s="7" t="s">
        <v>18</v>
      </c>
      <c r="I15" s="7" t="s">
        <v>20</v>
      </c>
      <c r="J15" s="34" t="s">
        <v>24</v>
      </c>
      <c r="K15" s="24" t="s">
        <v>15</v>
      </c>
      <c r="L15" s="36" t="s">
        <v>22</v>
      </c>
      <c r="M15" s="25">
        <v>1.6</v>
      </c>
      <c r="N15" s="25">
        <v>2021</v>
      </c>
      <c r="O15" s="26">
        <f>P15+Q15+R15</f>
        <v>0</v>
      </c>
      <c r="P15" s="26"/>
      <c r="Q15" s="26"/>
      <c r="R15" s="26"/>
      <c r="S15" s="26">
        <f>T15+U15+V15</f>
        <v>0</v>
      </c>
      <c r="T15" s="26"/>
      <c r="U15" s="26"/>
      <c r="V15" s="26"/>
      <c r="W15" s="26">
        <f>X15+Y15+Z15</f>
        <v>0</v>
      </c>
      <c r="X15" s="26"/>
      <c r="Y15" s="26"/>
      <c r="Z15" s="26"/>
      <c r="AA15" s="26">
        <f>AB15+AC15+AD15</f>
        <v>85000</v>
      </c>
      <c r="AB15" s="26"/>
      <c r="AC15" s="26"/>
      <c r="AD15" s="26">
        <v>85000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</row>
    <row r="16" spans="1:242" s="10" customFormat="1" ht="66.75" customHeight="1" x14ac:dyDescent="0.25">
      <c r="A16" s="23" t="s">
        <v>68</v>
      </c>
      <c r="B16" s="12"/>
      <c r="C16" s="12"/>
      <c r="D16" s="13"/>
      <c r="E16" s="12"/>
      <c r="F16" s="12"/>
      <c r="G16" s="7" t="s">
        <v>16</v>
      </c>
      <c r="H16" s="7" t="s">
        <v>18</v>
      </c>
      <c r="I16" s="7" t="s">
        <v>20</v>
      </c>
      <c r="J16" s="34" t="s">
        <v>24</v>
      </c>
      <c r="K16" s="24" t="s">
        <v>15</v>
      </c>
      <c r="L16" s="36" t="s">
        <v>22</v>
      </c>
      <c r="M16" s="25"/>
      <c r="N16" s="25"/>
      <c r="O16" s="26"/>
      <c r="P16" s="26"/>
      <c r="Q16" s="26"/>
      <c r="R16" s="26"/>
      <c r="S16" s="26">
        <f>T16+U16+V16</f>
        <v>0</v>
      </c>
      <c r="T16" s="26"/>
      <c r="U16" s="26"/>
      <c r="V16" s="26"/>
      <c r="W16" s="26"/>
      <c r="X16" s="26"/>
      <c r="Y16" s="26"/>
      <c r="Z16" s="26"/>
      <c r="AA16" s="26">
        <f>AB16+AC16+AD16</f>
        <v>411695</v>
      </c>
      <c r="AB16" s="26"/>
      <c r="AC16" s="26"/>
      <c r="AD16" s="26">
        <v>411695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</row>
    <row r="17" spans="1:242" s="22" customFormat="1" ht="42.75" customHeight="1" x14ac:dyDescent="0.25">
      <c r="A17" s="11" t="s">
        <v>21</v>
      </c>
      <c r="B17" s="12"/>
      <c r="C17" s="18"/>
      <c r="D17" s="13">
        <v>51</v>
      </c>
      <c r="E17" s="13">
        <v>0</v>
      </c>
      <c r="F17" s="13">
        <v>31</v>
      </c>
      <c r="G17" s="13">
        <v>851</v>
      </c>
      <c r="H17" s="28" t="s">
        <v>18</v>
      </c>
      <c r="I17" s="28" t="s">
        <v>20</v>
      </c>
      <c r="J17" s="28" t="s">
        <v>28</v>
      </c>
      <c r="K17" s="30"/>
      <c r="L17" s="21"/>
      <c r="M17" s="21"/>
      <c r="N17" s="21"/>
      <c r="O17" s="37">
        <f>O18</f>
        <v>0</v>
      </c>
      <c r="P17" s="38">
        <f t="shared" ref="P17:AD17" si="9">P18</f>
        <v>0</v>
      </c>
      <c r="Q17" s="38">
        <f t="shared" si="9"/>
        <v>0</v>
      </c>
      <c r="R17" s="38">
        <f t="shared" si="9"/>
        <v>0</v>
      </c>
      <c r="S17" s="37">
        <f t="shared" si="9"/>
        <v>0</v>
      </c>
      <c r="T17" s="38">
        <f t="shared" si="9"/>
        <v>0</v>
      </c>
      <c r="U17" s="37">
        <f t="shared" si="9"/>
        <v>0</v>
      </c>
      <c r="V17" s="37">
        <f t="shared" si="9"/>
        <v>0</v>
      </c>
      <c r="W17" s="37">
        <f t="shared" si="9"/>
        <v>91478</v>
      </c>
      <c r="X17" s="38">
        <f t="shared" si="9"/>
        <v>0</v>
      </c>
      <c r="Y17" s="38">
        <f t="shared" si="9"/>
        <v>0</v>
      </c>
      <c r="Z17" s="38">
        <f t="shared" si="9"/>
        <v>91478</v>
      </c>
      <c r="AA17" s="37">
        <f t="shared" si="9"/>
        <v>0</v>
      </c>
      <c r="AB17" s="38">
        <f t="shared" si="9"/>
        <v>0</v>
      </c>
      <c r="AC17" s="38">
        <f t="shared" si="9"/>
        <v>0</v>
      </c>
      <c r="AD17" s="38">
        <f t="shared" si="9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242" s="10" customFormat="1" ht="57.75" customHeight="1" x14ac:dyDescent="0.25">
      <c r="A18" s="23" t="s">
        <v>69</v>
      </c>
      <c r="B18" s="12"/>
      <c r="C18" s="12"/>
      <c r="D18" s="13"/>
      <c r="E18" s="12"/>
      <c r="F18" s="12"/>
      <c r="G18" s="7" t="s">
        <v>16</v>
      </c>
      <c r="H18" s="7" t="s">
        <v>18</v>
      </c>
      <c r="I18" s="7" t="s">
        <v>20</v>
      </c>
      <c r="J18" s="34" t="s">
        <v>28</v>
      </c>
      <c r="K18" s="24" t="s">
        <v>15</v>
      </c>
      <c r="L18" s="36" t="s">
        <v>22</v>
      </c>
      <c r="M18" s="25">
        <v>1.8460000000000001</v>
      </c>
      <c r="N18" s="25">
        <v>2020</v>
      </c>
      <c r="O18" s="26"/>
      <c r="P18" s="26"/>
      <c r="Q18" s="26"/>
      <c r="R18" s="26"/>
      <c r="S18" s="26">
        <f t="shared" ref="S18:S21" si="10">T18+U18+V18</f>
        <v>0</v>
      </c>
      <c r="T18" s="26"/>
      <c r="U18" s="26"/>
      <c r="V18" s="26"/>
      <c r="W18" s="26">
        <f>X18+Y18+Z18</f>
        <v>91478</v>
      </c>
      <c r="X18" s="26"/>
      <c r="Y18" s="26"/>
      <c r="Z18" s="26">
        <v>91478</v>
      </c>
      <c r="AA18" s="26">
        <f>AB18+AC18+AD18</f>
        <v>0</v>
      </c>
      <c r="AB18" s="26"/>
      <c r="AC18" s="26"/>
      <c r="AD18" s="2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</row>
    <row r="19" spans="1:242" s="40" customFormat="1" x14ac:dyDescent="0.25">
      <c r="A19" s="17" t="s">
        <v>29</v>
      </c>
      <c r="B19" s="39"/>
      <c r="C19" s="39"/>
      <c r="D19" s="30" t="s">
        <v>30</v>
      </c>
      <c r="E19" s="30" t="s">
        <v>31</v>
      </c>
      <c r="F19" s="30"/>
      <c r="G19" s="30" t="s">
        <v>16</v>
      </c>
      <c r="H19" s="30">
        <v>10</v>
      </c>
      <c r="I19" s="30"/>
      <c r="J19" s="30"/>
      <c r="K19" s="30"/>
      <c r="L19" s="30"/>
      <c r="M19" s="30"/>
      <c r="N19" s="30"/>
      <c r="O19" s="31">
        <f t="shared" ref="O19:AD20" si="11">O20</f>
        <v>11361636</v>
      </c>
      <c r="P19" s="32">
        <f t="shared" si="11"/>
        <v>0</v>
      </c>
      <c r="Q19" s="32">
        <f t="shared" si="11"/>
        <v>11361636</v>
      </c>
      <c r="R19" s="32"/>
      <c r="S19" s="31">
        <f t="shared" si="11"/>
        <v>8028768</v>
      </c>
      <c r="T19" s="32">
        <f t="shared" si="11"/>
        <v>8028768</v>
      </c>
      <c r="U19" s="31">
        <f t="shared" si="11"/>
        <v>0</v>
      </c>
      <c r="V19" s="31">
        <f t="shared" si="11"/>
        <v>0</v>
      </c>
      <c r="W19" s="31">
        <f t="shared" si="11"/>
        <v>4014384</v>
      </c>
      <c r="X19" s="32">
        <f t="shared" si="11"/>
        <v>4014384</v>
      </c>
      <c r="Y19" s="32">
        <f t="shared" si="11"/>
        <v>0</v>
      </c>
      <c r="Z19" s="32">
        <f t="shared" si="11"/>
        <v>0</v>
      </c>
      <c r="AA19" s="31">
        <f t="shared" si="11"/>
        <v>4014384</v>
      </c>
      <c r="AB19" s="32">
        <f t="shared" si="11"/>
        <v>4014384</v>
      </c>
      <c r="AC19" s="32">
        <f t="shared" si="11"/>
        <v>0</v>
      </c>
      <c r="AD19" s="32">
        <f t="shared" si="1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242" s="40" customFormat="1" ht="27" x14ac:dyDescent="0.25">
      <c r="A20" s="17" t="s">
        <v>32</v>
      </c>
      <c r="B20" s="39"/>
      <c r="C20" s="39"/>
      <c r="D20" s="30" t="s">
        <v>30</v>
      </c>
      <c r="E20" s="30" t="s">
        <v>31</v>
      </c>
      <c r="F20" s="30"/>
      <c r="G20" s="30" t="s">
        <v>16</v>
      </c>
      <c r="H20" s="30">
        <v>10</v>
      </c>
      <c r="I20" s="30" t="s">
        <v>14</v>
      </c>
      <c r="J20" s="30"/>
      <c r="K20" s="30"/>
      <c r="L20" s="30"/>
      <c r="M20" s="30"/>
      <c r="N20" s="30"/>
      <c r="O20" s="31">
        <f t="shared" si="11"/>
        <v>11361636</v>
      </c>
      <c r="P20" s="32">
        <f t="shared" si="11"/>
        <v>0</v>
      </c>
      <c r="Q20" s="32">
        <f t="shared" si="11"/>
        <v>11361636</v>
      </c>
      <c r="R20" s="32"/>
      <c r="S20" s="31">
        <f t="shared" si="11"/>
        <v>8028768</v>
      </c>
      <c r="T20" s="32">
        <f t="shared" si="11"/>
        <v>8028768</v>
      </c>
      <c r="U20" s="31">
        <f t="shared" si="11"/>
        <v>0</v>
      </c>
      <c r="V20" s="31">
        <f t="shared" si="11"/>
        <v>0</v>
      </c>
      <c r="W20" s="31">
        <f t="shared" si="11"/>
        <v>4014384</v>
      </c>
      <c r="X20" s="32">
        <f t="shared" si="11"/>
        <v>4014384</v>
      </c>
      <c r="Y20" s="32">
        <f t="shared" si="11"/>
        <v>0</v>
      </c>
      <c r="Z20" s="32">
        <f t="shared" si="11"/>
        <v>0</v>
      </c>
      <c r="AA20" s="31">
        <f t="shared" si="11"/>
        <v>4014384</v>
      </c>
      <c r="AB20" s="32">
        <f t="shared" si="11"/>
        <v>4014384</v>
      </c>
      <c r="AC20" s="32">
        <f t="shared" si="11"/>
        <v>0</v>
      </c>
      <c r="AD20" s="32">
        <f t="shared" si="1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242" s="10" customFormat="1" ht="86.25" customHeight="1" x14ac:dyDescent="0.25">
      <c r="A21" s="41" t="s">
        <v>70</v>
      </c>
      <c r="B21" s="27"/>
      <c r="C21" s="27"/>
      <c r="D21" s="6"/>
      <c r="E21" s="27"/>
      <c r="F21" s="27"/>
      <c r="G21" s="35" t="s">
        <v>16</v>
      </c>
      <c r="H21" s="35">
        <v>10</v>
      </c>
      <c r="I21" s="35" t="s">
        <v>14</v>
      </c>
      <c r="J21" s="7" t="s">
        <v>33</v>
      </c>
      <c r="K21" s="35" t="s">
        <v>15</v>
      </c>
      <c r="L21" s="36" t="s">
        <v>71</v>
      </c>
      <c r="M21" s="36" t="s">
        <v>72</v>
      </c>
      <c r="N21" s="25" t="s">
        <v>73</v>
      </c>
      <c r="O21" s="26">
        <f>P21+Q21+R21</f>
        <v>11361636</v>
      </c>
      <c r="P21" s="26"/>
      <c r="Q21" s="26">
        <v>11361636</v>
      </c>
      <c r="R21" s="26"/>
      <c r="S21" s="26">
        <f t="shared" si="10"/>
        <v>8028768</v>
      </c>
      <c r="T21" s="26">
        <v>8028768</v>
      </c>
      <c r="U21" s="26"/>
      <c r="V21" s="26"/>
      <c r="W21" s="26">
        <f>X21+Y21+Z21</f>
        <v>4014384</v>
      </c>
      <c r="X21" s="26">
        <v>4014384</v>
      </c>
      <c r="Y21" s="26"/>
      <c r="Z21" s="26"/>
      <c r="AA21" s="26">
        <f t="shared" si="7"/>
        <v>4014384</v>
      </c>
      <c r="AB21" s="26">
        <v>4014384</v>
      </c>
      <c r="AC21" s="26"/>
      <c r="AD21" s="26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</sheetData>
  <mergeCells count="2">
    <mergeCell ref="A1:AD1"/>
    <mergeCell ref="A2:AD2"/>
  </mergeCells>
  <pageMargins left="0.31496062992125984" right="0.31496062992125984" top="0.59055118110236227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E9" sqref="E9"/>
    </sheetView>
  </sheetViews>
  <sheetFormatPr defaultRowHeight="14.25" x14ac:dyDescent="0.25"/>
  <cols>
    <col min="1" max="1" width="5" style="1" customWidth="1"/>
    <col min="2" max="2" width="8.140625" style="1" customWidth="1"/>
    <col min="3" max="3" width="12.28515625" style="1" customWidth="1"/>
    <col min="4" max="4" width="7.28515625" style="1" customWidth="1"/>
    <col min="5" max="5" width="30.42578125" style="1" customWidth="1"/>
    <col min="6" max="7" width="10.7109375" style="1" customWidth="1"/>
    <col min="8" max="8" width="8.5703125" style="1" customWidth="1"/>
    <col min="9" max="9" width="7.85546875" style="1" customWidth="1"/>
    <col min="10" max="12" width="10.7109375" style="1" customWidth="1"/>
    <col min="13" max="13" width="9.28515625" style="1" customWidth="1"/>
    <col min="14" max="14" width="10.140625" style="1" customWidth="1"/>
    <col min="15" max="15" width="12.7109375" style="1" customWidth="1"/>
    <col min="16" max="16384" width="9.140625" style="1"/>
  </cols>
  <sheetData>
    <row r="1" spans="1:15" ht="54.75" customHeight="1" x14ac:dyDescent="0.25">
      <c r="J1" s="43"/>
      <c r="K1" s="55" t="s">
        <v>74</v>
      </c>
      <c r="L1" s="55"/>
      <c r="M1" s="55"/>
      <c r="N1" s="55"/>
      <c r="O1" s="55"/>
    </row>
    <row r="2" spans="1:15" ht="39" customHeight="1" x14ac:dyDescent="0.2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5">
      <c r="A3" s="56" t="s">
        <v>38</v>
      </c>
      <c r="B3" s="56" t="s">
        <v>39</v>
      </c>
      <c r="C3" s="56" t="s">
        <v>40</v>
      </c>
      <c r="D3" s="56" t="s">
        <v>41</v>
      </c>
      <c r="E3" s="56" t="s">
        <v>42</v>
      </c>
      <c r="F3" s="56" t="s">
        <v>43</v>
      </c>
      <c r="G3" s="56" t="s">
        <v>44</v>
      </c>
      <c r="H3" s="60" t="s">
        <v>45</v>
      </c>
      <c r="I3" s="61"/>
      <c r="J3" s="61"/>
      <c r="K3" s="61"/>
      <c r="L3" s="62"/>
      <c r="M3" s="66" t="s">
        <v>46</v>
      </c>
      <c r="N3" s="66"/>
      <c r="O3" s="66"/>
    </row>
    <row r="4" spans="1:15" ht="30" customHeight="1" x14ac:dyDescent="0.25">
      <c r="A4" s="59"/>
      <c r="B4" s="59"/>
      <c r="C4" s="59"/>
      <c r="D4" s="59"/>
      <c r="E4" s="59"/>
      <c r="F4" s="59"/>
      <c r="G4" s="59"/>
      <c r="H4" s="63"/>
      <c r="I4" s="64"/>
      <c r="J4" s="64"/>
      <c r="K4" s="64"/>
      <c r="L4" s="65"/>
      <c r="M4" s="66"/>
      <c r="N4" s="66"/>
      <c r="O4" s="66"/>
    </row>
    <row r="5" spans="1:15" x14ac:dyDescent="0.25">
      <c r="A5" s="59"/>
      <c r="B5" s="59"/>
      <c r="C5" s="59"/>
      <c r="D5" s="59"/>
      <c r="E5" s="59"/>
      <c r="F5" s="59"/>
      <c r="G5" s="59"/>
      <c r="H5" s="66" t="s">
        <v>47</v>
      </c>
      <c r="I5" s="66"/>
      <c r="J5" s="66" t="s">
        <v>48</v>
      </c>
      <c r="K5" s="66" t="s">
        <v>49</v>
      </c>
      <c r="L5" s="56" t="s">
        <v>50</v>
      </c>
      <c r="M5" s="56" t="s">
        <v>47</v>
      </c>
      <c r="N5" s="56" t="s">
        <v>48</v>
      </c>
      <c r="O5" s="56" t="s">
        <v>49</v>
      </c>
    </row>
    <row r="6" spans="1:15" ht="146.25" customHeight="1" x14ac:dyDescent="0.25">
      <c r="A6" s="57"/>
      <c r="B6" s="57"/>
      <c r="C6" s="57"/>
      <c r="D6" s="57"/>
      <c r="E6" s="57"/>
      <c r="F6" s="57"/>
      <c r="G6" s="57"/>
      <c r="H6" s="2" t="s">
        <v>51</v>
      </c>
      <c r="I6" s="2" t="s">
        <v>52</v>
      </c>
      <c r="J6" s="66"/>
      <c r="K6" s="66"/>
      <c r="L6" s="57"/>
      <c r="M6" s="57"/>
      <c r="N6" s="57"/>
      <c r="O6" s="57"/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63" x14ac:dyDescent="0.25">
      <c r="A8" s="2">
        <v>1</v>
      </c>
      <c r="B8" s="3" t="s">
        <v>53</v>
      </c>
      <c r="C8" s="3" t="s">
        <v>75</v>
      </c>
      <c r="D8" s="3" t="s">
        <v>76</v>
      </c>
      <c r="E8" s="48" t="s">
        <v>27</v>
      </c>
      <c r="F8" s="3" t="s">
        <v>77</v>
      </c>
      <c r="G8" s="3" t="s">
        <v>78</v>
      </c>
      <c r="H8" s="2"/>
      <c r="I8" s="2"/>
      <c r="J8" s="45"/>
      <c r="K8" s="2">
        <v>85000</v>
      </c>
      <c r="L8" s="2"/>
      <c r="M8" s="45"/>
      <c r="N8" s="45"/>
      <c r="O8" s="46">
        <f>129200+1485800</f>
        <v>1615000</v>
      </c>
    </row>
    <row r="9" spans="1:15" ht="47.25" x14ac:dyDescent="0.25">
      <c r="A9" s="2">
        <v>2</v>
      </c>
      <c r="B9" s="3" t="s">
        <v>53</v>
      </c>
      <c r="C9" s="3" t="s">
        <v>75</v>
      </c>
      <c r="D9" s="3" t="s">
        <v>76</v>
      </c>
      <c r="E9" s="48" t="s">
        <v>68</v>
      </c>
      <c r="F9" s="3" t="s">
        <v>77</v>
      </c>
      <c r="G9" s="3" t="s">
        <v>78</v>
      </c>
      <c r="H9" s="2"/>
      <c r="I9" s="2"/>
      <c r="J9" s="45"/>
      <c r="K9" s="2">
        <v>411695</v>
      </c>
      <c r="L9" s="2"/>
      <c r="M9" s="45"/>
      <c r="N9" s="45"/>
      <c r="O9" s="46">
        <f>625776.4+7196428.6</f>
        <v>7822205</v>
      </c>
    </row>
    <row r="10" spans="1:15" ht="47.25" x14ac:dyDescent="0.25">
      <c r="A10" s="2">
        <v>3</v>
      </c>
      <c r="B10" s="3" t="s">
        <v>53</v>
      </c>
      <c r="C10" s="3" t="s">
        <v>79</v>
      </c>
      <c r="D10" s="3" t="s">
        <v>76</v>
      </c>
      <c r="E10" s="48" t="s">
        <v>69</v>
      </c>
      <c r="F10" s="3" t="s">
        <v>36</v>
      </c>
      <c r="G10" s="3" t="s">
        <v>78</v>
      </c>
      <c r="H10" s="2"/>
      <c r="I10" s="2"/>
      <c r="J10" s="45">
        <v>91478</v>
      </c>
      <c r="K10" s="2"/>
      <c r="L10" s="2"/>
      <c r="M10" s="45"/>
      <c r="N10" s="45">
        <f>1738082</f>
        <v>1738082</v>
      </c>
      <c r="O10" s="47"/>
    </row>
  </sheetData>
  <mergeCells count="18">
    <mergeCell ref="K5:K6"/>
    <mergeCell ref="L5:L6"/>
    <mergeCell ref="K1:O1"/>
    <mergeCell ref="M5:M6"/>
    <mergeCell ref="N5:N6"/>
    <mergeCell ref="O5:O6"/>
    <mergeCell ref="A2:O2"/>
    <mergeCell ref="A3:A6"/>
    <mergeCell ref="B3:B6"/>
    <mergeCell ref="C3:C6"/>
    <mergeCell ref="D3:D6"/>
    <mergeCell ref="E3:E6"/>
    <mergeCell ref="F3:F6"/>
    <mergeCell ref="G3:G6"/>
    <mergeCell ref="H3:L4"/>
    <mergeCell ref="M3:O4"/>
    <mergeCell ref="H5:I5"/>
    <mergeCell ref="J5:J6"/>
  </mergeCells>
  <pageMargins left="0" right="0" top="0.55118110236220474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24" sqref="C24"/>
    </sheetView>
  </sheetViews>
  <sheetFormatPr defaultRowHeight="14.25" x14ac:dyDescent="0.25"/>
  <cols>
    <col min="1" max="1" width="5.7109375" style="49" customWidth="1"/>
    <col min="2" max="2" width="13" style="49" customWidth="1"/>
    <col min="3" max="3" width="11.7109375" style="49" customWidth="1"/>
    <col min="4" max="4" width="14.28515625" style="49" customWidth="1"/>
    <col min="5" max="5" width="23.5703125" style="49" customWidth="1"/>
    <col min="6" max="11" width="14" style="49" customWidth="1"/>
    <col min="12" max="16384" width="9.140625" style="49"/>
  </cols>
  <sheetData>
    <row r="1" spans="1:11" ht="74.25" customHeight="1" x14ac:dyDescent="0.25">
      <c r="I1" s="67" t="s">
        <v>80</v>
      </c>
      <c r="J1" s="67"/>
      <c r="K1" s="67"/>
    </row>
    <row r="2" spans="1:11" ht="53.25" customHeight="1" x14ac:dyDescent="0.25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4.5" customHeight="1" x14ac:dyDescent="0.25">
      <c r="A3" s="66" t="s">
        <v>38</v>
      </c>
      <c r="B3" s="69" t="s">
        <v>40</v>
      </c>
      <c r="C3" s="70" t="s">
        <v>82</v>
      </c>
      <c r="D3" s="72" t="s">
        <v>83</v>
      </c>
      <c r="E3" s="73"/>
      <c r="F3" s="74" t="s">
        <v>84</v>
      </c>
      <c r="G3" s="74"/>
      <c r="H3" s="75"/>
      <c r="I3" s="69" t="s">
        <v>85</v>
      </c>
      <c r="J3" s="69"/>
      <c r="K3" s="69"/>
    </row>
    <row r="4" spans="1:11" ht="57" x14ac:dyDescent="0.25">
      <c r="A4" s="66"/>
      <c r="B4" s="69"/>
      <c r="C4" s="71"/>
      <c r="D4" s="50" t="s">
        <v>86</v>
      </c>
      <c r="E4" s="50" t="s">
        <v>87</v>
      </c>
      <c r="F4" s="50" t="s">
        <v>88</v>
      </c>
      <c r="G4" s="50" t="s">
        <v>89</v>
      </c>
      <c r="H4" s="50" t="s">
        <v>90</v>
      </c>
      <c r="I4" s="50" t="s">
        <v>47</v>
      </c>
      <c r="J4" s="50" t="s">
        <v>48</v>
      </c>
      <c r="K4" s="50" t="s">
        <v>49</v>
      </c>
    </row>
    <row r="5" spans="1:11" x14ac:dyDescent="0.25">
      <c r="A5" s="44">
        <v>1</v>
      </c>
      <c r="B5" s="50">
        <v>2</v>
      </c>
      <c r="C5" s="44">
        <v>3</v>
      </c>
      <c r="D5" s="50">
        <v>4</v>
      </c>
      <c r="E5" s="44">
        <v>5</v>
      </c>
      <c r="F5" s="50">
        <v>6</v>
      </c>
      <c r="G5" s="44">
        <v>7</v>
      </c>
      <c r="H5" s="50">
        <v>8</v>
      </c>
      <c r="I5" s="44">
        <v>9</v>
      </c>
      <c r="J5" s="50">
        <v>10</v>
      </c>
      <c r="K5" s="44">
        <v>11</v>
      </c>
    </row>
    <row r="6" spans="1:11" ht="71.25" x14ac:dyDescent="0.25">
      <c r="A6" s="44">
        <v>1</v>
      </c>
      <c r="B6" s="50" t="s">
        <v>91</v>
      </c>
      <c r="C6" s="50">
        <v>8523</v>
      </c>
      <c r="D6" s="51" t="s">
        <v>92</v>
      </c>
      <c r="E6" s="51" t="s">
        <v>93</v>
      </c>
      <c r="F6" s="52">
        <v>8</v>
      </c>
      <c r="G6" s="50">
        <v>4</v>
      </c>
      <c r="H6" s="50">
        <v>4</v>
      </c>
      <c r="I6" s="50">
        <v>8028768</v>
      </c>
      <c r="J6" s="50">
        <v>4014384</v>
      </c>
      <c r="K6" s="50">
        <v>4014384</v>
      </c>
    </row>
    <row r="12" spans="1:11" x14ac:dyDescent="0.25">
      <c r="E12" s="49" t="s">
        <v>94</v>
      </c>
    </row>
  </sheetData>
  <mergeCells count="8">
    <mergeCell ref="I1:K1"/>
    <mergeCell ref="A2:K2"/>
    <mergeCell ref="A3:A4"/>
    <mergeCell ref="B3:B4"/>
    <mergeCell ref="C3:C4"/>
    <mergeCell ref="D3:E3"/>
    <mergeCell ref="F3:H3"/>
    <mergeCell ref="I3:K3"/>
  </mergeCells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2019-2021</vt:lpstr>
      <vt:lpstr>Прил.8</vt:lpstr>
      <vt:lpstr>Прил.9</vt:lpstr>
      <vt:lpstr>'Перечень 2019-2021'!Заголовки_для_печати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2018-11-16T07:58:18Z</dcterms:modified>
</cp:coreProperties>
</file>