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2"/>
  </bookViews>
  <sheets>
    <sheet name="6.3 Функц." sheetId="1" r:id="rId1"/>
    <sheet name="8.3 Вед." sheetId="2" r:id="rId2"/>
    <sheet name="12 Ист." sheetId="3" r:id="rId3"/>
  </sheets>
  <externalReferences>
    <externalReference r:id="rId4"/>
  </externalReferences>
  <calcPr calcId="144525"/>
</workbook>
</file>

<file path=xl/calcChain.xml><?xml version="1.0" encoding="utf-8"?>
<calcChain xmlns="http://schemas.openxmlformats.org/spreadsheetml/2006/main">
  <c r="F20" i="3" l="1"/>
  <c r="H20" i="3" s="1"/>
  <c r="E20" i="3"/>
  <c r="G19" i="3"/>
  <c r="G18" i="3" s="1"/>
  <c r="G17" i="3" s="1"/>
  <c r="E19" i="3"/>
  <c r="D19" i="3"/>
  <c r="F19" i="3" s="1"/>
  <c r="H19" i="3" s="1"/>
  <c r="E18" i="3"/>
  <c r="E17" i="3" s="1"/>
  <c r="F16" i="3"/>
  <c r="H16" i="3" s="1"/>
  <c r="G15" i="3"/>
  <c r="G14" i="3" s="1"/>
  <c r="G13" i="3" s="1"/>
  <c r="E15" i="3"/>
  <c r="E14" i="3" s="1"/>
  <c r="E13" i="3" s="1"/>
  <c r="D15" i="3"/>
  <c r="F11" i="3"/>
  <c r="H11" i="3" s="1"/>
  <c r="E10" i="3"/>
  <c r="D10" i="3"/>
  <c r="F10" i="3" s="1"/>
  <c r="H10" i="3" s="1"/>
  <c r="E9" i="3"/>
  <c r="D9" i="3"/>
  <c r="H576" i="2"/>
  <c r="J568" i="2"/>
  <c r="I567" i="2"/>
  <c r="H567" i="2"/>
  <c r="I566" i="2"/>
  <c r="I565" i="2" s="1"/>
  <c r="I564" i="2" s="1"/>
  <c r="I563" i="2" s="1"/>
  <c r="J562" i="2"/>
  <c r="I561" i="2"/>
  <c r="H561" i="2"/>
  <c r="I560" i="2"/>
  <c r="I559" i="2" s="1"/>
  <c r="I558" i="2" s="1"/>
  <c r="I557" i="2" s="1"/>
  <c r="I556" i="2" s="1"/>
  <c r="J555" i="2"/>
  <c r="I554" i="2"/>
  <c r="I553" i="2" s="1"/>
  <c r="I552" i="2" s="1"/>
  <c r="H554" i="2"/>
  <c r="H553" i="2"/>
  <c r="J553" i="2" s="1"/>
  <c r="J552" i="2" s="1"/>
  <c r="J551" i="2"/>
  <c r="J550" i="2"/>
  <c r="J549" i="2" s="1"/>
  <c r="I549" i="2"/>
  <c r="H549" i="2"/>
  <c r="H548" i="2" s="1"/>
  <c r="I548" i="2"/>
  <c r="I547" i="2" s="1"/>
  <c r="I546" i="2" s="1"/>
  <c r="I545" i="2" s="1"/>
  <c r="I544" i="2" s="1"/>
  <c r="J543" i="2"/>
  <c r="J542" i="2"/>
  <c r="J541" i="2" s="1"/>
  <c r="I541" i="2"/>
  <c r="H541" i="2"/>
  <c r="H540" i="2" s="1"/>
  <c r="I540" i="2"/>
  <c r="J539" i="2"/>
  <c r="J538" i="2"/>
  <c r="J537" i="2" s="1"/>
  <c r="I537" i="2"/>
  <c r="H537" i="2"/>
  <c r="H536" i="2" s="1"/>
  <c r="I536" i="2"/>
  <c r="I535" i="2" s="1"/>
  <c r="I534" i="2" s="1"/>
  <c r="I533" i="2" s="1"/>
  <c r="I532" i="2" s="1"/>
  <c r="J531" i="2"/>
  <c r="J530" i="2"/>
  <c r="J529" i="2" s="1"/>
  <c r="I529" i="2"/>
  <c r="H529" i="2"/>
  <c r="H528" i="2" s="1"/>
  <c r="I528" i="2"/>
  <c r="I527" i="2" s="1"/>
  <c r="I526" i="2" s="1"/>
  <c r="I525" i="2" s="1"/>
  <c r="I524" i="2" s="1"/>
  <c r="J523" i="2"/>
  <c r="J522" i="2" s="1"/>
  <c r="I522" i="2"/>
  <c r="H522" i="2"/>
  <c r="J521" i="2"/>
  <c r="J520" i="2" s="1"/>
  <c r="J519" i="2" s="1"/>
  <c r="I521" i="2"/>
  <c r="H521" i="2"/>
  <c r="H520" i="2" s="1"/>
  <c r="H519" i="2" s="1"/>
  <c r="I520" i="2"/>
  <c r="I519" i="2" s="1"/>
  <c r="J518" i="2"/>
  <c r="I517" i="2"/>
  <c r="H517" i="2"/>
  <c r="J517" i="2" s="1"/>
  <c r="J516" i="2"/>
  <c r="I515" i="2"/>
  <c r="H515" i="2"/>
  <c r="I514" i="2"/>
  <c r="I513" i="2" s="1"/>
  <c r="J512" i="2"/>
  <c r="J511" i="2"/>
  <c r="I510" i="2"/>
  <c r="H510" i="2"/>
  <c r="J510" i="2" s="1"/>
  <c r="J509" i="2"/>
  <c r="I508" i="2"/>
  <c r="H508" i="2"/>
  <c r="J507" i="2"/>
  <c r="I506" i="2"/>
  <c r="H506" i="2"/>
  <c r="J506" i="2" s="1"/>
  <c r="H505" i="2"/>
  <c r="H504" i="2" s="1"/>
  <c r="H503" i="2"/>
  <c r="J499" i="2"/>
  <c r="I498" i="2"/>
  <c r="H498" i="2"/>
  <c r="J497" i="2"/>
  <c r="I496" i="2"/>
  <c r="H496" i="2"/>
  <c r="J496" i="2" s="1"/>
  <c r="J494" i="2"/>
  <c r="I493" i="2"/>
  <c r="H493" i="2"/>
  <c r="J493" i="2" s="1"/>
  <c r="J492" i="2"/>
  <c r="I491" i="2"/>
  <c r="H491" i="2"/>
  <c r="I490" i="2"/>
  <c r="J486" i="2"/>
  <c r="I485" i="2"/>
  <c r="H485" i="2"/>
  <c r="H484" i="2" s="1"/>
  <c r="I484" i="2"/>
  <c r="J483" i="2"/>
  <c r="J482" i="2"/>
  <c r="I481" i="2"/>
  <c r="H481" i="2"/>
  <c r="J481" i="2" s="1"/>
  <c r="J480" i="2"/>
  <c r="I479" i="2"/>
  <c r="H479" i="2"/>
  <c r="I478" i="2"/>
  <c r="I477" i="2" s="1"/>
  <c r="J476" i="2"/>
  <c r="J475" i="2" s="1"/>
  <c r="I475" i="2"/>
  <c r="H475" i="2"/>
  <c r="H474" i="2" s="1"/>
  <c r="I474" i="2"/>
  <c r="I473" i="2" s="1"/>
  <c r="J472" i="2"/>
  <c r="I471" i="2"/>
  <c r="H471" i="2"/>
  <c r="H470" i="2" s="1"/>
  <c r="I470" i="2"/>
  <c r="J469" i="2"/>
  <c r="I468" i="2"/>
  <c r="H468" i="2"/>
  <c r="I467" i="2"/>
  <c r="I466" i="2" s="1"/>
  <c r="I465" i="2"/>
  <c r="I464" i="2" s="1"/>
  <c r="J463" i="2"/>
  <c r="I462" i="2"/>
  <c r="H462" i="2"/>
  <c r="H461" i="2" s="1"/>
  <c r="I461" i="2"/>
  <c r="J460" i="2"/>
  <c r="J458" i="2" s="1"/>
  <c r="J457" i="2" s="1"/>
  <c r="I459" i="2"/>
  <c r="H459" i="2"/>
  <c r="I458" i="2"/>
  <c r="H458" i="2"/>
  <c r="H457" i="2" s="1"/>
  <c r="I457" i="2"/>
  <c r="I456" i="2" s="1"/>
  <c r="H456" i="2"/>
  <c r="J455" i="2"/>
  <c r="J454" i="2"/>
  <c r="J453" i="2"/>
  <c r="J452" i="2" s="1"/>
  <c r="I452" i="2"/>
  <c r="H452" i="2"/>
  <c r="H451" i="2" s="1"/>
  <c r="I451" i="2"/>
  <c r="I450" i="2" s="1"/>
  <c r="J447" i="2"/>
  <c r="I446" i="2"/>
  <c r="H446" i="2"/>
  <c r="H445" i="2" s="1"/>
  <c r="J445" i="2" s="1"/>
  <c r="I445" i="2"/>
  <c r="J444" i="2"/>
  <c r="I443" i="2"/>
  <c r="I442" i="2" s="1"/>
  <c r="H443" i="2"/>
  <c r="J443" i="2" s="1"/>
  <c r="J441" i="2"/>
  <c r="I440" i="2"/>
  <c r="H440" i="2"/>
  <c r="H439" i="2" s="1"/>
  <c r="I439" i="2"/>
  <c r="I438" i="2" s="1"/>
  <c r="J437" i="2"/>
  <c r="J436" i="2" s="1"/>
  <c r="I436" i="2"/>
  <c r="I433" i="2" s="1"/>
  <c r="H436" i="2"/>
  <c r="J435" i="2"/>
  <c r="I434" i="2"/>
  <c r="H434" i="2"/>
  <c r="H433" i="2" s="1"/>
  <c r="J432" i="2"/>
  <c r="J431" i="2" s="1"/>
  <c r="I431" i="2"/>
  <c r="H431" i="2"/>
  <c r="J430" i="2"/>
  <c r="I429" i="2"/>
  <c r="H429" i="2"/>
  <c r="J428" i="2"/>
  <c r="I427" i="2"/>
  <c r="H427" i="2"/>
  <c r="H426" i="2" s="1"/>
  <c r="H425" i="2" s="1"/>
  <c r="J424" i="2"/>
  <c r="J423" i="2"/>
  <c r="J422" i="2" s="1"/>
  <c r="I422" i="2"/>
  <c r="H422" i="2"/>
  <c r="H421" i="2" s="1"/>
  <c r="I421" i="2"/>
  <c r="I420" i="2" s="1"/>
  <c r="I419" i="2" s="1"/>
  <c r="H420" i="2"/>
  <c r="H419" i="2" s="1"/>
  <c r="J418" i="2"/>
  <c r="J417" i="2" s="1"/>
  <c r="I417" i="2"/>
  <c r="H417" i="2"/>
  <c r="J416" i="2"/>
  <c r="I415" i="2"/>
  <c r="I414" i="2" s="1"/>
  <c r="H415" i="2"/>
  <c r="H414" i="2"/>
  <c r="J413" i="2"/>
  <c r="J412" i="2"/>
  <c r="I412" i="2"/>
  <c r="H412" i="2"/>
  <c r="J411" i="2"/>
  <c r="I410" i="2"/>
  <c r="H410" i="2"/>
  <c r="I409" i="2"/>
  <c r="I408" i="2" s="1"/>
  <c r="J407" i="2"/>
  <c r="I406" i="2"/>
  <c r="H406" i="2"/>
  <c r="J406" i="2" s="1"/>
  <c r="J405" i="2"/>
  <c r="I404" i="2"/>
  <c r="H404" i="2"/>
  <c r="I403" i="2"/>
  <c r="J402" i="2"/>
  <c r="J401" i="2"/>
  <c r="I400" i="2"/>
  <c r="H400" i="2"/>
  <c r="J400" i="2" s="1"/>
  <c r="J399" i="2"/>
  <c r="I398" i="2"/>
  <c r="H398" i="2"/>
  <c r="J397" i="2"/>
  <c r="I396" i="2"/>
  <c r="H396" i="2"/>
  <c r="J396" i="2" s="1"/>
  <c r="J395" i="2"/>
  <c r="I394" i="2"/>
  <c r="H394" i="2"/>
  <c r="I393" i="2"/>
  <c r="I392" i="2" s="1"/>
  <c r="I391" i="2" s="1"/>
  <c r="J390" i="2"/>
  <c r="I389" i="2"/>
  <c r="I388" i="2" s="1"/>
  <c r="H389" i="2"/>
  <c r="H388" i="2"/>
  <c r="H387" i="2" s="1"/>
  <c r="I387" i="2"/>
  <c r="I386" i="2" s="1"/>
  <c r="H386" i="2"/>
  <c r="J386" i="2" s="1"/>
  <c r="J385" i="2"/>
  <c r="J384" i="2"/>
  <c r="J383" i="2" s="1"/>
  <c r="I384" i="2"/>
  <c r="H384" i="2"/>
  <c r="H383" i="2" s="1"/>
  <c r="H382" i="2" s="1"/>
  <c r="I383" i="2"/>
  <c r="I382" i="2" s="1"/>
  <c r="J382" i="2"/>
  <c r="J381" i="2"/>
  <c r="I380" i="2"/>
  <c r="H380" i="2"/>
  <c r="H379" i="2" s="1"/>
  <c r="I379" i="2"/>
  <c r="I378" i="2" s="1"/>
  <c r="I377" i="2" s="1"/>
  <c r="H378" i="2"/>
  <c r="H377" i="2" s="1"/>
  <c r="J375" i="2"/>
  <c r="I374" i="2"/>
  <c r="H374" i="2"/>
  <c r="H373" i="2" s="1"/>
  <c r="I373" i="2"/>
  <c r="I372" i="2" s="1"/>
  <c r="I371" i="2" s="1"/>
  <c r="H372" i="2"/>
  <c r="H371" i="2" s="1"/>
  <c r="J370" i="2"/>
  <c r="J369" i="2"/>
  <c r="J368" i="2" s="1"/>
  <c r="I368" i="2"/>
  <c r="H368" i="2"/>
  <c r="H367" i="2" s="1"/>
  <c r="I367" i="2"/>
  <c r="J366" i="2"/>
  <c r="J365" i="2"/>
  <c r="J364" i="2" s="1"/>
  <c r="I364" i="2"/>
  <c r="H364" i="2"/>
  <c r="H363" i="2" s="1"/>
  <c r="I363" i="2"/>
  <c r="J362" i="2"/>
  <c r="J361" i="2"/>
  <c r="J360" i="2" s="1"/>
  <c r="I360" i="2"/>
  <c r="H360" i="2"/>
  <c r="H359" i="2" s="1"/>
  <c r="I359" i="2"/>
  <c r="I358" i="2" s="1"/>
  <c r="I357" i="2" s="1"/>
  <c r="J356" i="2"/>
  <c r="J355" i="2" s="1"/>
  <c r="I355" i="2"/>
  <c r="I354" i="2" s="1"/>
  <c r="H355" i="2"/>
  <c r="H354" i="2"/>
  <c r="J354" i="2" s="1"/>
  <c r="J353" i="2"/>
  <c r="J352" i="2"/>
  <c r="J351" i="2" s="1"/>
  <c r="I352" i="2"/>
  <c r="H352" i="2"/>
  <c r="H351" i="2" s="1"/>
  <c r="I351" i="2"/>
  <c r="J350" i="2"/>
  <c r="I349" i="2"/>
  <c r="I348" i="2" s="1"/>
  <c r="H349" i="2"/>
  <c r="J349" i="2" s="1"/>
  <c r="J346" i="2"/>
  <c r="J345" i="2"/>
  <c r="I344" i="2"/>
  <c r="I339" i="2" s="1"/>
  <c r="H344" i="2"/>
  <c r="H339" i="2" s="1"/>
  <c r="J343" i="2"/>
  <c r="J342" i="2"/>
  <c r="I341" i="2"/>
  <c r="H341" i="2"/>
  <c r="J340" i="2"/>
  <c r="I340" i="2"/>
  <c r="H340" i="2"/>
  <c r="J338" i="2"/>
  <c r="J337" i="2"/>
  <c r="I336" i="2"/>
  <c r="I333" i="2" s="1"/>
  <c r="H336" i="2"/>
  <c r="J335" i="2"/>
  <c r="I334" i="2"/>
  <c r="H334" i="2"/>
  <c r="H333" i="2" s="1"/>
  <c r="J332" i="2"/>
  <c r="J331" i="2"/>
  <c r="I330" i="2"/>
  <c r="I327" i="2" s="1"/>
  <c r="H330" i="2"/>
  <c r="J329" i="2"/>
  <c r="I328" i="2"/>
  <c r="H328" i="2"/>
  <c r="H327" i="2" s="1"/>
  <c r="J324" i="2"/>
  <c r="J323" i="2"/>
  <c r="I322" i="2"/>
  <c r="I319" i="2" s="1"/>
  <c r="H322" i="2"/>
  <c r="J321" i="2"/>
  <c r="I320" i="2"/>
  <c r="H320" i="2"/>
  <c r="H319" i="2" s="1"/>
  <c r="J318" i="2"/>
  <c r="J317" i="2"/>
  <c r="I316" i="2"/>
  <c r="I313" i="2" s="1"/>
  <c r="H316" i="2"/>
  <c r="J315" i="2"/>
  <c r="I314" i="2"/>
  <c r="H314" i="2"/>
  <c r="H313" i="2" s="1"/>
  <c r="J312" i="2"/>
  <c r="J311" i="2"/>
  <c r="I310" i="2"/>
  <c r="I307" i="2" s="1"/>
  <c r="H310" i="2"/>
  <c r="J309" i="2"/>
  <c r="I308" i="2"/>
  <c r="H308" i="2"/>
  <c r="H307" i="2" s="1"/>
  <c r="J306" i="2"/>
  <c r="J305" i="2"/>
  <c r="I304" i="2"/>
  <c r="I301" i="2" s="1"/>
  <c r="H304" i="2"/>
  <c r="J303" i="2"/>
  <c r="I302" i="2"/>
  <c r="H302" i="2"/>
  <c r="H301" i="2" s="1"/>
  <c r="J300" i="2"/>
  <c r="J299" i="2"/>
  <c r="I298" i="2"/>
  <c r="I295" i="2" s="1"/>
  <c r="H298" i="2"/>
  <c r="J297" i="2"/>
  <c r="I296" i="2"/>
  <c r="H296" i="2"/>
  <c r="H295" i="2" s="1"/>
  <c r="J294" i="2"/>
  <c r="J293" i="2"/>
  <c r="J292" i="2"/>
  <c r="J291" i="2"/>
  <c r="I290" i="2"/>
  <c r="H290" i="2"/>
  <c r="H289" i="2" s="1"/>
  <c r="I289" i="2"/>
  <c r="J288" i="2"/>
  <c r="J287" i="2"/>
  <c r="I286" i="2"/>
  <c r="H286" i="2"/>
  <c r="J286" i="2" s="1"/>
  <c r="J285" i="2"/>
  <c r="I284" i="2"/>
  <c r="H284" i="2"/>
  <c r="I283" i="2"/>
  <c r="J282" i="2"/>
  <c r="J281" i="2"/>
  <c r="I280" i="2"/>
  <c r="H280" i="2"/>
  <c r="J280" i="2" s="1"/>
  <c r="J279" i="2"/>
  <c r="I278" i="2"/>
  <c r="H278" i="2"/>
  <c r="I277" i="2"/>
  <c r="J273" i="2"/>
  <c r="J272" i="2"/>
  <c r="J271" i="2" s="1"/>
  <c r="I271" i="2"/>
  <c r="I270" i="2" s="1"/>
  <c r="H271" i="2"/>
  <c r="H270" i="2" s="1"/>
  <c r="J270" i="2" s="1"/>
  <c r="J269" i="2"/>
  <c r="J268" i="2"/>
  <c r="I267" i="2"/>
  <c r="I266" i="2" s="1"/>
  <c r="I265" i="2" s="1"/>
  <c r="I264" i="2" s="1"/>
  <c r="H267" i="2"/>
  <c r="H266" i="2"/>
  <c r="J263" i="2"/>
  <c r="J262" i="2"/>
  <c r="I262" i="2"/>
  <c r="H262" i="2"/>
  <c r="H261" i="2" s="1"/>
  <c r="J261" i="2" s="1"/>
  <c r="I261" i="2"/>
  <c r="J260" i="2"/>
  <c r="J259" i="2" s="1"/>
  <c r="J258" i="2" s="1"/>
  <c r="J257" i="2" s="1"/>
  <c r="I259" i="2"/>
  <c r="I258" i="2" s="1"/>
  <c r="H259" i="2"/>
  <c r="H258" i="2" s="1"/>
  <c r="H257" i="2" s="1"/>
  <c r="I257" i="2"/>
  <c r="J256" i="2"/>
  <c r="J255" i="2"/>
  <c r="I254" i="2"/>
  <c r="H254" i="2"/>
  <c r="J254" i="2" s="1"/>
  <c r="J253" i="2"/>
  <c r="J252" i="2"/>
  <c r="J251" i="2"/>
  <c r="J250" i="2"/>
  <c r="I250" i="2"/>
  <c r="H250" i="2"/>
  <c r="J249" i="2"/>
  <c r="I249" i="2"/>
  <c r="H249" i="2"/>
  <c r="I248" i="2"/>
  <c r="J247" i="2"/>
  <c r="J246" i="2"/>
  <c r="I245" i="2"/>
  <c r="H245" i="2"/>
  <c r="J244" i="2"/>
  <c r="I243" i="2"/>
  <c r="H243" i="2"/>
  <c r="H242" i="2"/>
  <c r="J236" i="2"/>
  <c r="I235" i="2"/>
  <c r="I234" i="2" s="1"/>
  <c r="H235" i="2"/>
  <c r="J234" i="2"/>
  <c r="H234" i="2"/>
  <c r="J233" i="2"/>
  <c r="I232" i="2"/>
  <c r="H232" i="2"/>
  <c r="H231" i="2" s="1"/>
  <c r="I231" i="2"/>
  <c r="H230" i="2"/>
  <c r="H229" i="2" s="1"/>
  <c r="H228" i="2" s="1"/>
  <c r="J226" i="2"/>
  <c r="I225" i="2"/>
  <c r="H225" i="2"/>
  <c r="J224" i="2"/>
  <c r="I223" i="2"/>
  <c r="H223" i="2"/>
  <c r="J223" i="2" s="1"/>
  <c r="J219" i="2"/>
  <c r="I218" i="2"/>
  <c r="H218" i="2"/>
  <c r="H217" i="2" s="1"/>
  <c r="I217" i="2"/>
  <c r="I216" i="2" s="1"/>
  <c r="I215" i="2" s="1"/>
  <c r="H216" i="2"/>
  <c r="H215" i="2" s="1"/>
  <c r="J214" i="2"/>
  <c r="I213" i="2"/>
  <c r="I212" i="2" s="1"/>
  <c r="I211" i="2" s="1"/>
  <c r="I210" i="2" s="1"/>
  <c r="I209" i="2" s="1"/>
  <c r="H213" i="2"/>
  <c r="H212" i="2"/>
  <c r="H211" i="2" s="1"/>
  <c r="J207" i="2"/>
  <c r="I206" i="2"/>
  <c r="H206" i="2"/>
  <c r="H205" i="2" s="1"/>
  <c r="I205" i="2"/>
  <c r="I204" i="2" s="1"/>
  <c r="J203" i="2"/>
  <c r="I202" i="2"/>
  <c r="H202" i="2"/>
  <c r="H201" i="2" s="1"/>
  <c r="I201" i="2"/>
  <c r="I200" i="2" s="1"/>
  <c r="I199" i="2" s="1"/>
  <c r="I198" i="2" s="1"/>
  <c r="H200" i="2"/>
  <c r="H199" i="2" s="1"/>
  <c r="J197" i="2"/>
  <c r="I196" i="2"/>
  <c r="H196" i="2"/>
  <c r="H195" i="2" s="1"/>
  <c r="I195" i="2"/>
  <c r="J194" i="2"/>
  <c r="I193" i="2"/>
  <c r="I192" i="2" s="1"/>
  <c r="H193" i="2"/>
  <c r="H192" i="2"/>
  <c r="J192" i="2" s="1"/>
  <c r="I191" i="2"/>
  <c r="J190" i="2"/>
  <c r="J189" i="2"/>
  <c r="I188" i="2"/>
  <c r="H188" i="2"/>
  <c r="H187" i="2" s="1"/>
  <c r="I187" i="2"/>
  <c r="I186" i="2" s="1"/>
  <c r="I185" i="2" s="1"/>
  <c r="H186" i="2"/>
  <c r="H185" i="2" s="1"/>
  <c r="J184" i="2"/>
  <c r="J183" i="2" s="1"/>
  <c r="I183" i="2"/>
  <c r="H183" i="2"/>
  <c r="I182" i="2"/>
  <c r="H182" i="2"/>
  <c r="H181" i="2" s="1"/>
  <c r="I181" i="2"/>
  <c r="I180" i="2" s="1"/>
  <c r="H180" i="2"/>
  <c r="J180" i="2" s="1"/>
  <c r="J179" i="2"/>
  <c r="I178" i="2"/>
  <c r="I175" i="2" s="1"/>
  <c r="H178" i="2"/>
  <c r="J177" i="2"/>
  <c r="I176" i="2"/>
  <c r="H176" i="2"/>
  <c r="H175" i="2" s="1"/>
  <c r="J174" i="2"/>
  <c r="J173" i="2"/>
  <c r="I172" i="2"/>
  <c r="I169" i="2" s="1"/>
  <c r="H172" i="2"/>
  <c r="J171" i="2"/>
  <c r="I170" i="2"/>
  <c r="H170" i="2"/>
  <c r="H169" i="2" s="1"/>
  <c r="J166" i="2"/>
  <c r="I165" i="2"/>
  <c r="H165" i="2"/>
  <c r="J164" i="2"/>
  <c r="I163" i="2"/>
  <c r="H163" i="2"/>
  <c r="J163" i="2" s="1"/>
  <c r="J161" i="2"/>
  <c r="J160" i="2"/>
  <c r="I159" i="2"/>
  <c r="H159" i="2"/>
  <c r="J158" i="2"/>
  <c r="I157" i="2"/>
  <c r="H157" i="2"/>
  <c r="H156" i="2"/>
  <c r="J151" i="2"/>
  <c r="I150" i="2"/>
  <c r="I149" i="2" s="1"/>
  <c r="I148" i="2" s="1"/>
  <c r="H150" i="2"/>
  <c r="H149" i="2"/>
  <c r="H148" i="2" s="1"/>
  <c r="J147" i="2"/>
  <c r="I146" i="2"/>
  <c r="I145" i="2" s="1"/>
  <c r="I144" i="2" s="1"/>
  <c r="I143" i="2" s="1"/>
  <c r="I142" i="2" s="1"/>
  <c r="I141" i="2" s="1"/>
  <c r="H146" i="2"/>
  <c r="H145" i="2"/>
  <c r="J145" i="2" s="1"/>
  <c r="J140" i="2"/>
  <c r="I139" i="2"/>
  <c r="I136" i="2" s="1"/>
  <c r="I135" i="2" s="1"/>
  <c r="I134" i="2" s="1"/>
  <c r="I133" i="2" s="1"/>
  <c r="H139" i="2"/>
  <c r="J138" i="2"/>
  <c r="I137" i="2"/>
  <c r="H137" i="2"/>
  <c r="J137" i="2" s="1"/>
  <c r="J132" i="2"/>
  <c r="I131" i="2"/>
  <c r="H131" i="2"/>
  <c r="J131" i="2" s="1"/>
  <c r="I130" i="2"/>
  <c r="J129" i="2"/>
  <c r="I128" i="2"/>
  <c r="I127" i="2" s="1"/>
  <c r="I126" i="2" s="1"/>
  <c r="I125" i="2" s="1"/>
  <c r="H128" i="2"/>
  <c r="J128" i="2" s="1"/>
  <c r="J123" i="2"/>
  <c r="I122" i="2"/>
  <c r="I121" i="2" s="1"/>
  <c r="H122" i="2"/>
  <c r="J122" i="2" s="1"/>
  <c r="J121" i="2" s="1"/>
  <c r="J120" i="2"/>
  <c r="I119" i="2"/>
  <c r="H119" i="2"/>
  <c r="J119" i="2" s="1"/>
  <c r="J118" i="2"/>
  <c r="I117" i="2"/>
  <c r="H117" i="2"/>
  <c r="I116" i="2"/>
  <c r="I115" i="2" s="1"/>
  <c r="I114" i="2" s="1"/>
  <c r="I113" i="2" s="1"/>
  <c r="J112" i="2"/>
  <c r="I111" i="2"/>
  <c r="H111" i="2"/>
  <c r="I110" i="2"/>
  <c r="I109" i="2" s="1"/>
  <c r="I108" i="2" s="1"/>
  <c r="I107" i="2" s="1"/>
  <c r="J106" i="2"/>
  <c r="I105" i="2"/>
  <c r="H105" i="2"/>
  <c r="I104" i="2"/>
  <c r="I103" i="2" s="1"/>
  <c r="J102" i="2"/>
  <c r="I101" i="2"/>
  <c r="H101" i="2"/>
  <c r="I100" i="2"/>
  <c r="I99" i="2" s="1"/>
  <c r="J98" i="2"/>
  <c r="I97" i="2"/>
  <c r="H97" i="2"/>
  <c r="I96" i="2"/>
  <c r="J95" i="2"/>
  <c r="I94" i="2"/>
  <c r="I93" i="2" s="1"/>
  <c r="H94" i="2"/>
  <c r="H93" i="2"/>
  <c r="J93" i="2" s="1"/>
  <c r="J92" i="2"/>
  <c r="I91" i="2"/>
  <c r="I88" i="2" s="1"/>
  <c r="H91" i="2"/>
  <c r="J90" i="2"/>
  <c r="I89" i="2"/>
  <c r="H89" i="2"/>
  <c r="J89" i="2" s="1"/>
  <c r="J85" i="2"/>
  <c r="I84" i="2"/>
  <c r="I83" i="2" s="1"/>
  <c r="H84" i="2"/>
  <c r="J84" i="2" s="1"/>
  <c r="J82" i="2"/>
  <c r="I81" i="2"/>
  <c r="H81" i="2"/>
  <c r="J81" i="2" s="1"/>
  <c r="J80" i="2" s="1"/>
  <c r="J79" i="2" s="1"/>
  <c r="I80" i="2"/>
  <c r="I79" i="2" s="1"/>
  <c r="I78" i="2" s="1"/>
  <c r="J76" i="2"/>
  <c r="I75" i="2"/>
  <c r="H75" i="2"/>
  <c r="J75" i="2" s="1"/>
  <c r="I74" i="2"/>
  <c r="I73" i="2" s="1"/>
  <c r="I72" i="2" s="1"/>
  <c r="J71" i="2"/>
  <c r="I70" i="2"/>
  <c r="I69" i="2" s="1"/>
  <c r="I68" i="2" s="1"/>
  <c r="I67" i="2" s="1"/>
  <c r="H70" i="2"/>
  <c r="J70" i="2" s="1"/>
  <c r="J66" i="2"/>
  <c r="I65" i="2"/>
  <c r="H65" i="2"/>
  <c r="J65" i="2" s="1"/>
  <c r="I64" i="2"/>
  <c r="J63" i="2"/>
  <c r="I62" i="2"/>
  <c r="I61" i="2" s="1"/>
  <c r="I60" i="2" s="1"/>
  <c r="H62" i="2"/>
  <c r="J62" i="2" s="1"/>
  <c r="J61" i="2" s="1"/>
  <c r="J59" i="2"/>
  <c r="I58" i="2"/>
  <c r="I57" i="2" s="1"/>
  <c r="H58" i="2"/>
  <c r="J58" i="2" s="1"/>
  <c r="J56" i="2"/>
  <c r="I55" i="2"/>
  <c r="H55" i="2"/>
  <c r="J55" i="2" s="1"/>
  <c r="J54" i="2" s="1"/>
  <c r="I54" i="2"/>
  <c r="J53" i="2"/>
  <c r="I52" i="2"/>
  <c r="H52" i="2"/>
  <c r="J52" i="2" s="1"/>
  <c r="J51" i="2"/>
  <c r="I50" i="2"/>
  <c r="I49" i="2" s="1"/>
  <c r="H50" i="2"/>
  <c r="H49" i="2"/>
  <c r="J49" i="2" s="1"/>
  <c r="J48" i="2"/>
  <c r="J47" i="2"/>
  <c r="I46" i="2"/>
  <c r="H46" i="2"/>
  <c r="J46" i="2" s="1"/>
  <c r="J45" i="2"/>
  <c r="I44" i="2"/>
  <c r="H44" i="2"/>
  <c r="J43" i="2"/>
  <c r="I42" i="2"/>
  <c r="H42" i="2"/>
  <c r="J42" i="2" s="1"/>
  <c r="J37" i="2"/>
  <c r="I36" i="2"/>
  <c r="I35" i="2" s="1"/>
  <c r="H36" i="2"/>
  <c r="J36" i="2" s="1"/>
  <c r="J34" i="2"/>
  <c r="I33" i="2"/>
  <c r="H33" i="2"/>
  <c r="J33" i="2" s="1"/>
  <c r="J32" i="2" s="1"/>
  <c r="I32" i="2"/>
  <c r="I31" i="2" s="1"/>
  <c r="J30" i="2"/>
  <c r="I29" i="2"/>
  <c r="H29" i="2"/>
  <c r="J29" i="2" s="1"/>
  <c r="J28" i="2"/>
  <c r="I27" i="2"/>
  <c r="H27" i="2"/>
  <c r="I26" i="2"/>
  <c r="J25" i="2"/>
  <c r="I24" i="2"/>
  <c r="I23" i="2" s="1"/>
  <c r="H24" i="2"/>
  <c r="H23" i="2"/>
  <c r="J22" i="2"/>
  <c r="J21" i="2"/>
  <c r="I20" i="2"/>
  <c r="H20" i="2"/>
  <c r="J20" i="2" s="1"/>
  <c r="J19" i="2"/>
  <c r="I18" i="2"/>
  <c r="H18" i="2"/>
  <c r="J17" i="2"/>
  <c r="J16" i="2" s="1"/>
  <c r="I16" i="2"/>
  <c r="H16" i="2"/>
  <c r="H15" i="2" s="1"/>
  <c r="H559" i="1"/>
  <c r="J550" i="1"/>
  <c r="I549" i="1"/>
  <c r="I548" i="1" s="1"/>
  <c r="I547" i="1" s="1"/>
  <c r="I546" i="1" s="1"/>
  <c r="I545" i="1" s="1"/>
  <c r="H549" i="1"/>
  <c r="H548" i="1"/>
  <c r="H547" i="1" s="1"/>
  <c r="H546" i="1" s="1"/>
  <c r="H545" i="1" s="1"/>
  <c r="J544" i="1"/>
  <c r="J543" i="1" s="1"/>
  <c r="I543" i="1"/>
  <c r="I542" i="1" s="1"/>
  <c r="I541" i="1" s="1"/>
  <c r="I540" i="1" s="1"/>
  <c r="I539" i="1" s="1"/>
  <c r="I538" i="1" s="1"/>
  <c r="H543" i="1"/>
  <c r="H542" i="1"/>
  <c r="H541" i="1" s="1"/>
  <c r="H540" i="1" s="1"/>
  <c r="H539" i="1" s="1"/>
  <c r="H538" i="1" s="1"/>
  <c r="J537" i="1"/>
  <c r="J536" i="1"/>
  <c r="J535" i="1" s="1"/>
  <c r="I536" i="1"/>
  <c r="H536" i="1"/>
  <c r="H535" i="1" s="1"/>
  <c r="I535" i="1"/>
  <c r="J534" i="1"/>
  <c r="I533" i="1"/>
  <c r="I532" i="1" s="1"/>
  <c r="I531" i="1" s="1"/>
  <c r="I530" i="1" s="1"/>
  <c r="I529" i="1" s="1"/>
  <c r="I528" i="1" s="1"/>
  <c r="H533" i="1"/>
  <c r="J533" i="1" s="1"/>
  <c r="J527" i="1"/>
  <c r="I526" i="1"/>
  <c r="H526" i="1"/>
  <c r="J526" i="1" s="1"/>
  <c r="J525" i="1"/>
  <c r="I524" i="1"/>
  <c r="H524" i="1"/>
  <c r="I523" i="1"/>
  <c r="I522" i="1" s="1"/>
  <c r="J521" i="1"/>
  <c r="I520" i="1"/>
  <c r="I517" i="1" s="1"/>
  <c r="H520" i="1"/>
  <c r="J519" i="1"/>
  <c r="I518" i="1"/>
  <c r="H518" i="1"/>
  <c r="H517" i="1" s="1"/>
  <c r="J516" i="1"/>
  <c r="I515" i="1"/>
  <c r="H515" i="1"/>
  <c r="J515" i="1" s="1"/>
  <c r="J514" i="1"/>
  <c r="I513" i="1"/>
  <c r="I512" i="1" s="1"/>
  <c r="H513" i="1"/>
  <c r="H512" i="1"/>
  <c r="J508" i="1"/>
  <c r="I507" i="1"/>
  <c r="I506" i="1" s="1"/>
  <c r="H507" i="1"/>
  <c r="H506" i="1"/>
  <c r="J506" i="1" s="1"/>
  <c r="J505" i="1"/>
  <c r="J504" i="1"/>
  <c r="I503" i="1"/>
  <c r="H503" i="1"/>
  <c r="J503" i="1" s="1"/>
  <c r="J502" i="1"/>
  <c r="I501" i="1"/>
  <c r="I500" i="1" s="1"/>
  <c r="I499" i="1" s="1"/>
  <c r="I495" i="1" s="1"/>
  <c r="H501" i="1"/>
  <c r="H500" i="1"/>
  <c r="H499" i="1" s="1"/>
  <c r="J498" i="1"/>
  <c r="J497" i="1" s="1"/>
  <c r="I497" i="1"/>
  <c r="I496" i="1" s="1"/>
  <c r="H497" i="1"/>
  <c r="H496" i="1" s="1"/>
  <c r="J494" i="1"/>
  <c r="I493" i="1"/>
  <c r="I492" i="1" s="1"/>
  <c r="H493" i="1"/>
  <c r="H492" i="1"/>
  <c r="J491" i="1"/>
  <c r="I490" i="1"/>
  <c r="H490" i="1"/>
  <c r="I489" i="1"/>
  <c r="I488" i="1" s="1"/>
  <c r="I487" i="1" s="1"/>
  <c r="H489" i="1"/>
  <c r="J488" i="1"/>
  <c r="H488" i="1"/>
  <c r="H487" i="1" s="1"/>
  <c r="J485" i="1"/>
  <c r="I484" i="1"/>
  <c r="H484" i="1"/>
  <c r="H483" i="1" s="1"/>
  <c r="I483" i="1"/>
  <c r="J482" i="1"/>
  <c r="I481" i="1"/>
  <c r="I480" i="1" s="1"/>
  <c r="H481" i="1"/>
  <c r="J481" i="1" s="1"/>
  <c r="I479" i="1"/>
  <c r="J477" i="1"/>
  <c r="J476" i="1"/>
  <c r="J475" i="1"/>
  <c r="I474" i="1"/>
  <c r="H474" i="1"/>
  <c r="H473" i="1" s="1"/>
  <c r="H472" i="1" s="1"/>
  <c r="J472" i="1" s="1"/>
  <c r="I473" i="1"/>
  <c r="I472" i="1" s="1"/>
  <c r="J471" i="1"/>
  <c r="I470" i="1"/>
  <c r="H470" i="1"/>
  <c r="H469" i="1" s="1"/>
  <c r="I469" i="1"/>
  <c r="I468" i="1" s="1"/>
  <c r="H468" i="1"/>
  <c r="J466" i="1"/>
  <c r="I465" i="1"/>
  <c r="I464" i="1" s="1"/>
  <c r="H465" i="1"/>
  <c r="J465" i="1" s="1"/>
  <c r="I463" i="1"/>
  <c r="I462" i="1" s="1"/>
  <c r="I461" i="1"/>
  <c r="J459" i="1"/>
  <c r="I458" i="1"/>
  <c r="H458" i="1"/>
  <c r="H457" i="1" s="1"/>
  <c r="I457" i="1"/>
  <c r="I456" i="1" s="1"/>
  <c r="H456" i="1"/>
  <c r="J455" i="1"/>
  <c r="J454" i="1"/>
  <c r="J453" i="1" s="1"/>
  <c r="I454" i="1"/>
  <c r="H454" i="1"/>
  <c r="H453" i="1" s="1"/>
  <c r="I453" i="1"/>
  <c r="I452" i="1" s="1"/>
  <c r="H452" i="1"/>
  <c r="J451" i="1"/>
  <c r="J450" i="1"/>
  <c r="J449" i="1" s="1"/>
  <c r="I449" i="1"/>
  <c r="I448" i="1" s="1"/>
  <c r="H449" i="1"/>
  <c r="H448" i="1" s="1"/>
  <c r="H447" i="1" s="1"/>
  <c r="H446" i="1" s="1"/>
  <c r="I447" i="1"/>
  <c r="I446" i="1" s="1"/>
  <c r="J445" i="1"/>
  <c r="I444" i="1"/>
  <c r="I443" i="1" s="1"/>
  <c r="I442" i="1" s="1"/>
  <c r="I441" i="1" s="1"/>
  <c r="H444" i="1"/>
  <c r="J439" i="1"/>
  <c r="I438" i="1"/>
  <c r="I437" i="1" s="1"/>
  <c r="H438" i="1"/>
  <c r="J436" i="1"/>
  <c r="I435" i="1"/>
  <c r="H435" i="1"/>
  <c r="J435" i="1" s="1"/>
  <c r="I434" i="1"/>
  <c r="J432" i="1"/>
  <c r="J431" i="1"/>
  <c r="I430" i="1"/>
  <c r="I429" i="1" s="1"/>
  <c r="I428" i="1" s="1"/>
  <c r="I427" i="1" s="1"/>
  <c r="H430" i="1"/>
  <c r="H429" i="1"/>
  <c r="J426" i="1"/>
  <c r="J425" i="1"/>
  <c r="I425" i="1"/>
  <c r="H425" i="1"/>
  <c r="I424" i="1"/>
  <c r="I423" i="1" s="1"/>
  <c r="I422" i="1" s="1"/>
  <c r="H424" i="1"/>
  <c r="J421" i="1"/>
  <c r="I420" i="1"/>
  <c r="H420" i="1"/>
  <c r="J420" i="1" s="1"/>
  <c r="J419" i="1"/>
  <c r="I418" i="1"/>
  <c r="I417" i="1" s="1"/>
  <c r="H418" i="1"/>
  <c r="H417" i="1"/>
  <c r="J416" i="1"/>
  <c r="J415" i="1"/>
  <c r="I414" i="1"/>
  <c r="H414" i="1"/>
  <c r="J414" i="1" s="1"/>
  <c r="J413" i="1"/>
  <c r="I412" i="1"/>
  <c r="I411" i="1" s="1"/>
  <c r="I410" i="1" s="1"/>
  <c r="I409" i="1" s="1"/>
  <c r="H412" i="1"/>
  <c r="H411" i="1"/>
  <c r="J408" i="1"/>
  <c r="I407" i="1"/>
  <c r="I404" i="1" s="1"/>
  <c r="H407" i="1"/>
  <c r="J406" i="1"/>
  <c r="I405" i="1"/>
  <c r="H405" i="1"/>
  <c r="J405" i="1" s="1"/>
  <c r="J403" i="1"/>
  <c r="J402" i="1"/>
  <c r="I401" i="1"/>
  <c r="I398" i="1" s="1"/>
  <c r="H401" i="1"/>
  <c r="J400" i="1"/>
  <c r="I399" i="1"/>
  <c r="H399" i="1"/>
  <c r="J399" i="1" s="1"/>
  <c r="J393" i="1"/>
  <c r="I392" i="1"/>
  <c r="I391" i="1" s="1"/>
  <c r="H392" i="1"/>
  <c r="J390" i="1"/>
  <c r="I389" i="1"/>
  <c r="H389" i="1"/>
  <c r="J389" i="1" s="1"/>
  <c r="I388" i="1"/>
  <c r="J387" i="1"/>
  <c r="I386" i="1"/>
  <c r="I385" i="1" s="1"/>
  <c r="H386" i="1"/>
  <c r="J384" i="1"/>
  <c r="I383" i="1"/>
  <c r="H383" i="1"/>
  <c r="J383" i="1" s="1"/>
  <c r="I382" i="1"/>
  <c r="I381" i="1" s="1"/>
  <c r="J380" i="1"/>
  <c r="J379" i="1" s="1"/>
  <c r="I379" i="1"/>
  <c r="I376" i="1" s="1"/>
  <c r="H379" i="1"/>
  <c r="J378" i="1"/>
  <c r="I377" i="1"/>
  <c r="H377" i="1"/>
  <c r="J377" i="1" s="1"/>
  <c r="J375" i="1"/>
  <c r="I374" i="1"/>
  <c r="H374" i="1"/>
  <c r="J373" i="1"/>
  <c r="I372" i="1"/>
  <c r="H372" i="1"/>
  <c r="J371" i="1"/>
  <c r="I370" i="1"/>
  <c r="H370" i="1"/>
  <c r="J367" i="1"/>
  <c r="J366" i="1"/>
  <c r="J365" i="1" s="1"/>
  <c r="I365" i="1"/>
  <c r="H365" i="1"/>
  <c r="H364" i="1" s="1"/>
  <c r="I364" i="1"/>
  <c r="I363" i="1" s="1"/>
  <c r="H363" i="1"/>
  <c r="H362" i="1" s="1"/>
  <c r="I362" i="1"/>
  <c r="J361" i="1"/>
  <c r="J360" i="1" s="1"/>
  <c r="I360" i="1"/>
  <c r="H360" i="1"/>
  <c r="J359" i="1"/>
  <c r="I358" i="1"/>
  <c r="H358" i="1"/>
  <c r="J356" i="1"/>
  <c r="J355" i="1" s="1"/>
  <c r="I355" i="1"/>
  <c r="I352" i="1" s="1"/>
  <c r="H355" i="1"/>
  <c r="J354" i="1"/>
  <c r="I353" i="1"/>
  <c r="H353" i="1"/>
  <c r="H352" i="1" s="1"/>
  <c r="J350" i="1"/>
  <c r="I349" i="1"/>
  <c r="I346" i="1" s="1"/>
  <c r="H349" i="1"/>
  <c r="J348" i="1"/>
  <c r="I347" i="1"/>
  <c r="H347" i="1"/>
  <c r="H346" i="1" s="1"/>
  <c r="J345" i="1"/>
  <c r="J344" i="1"/>
  <c r="I343" i="1"/>
  <c r="H343" i="1"/>
  <c r="J342" i="1"/>
  <c r="I341" i="1"/>
  <c r="H341" i="1"/>
  <c r="J341" i="1" s="1"/>
  <c r="J340" i="1"/>
  <c r="I339" i="1"/>
  <c r="I336" i="1" s="1"/>
  <c r="H339" i="1"/>
  <c r="J338" i="1"/>
  <c r="I337" i="1"/>
  <c r="H337" i="1"/>
  <c r="J333" i="1"/>
  <c r="I332" i="1"/>
  <c r="I331" i="1" s="1"/>
  <c r="I330" i="1" s="1"/>
  <c r="I329" i="1" s="1"/>
  <c r="H332" i="1"/>
  <c r="H331" i="1" s="1"/>
  <c r="J331" i="1" s="1"/>
  <c r="J328" i="1"/>
  <c r="J327" i="1" s="1"/>
  <c r="I327" i="1"/>
  <c r="H327" i="1"/>
  <c r="H326" i="1" s="1"/>
  <c r="H325" i="1" s="1"/>
  <c r="I326" i="1"/>
  <c r="I325" i="1" s="1"/>
  <c r="J324" i="1"/>
  <c r="I323" i="1"/>
  <c r="H323" i="1"/>
  <c r="I322" i="1"/>
  <c r="I321" i="1" s="1"/>
  <c r="I320" i="1" s="1"/>
  <c r="J318" i="1"/>
  <c r="I317" i="1"/>
  <c r="H317" i="1"/>
  <c r="I316" i="1"/>
  <c r="I315" i="1" s="1"/>
  <c r="I314" i="1" s="1"/>
  <c r="J313" i="1"/>
  <c r="J312" i="1"/>
  <c r="J311" i="1" s="1"/>
  <c r="I311" i="1"/>
  <c r="H311" i="1"/>
  <c r="H310" i="1" s="1"/>
  <c r="I310" i="1"/>
  <c r="J309" i="1"/>
  <c r="J308" i="1"/>
  <c r="J307" i="1" s="1"/>
  <c r="I307" i="1"/>
  <c r="H307" i="1"/>
  <c r="H306" i="1" s="1"/>
  <c r="I306" i="1"/>
  <c r="J305" i="1"/>
  <c r="J304" i="1"/>
  <c r="J303" i="1" s="1"/>
  <c r="I303" i="1"/>
  <c r="H303" i="1"/>
  <c r="H302" i="1" s="1"/>
  <c r="I302" i="1"/>
  <c r="I301" i="1" s="1"/>
  <c r="I300" i="1" s="1"/>
  <c r="J299" i="1"/>
  <c r="I298" i="1"/>
  <c r="I297" i="1" s="1"/>
  <c r="H298" i="1"/>
  <c r="H297" i="1"/>
  <c r="J296" i="1"/>
  <c r="J295" i="1"/>
  <c r="I295" i="1"/>
  <c r="H295" i="1"/>
  <c r="H294" i="1" s="1"/>
  <c r="I294" i="1"/>
  <c r="J293" i="1"/>
  <c r="I292" i="1"/>
  <c r="I291" i="1" s="1"/>
  <c r="H292" i="1"/>
  <c r="J289" i="1"/>
  <c r="J288" i="1"/>
  <c r="I287" i="1"/>
  <c r="I282" i="1" s="1"/>
  <c r="H287" i="1"/>
  <c r="J286" i="1"/>
  <c r="J285" i="1"/>
  <c r="I284" i="1"/>
  <c r="H284" i="1"/>
  <c r="J283" i="1"/>
  <c r="I283" i="1"/>
  <c r="H283" i="1"/>
  <c r="J281" i="1"/>
  <c r="J280" i="1"/>
  <c r="I279" i="1"/>
  <c r="I276" i="1" s="1"/>
  <c r="H279" i="1"/>
  <c r="J278" i="1"/>
  <c r="I277" i="1"/>
  <c r="H277" i="1"/>
  <c r="J277" i="1" s="1"/>
  <c r="J275" i="1"/>
  <c r="J274" i="1"/>
  <c r="I273" i="1"/>
  <c r="I270" i="1" s="1"/>
  <c r="H273" i="1"/>
  <c r="J272" i="1"/>
  <c r="I271" i="1"/>
  <c r="H271" i="1"/>
  <c r="J271" i="1" s="1"/>
  <c r="J267" i="1"/>
  <c r="J266" i="1"/>
  <c r="I265" i="1"/>
  <c r="I262" i="1" s="1"/>
  <c r="H265" i="1"/>
  <c r="J264" i="1"/>
  <c r="I263" i="1"/>
  <c r="H263" i="1"/>
  <c r="J263" i="1" s="1"/>
  <c r="J261" i="1"/>
  <c r="J260" i="1"/>
  <c r="I259" i="1"/>
  <c r="I256" i="1" s="1"/>
  <c r="H259" i="1"/>
  <c r="J258" i="1"/>
  <c r="I257" i="1"/>
  <c r="H257" i="1"/>
  <c r="J257" i="1" s="1"/>
  <c r="J255" i="1"/>
  <c r="J254" i="1"/>
  <c r="I253" i="1"/>
  <c r="I250" i="1" s="1"/>
  <c r="H253" i="1"/>
  <c r="J252" i="1"/>
  <c r="I251" i="1"/>
  <c r="H251" i="1"/>
  <c r="J251" i="1" s="1"/>
  <c r="J249" i="1"/>
  <c r="J248" i="1"/>
  <c r="I247" i="1"/>
  <c r="I244" i="1" s="1"/>
  <c r="H247" i="1"/>
  <c r="J246" i="1"/>
  <c r="I245" i="1"/>
  <c r="H245" i="1"/>
  <c r="J245" i="1" s="1"/>
  <c r="J243" i="1"/>
  <c r="J242" i="1"/>
  <c r="I241" i="1"/>
  <c r="I238" i="1" s="1"/>
  <c r="H241" i="1"/>
  <c r="J240" i="1"/>
  <c r="I239" i="1"/>
  <c r="H239" i="1"/>
  <c r="J239" i="1" s="1"/>
  <c r="J237" i="1"/>
  <c r="J236" i="1"/>
  <c r="I235" i="1"/>
  <c r="I232" i="1" s="1"/>
  <c r="H235" i="1"/>
  <c r="J234" i="1"/>
  <c r="I233" i="1"/>
  <c r="H233" i="1"/>
  <c r="J233" i="1" s="1"/>
  <c r="J231" i="1"/>
  <c r="J230" i="1"/>
  <c r="I229" i="1"/>
  <c r="I226" i="1" s="1"/>
  <c r="H229" i="1"/>
  <c r="J228" i="1"/>
  <c r="I227" i="1"/>
  <c r="H227" i="1"/>
  <c r="J227" i="1" s="1"/>
  <c r="J225" i="1"/>
  <c r="J224" i="1"/>
  <c r="I223" i="1"/>
  <c r="I220" i="1" s="1"/>
  <c r="H223" i="1"/>
  <c r="J222" i="1"/>
  <c r="I221" i="1"/>
  <c r="H221" i="1"/>
  <c r="J221" i="1" s="1"/>
  <c r="J217" i="1"/>
  <c r="I216" i="1"/>
  <c r="I215" i="1" s="1"/>
  <c r="I214" i="1" s="1"/>
  <c r="I213" i="1" s="1"/>
  <c r="H216" i="1"/>
  <c r="J211" i="1"/>
  <c r="J210" i="1"/>
  <c r="J209" i="1"/>
  <c r="I209" i="1"/>
  <c r="H209" i="1"/>
  <c r="H208" i="1" s="1"/>
  <c r="J208" i="1" s="1"/>
  <c r="I208" i="1"/>
  <c r="J207" i="1"/>
  <c r="J206" i="1"/>
  <c r="J205" i="1"/>
  <c r="I205" i="1"/>
  <c r="H205" i="1"/>
  <c r="H204" i="1" s="1"/>
  <c r="I204" i="1"/>
  <c r="I203" i="1" s="1"/>
  <c r="I202" i="1" s="1"/>
  <c r="I200" i="1" s="1"/>
  <c r="I199" i="1" s="1"/>
  <c r="J201" i="1"/>
  <c r="H200" i="1"/>
  <c r="J200" i="1" s="1"/>
  <c r="H199" i="1"/>
  <c r="J199" i="1" s="1"/>
  <c r="J198" i="1"/>
  <c r="J197" i="1"/>
  <c r="I197" i="1"/>
  <c r="H197" i="1"/>
  <c r="H196" i="1" s="1"/>
  <c r="H195" i="1" s="1"/>
  <c r="I196" i="1"/>
  <c r="I195" i="1" s="1"/>
  <c r="J194" i="1"/>
  <c r="J193" i="1"/>
  <c r="I192" i="1"/>
  <c r="H192" i="1"/>
  <c r="J191" i="1"/>
  <c r="J190" i="1"/>
  <c r="J189" i="1"/>
  <c r="J187" i="1" s="1"/>
  <c r="I188" i="1"/>
  <c r="H188" i="1"/>
  <c r="I187" i="1"/>
  <c r="H187" i="1"/>
  <c r="I186" i="1"/>
  <c r="H186" i="1"/>
  <c r="J185" i="1"/>
  <c r="J184" i="1"/>
  <c r="I183" i="1"/>
  <c r="I180" i="1" s="1"/>
  <c r="I179" i="1" s="1"/>
  <c r="I178" i="1" s="1"/>
  <c r="I177" i="1" s="1"/>
  <c r="H183" i="1"/>
  <c r="J182" i="1"/>
  <c r="I181" i="1"/>
  <c r="H181" i="1"/>
  <c r="J181" i="1" s="1"/>
  <c r="J175" i="1"/>
  <c r="I174" i="1"/>
  <c r="H174" i="1"/>
  <c r="J174" i="1" s="1"/>
  <c r="J173" i="1"/>
  <c r="I172" i="1"/>
  <c r="I171" i="1" s="1"/>
  <c r="I170" i="1" s="1"/>
  <c r="I169" i="1" s="1"/>
  <c r="I168" i="1" s="1"/>
  <c r="H172" i="1"/>
  <c r="H171" i="1"/>
  <c r="J167" i="1"/>
  <c r="J166" i="1"/>
  <c r="J165" i="1"/>
  <c r="I165" i="1"/>
  <c r="H165" i="1"/>
  <c r="H164" i="1" s="1"/>
  <c r="I164" i="1"/>
  <c r="J163" i="1"/>
  <c r="J162" i="1"/>
  <c r="J161" i="1"/>
  <c r="J160" i="1" s="1"/>
  <c r="I161" i="1"/>
  <c r="H161" i="1"/>
  <c r="H160" i="1" s="1"/>
  <c r="I160" i="1"/>
  <c r="I159" i="1" s="1"/>
  <c r="H159" i="1"/>
  <c r="H158" i="1" s="1"/>
  <c r="I158" i="1"/>
  <c r="I157" i="1" s="1"/>
  <c r="H157" i="1"/>
  <c r="J156" i="1"/>
  <c r="I155" i="1"/>
  <c r="H155" i="1"/>
  <c r="H154" i="1" s="1"/>
  <c r="I154" i="1"/>
  <c r="J153" i="1"/>
  <c r="I152" i="1"/>
  <c r="I151" i="1" s="1"/>
  <c r="I150" i="1" s="1"/>
  <c r="I149" i="1" s="1"/>
  <c r="H152" i="1"/>
  <c r="J151" i="1"/>
  <c r="H151" i="1"/>
  <c r="H150" i="1" s="1"/>
  <c r="H149" i="1"/>
  <c r="J147" i="1"/>
  <c r="I146" i="1"/>
  <c r="I145" i="1" s="1"/>
  <c r="H146" i="1"/>
  <c r="H145" i="1"/>
  <c r="J144" i="1"/>
  <c r="I143" i="1"/>
  <c r="I140" i="1" s="1"/>
  <c r="H143" i="1"/>
  <c r="J142" i="1"/>
  <c r="I141" i="1"/>
  <c r="H141" i="1"/>
  <c r="J136" i="1"/>
  <c r="I135" i="1"/>
  <c r="H135" i="1"/>
  <c r="H134" i="1" s="1"/>
  <c r="I134" i="1"/>
  <c r="I133" i="1" s="1"/>
  <c r="H133" i="1"/>
  <c r="H132" i="1" s="1"/>
  <c r="I132" i="1"/>
  <c r="J130" i="1"/>
  <c r="J129" i="1"/>
  <c r="J128" i="1"/>
  <c r="I128" i="1"/>
  <c r="H128" i="1"/>
  <c r="H127" i="1" s="1"/>
  <c r="I127" i="1"/>
  <c r="I126" i="1" s="1"/>
  <c r="I125" i="1" s="1"/>
  <c r="I124" i="1" s="1"/>
  <c r="I123" i="1" s="1"/>
  <c r="J122" i="1"/>
  <c r="I121" i="1"/>
  <c r="I120" i="1" s="1"/>
  <c r="I119" i="1" s="1"/>
  <c r="H121" i="1"/>
  <c r="J118" i="1"/>
  <c r="I117" i="1"/>
  <c r="I116" i="1" s="1"/>
  <c r="I115" i="1" s="1"/>
  <c r="H117" i="1"/>
  <c r="J114" i="1"/>
  <c r="I113" i="1"/>
  <c r="I112" i="1" s="1"/>
  <c r="H113" i="1"/>
  <c r="J111" i="1"/>
  <c r="J110" i="1"/>
  <c r="I109" i="1"/>
  <c r="I108" i="1" s="1"/>
  <c r="H109" i="1"/>
  <c r="H108" i="1"/>
  <c r="J107" i="1"/>
  <c r="I106" i="1"/>
  <c r="I103" i="1" s="1"/>
  <c r="H106" i="1"/>
  <c r="J105" i="1"/>
  <c r="I104" i="1"/>
  <c r="H104" i="1"/>
  <c r="J104" i="1" s="1"/>
  <c r="J100" i="1"/>
  <c r="I99" i="1"/>
  <c r="I98" i="1" s="1"/>
  <c r="H99" i="1"/>
  <c r="J97" i="1"/>
  <c r="I96" i="1"/>
  <c r="H96" i="1"/>
  <c r="J96" i="1" s="1"/>
  <c r="I95" i="1"/>
  <c r="I94" i="1" s="1"/>
  <c r="I93" i="1" s="1"/>
  <c r="J91" i="1"/>
  <c r="I90" i="1"/>
  <c r="H90" i="1"/>
  <c r="J90" i="1" s="1"/>
  <c r="I89" i="1"/>
  <c r="I88" i="1" s="1"/>
  <c r="I87" i="1" s="1"/>
  <c r="J86" i="1"/>
  <c r="I85" i="1"/>
  <c r="I84" i="1" s="1"/>
  <c r="H85" i="1"/>
  <c r="J83" i="1"/>
  <c r="I82" i="1"/>
  <c r="H82" i="1"/>
  <c r="J82" i="1" s="1"/>
  <c r="I81" i="1"/>
  <c r="I80" i="1" s="1"/>
  <c r="J79" i="1"/>
  <c r="J78" i="1"/>
  <c r="I77" i="1"/>
  <c r="H77" i="1"/>
  <c r="J76" i="1"/>
  <c r="I75" i="1"/>
  <c r="H75" i="1"/>
  <c r="J75" i="1" s="1"/>
  <c r="J74" i="1"/>
  <c r="I73" i="1"/>
  <c r="I72" i="1" s="1"/>
  <c r="I71" i="1" s="1"/>
  <c r="I70" i="1" s="1"/>
  <c r="I69" i="1" s="1"/>
  <c r="H73" i="1"/>
  <c r="H72" i="1"/>
  <c r="J68" i="1"/>
  <c r="I67" i="1"/>
  <c r="I66" i="1" s="1"/>
  <c r="I65" i="1" s="1"/>
  <c r="I64" i="1" s="1"/>
  <c r="H67" i="1"/>
  <c r="H66" i="1"/>
  <c r="J63" i="1"/>
  <c r="I62" i="1"/>
  <c r="H62" i="1"/>
  <c r="I61" i="1"/>
  <c r="J60" i="1"/>
  <c r="I59" i="1"/>
  <c r="I58" i="1" s="1"/>
  <c r="I57" i="1" s="1"/>
  <c r="H59" i="1"/>
  <c r="H58" i="1"/>
  <c r="J56" i="1"/>
  <c r="I55" i="1"/>
  <c r="I54" i="1" s="1"/>
  <c r="H55" i="1"/>
  <c r="J55" i="1" s="1"/>
  <c r="J53" i="1"/>
  <c r="I52" i="1"/>
  <c r="H52" i="1"/>
  <c r="J52" i="1" s="1"/>
  <c r="J51" i="1"/>
  <c r="I50" i="1"/>
  <c r="H50" i="1"/>
  <c r="I49" i="1"/>
  <c r="J48" i="1"/>
  <c r="J47" i="1"/>
  <c r="I46" i="1"/>
  <c r="H46" i="1"/>
  <c r="J46" i="1" s="1"/>
  <c r="J45" i="1"/>
  <c r="I44" i="1"/>
  <c r="I41" i="1" s="1"/>
  <c r="I40" i="1" s="1"/>
  <c r="H44" i="1"/>
  <c r="J43" i="1"/>
  <c r="I42" i="1"/>
  <c r="H42" i="1"/>
  <c r="J42" i="1" s="1"/>
  <c r="J39" i="1"/>
  <c r="I38" i="1"/>
  <c r="H38" i="1"/>
  <c r="J38" i="1" s="1"/>
  <c r="I37" i="1"/>
  <c r="J34" i="1"/>
  <c r="I33" i="1"/>
  <c r="I32" i="1" s="1"/>
  <c r="H33" i="1"/>
  <c r="J33" i="1" s="1"/>
  <c r="J31" i="1"/>
  <c r="I30" i="1"/>
  <c r="H30" i="1"/>
  <c r="J30" i="1" s="1"/>
  <c r="I29" i="1"/>
  <c r="I28" i="1" s="1"/>
  <c r="J27" i="1"/>
  <c r="I26" i="1"/>
  <c r="H26" i="1"/>
  <c r="J26" i="1" s="1"/>
  <c r="J25" i="1"/>
  <c r="I24" i="1"/>
  <c r="H24" i="1"/>
  <c r="I23" i="1"/>
  <c r="J22" i="1"/>
  <c r="I21" i="1"/>
  <c r="I20" i="1" s="1"/>
  <c r="H21" i="1"/>
  <c r="H20" i="1"/>
  <c r="J19" i="1"/>
  <c r="J18" i="1"/>
  <c r="I17" i="1"/>
  <c r="H17" i="1"/>
  <c r="J17" i="1" s="1"/>
  <c r="J16" i="1"/>
  <c r="I15" i="1"/>
  <c r="H15" i="1"/>
  <c r="J14" i="1"/>
  <c r="I13" i="1"/>
  <c r="H13" i="1"/>
  <c r="H12" i="1" s="1"/>
  <c r="F15" i="3" l="1"/>
  <c r="H15" i="3" s="1"/>
  <c r="D14" i="3"/>
  <c r="F14" i="3" s="1"/>
  <c r="G12" i="3"/>
  <c r="G21" i="3" s="1"/>
  <c r="H14" i="3"/>
  <c r="E12" i="3"/>
  <c r="E21" i="3" s="1"/>
  <c r="D13" i="3"/>
  <c r="D18" i="3"/>
  <c r="F9" i="3"/>
  <c r="I449" i="2"/>
  <c r="J459" i="2"/>
  <c r="J456" i="2"/>
  <c r="J461" i="2"/>
  <c r="H478" i="2"/>
  <c r="H477" i="2" s="1"/>
  <c r="J484" i="2"/>
  <c r="H490" i="2"/>
  <c r="J490" i="2" s="1"/>
  <c r="H495" i="2"/>
  <c r="J505" i="2"/>
  <c r="I505" i="2"/>
  <c r="I504" i="2" s="1"/>
  <c r="I503" i="2" s="1"/>
  <c r="I502" i="2" s="1"/>
  <c r="I501" i="2" s="1"/>
  <c r="I500" i="2" s="1"/>
  <c r="J508" i="2"/>
  <c r="J515" i="2"/>
  <c r="J514" i="2" s="1"/>
  <c r="J513" i="2" s="1"/>
  <c r="J540" i="2"/>
  <c r="J554" i="2"/>
  <c r="J561" i="2"/>
  <c r="J567" i="2"/>
  <c r="J451" i="2"/>
  <c r="I326" i="2"/>
  <c r="I325" i="2" s="1"/>
  <c r="I242" i="2"/>
  <c r="I241" i="2" s="1"/>
  <c r="I240" i="2" s="1"/>
  <c r="I239" i="2" s="1"/>
  <c r="J245" i="2"/>
  <c r="H248" i="2"/>
  <c r="J267" i="2"/>
  <c r="H277" i="2"/>
  <c r="H283" i="2"/>
  <c r="J283" i="2" s="1"/>
  <c r="J289" i="2"/>
  <c r="J298" i="2"/>
  <c r="J304" i="2"/>
  <c r="J310" i="2"/>
  <c r="J316" i="2"/>
  <c r="J322" i="2"/>
  <c r="J330" i="2"/>
  <c r="J336" i="2"/>
  <c r="J341" i="2"/>
  <c r="H348" i="2"/>
  <c r="J363" i="2"/>
  <c r="J367" i="2"/>
  <c r="J388" i="2"/>
  <c r="H393" i="2"/>
  <c r="J398" i="2"/>
  <c r="H403" i="2"/>
  <c r="J403" i="2" s="1"/>
  <c r="H409" i="2"/>
  <c r="H408" i="2" s="1"/>
  <c r="I426" i="2"/>
  <c r="I425" i="2" s="1"/>
  <c r="J429" i="2"/>
  <c r="H442" i="2"/>
  <c r="J442" i="2" s="1"/>
  <c r="J248" i="2"/>
  <c r="H265" i="2"/>
  <c r="I276" i="2"/>
  <c r="I275" i="2" s="1"/>
  <c r="J295" i="2"/>
  <c r="J301" i="2"/>
  <c r="J307" i="2"/>
  <c r="J313" i="2"/>
  <c r="J319" i="2"/>
  <c r="J333" i="2"/>
  <c r="I376" i="2"/>
  <c r="H438" i="2"/>
  <c r="I168" i="2"/>
  <c r="I167" i="2" s="1"/>
  <c r="J169" i="2"/>
  <c r="J211" i="2"/>
  <c r="I15" i="2"/>
  <c r="J18" i="2"/>
  <c r="J15" i="2" s="1"/>
  <c r="J24" i="2"/>
  <c r="J23" i="2" s="1"/>
  <c r="J27" i="2"/>
  <c r="H35" i="2"/>
  <c r="J35" i="2" s="1"/>
  <c r="J31" i="2" s="1"/>
  <c r="H41" i="2"/>
  <c r="J41" i="2" s="1"/>
  <c r="I41" i="2"/>
  <c r="J44" i="2"/>
  <c r="J50" i="2"/>
  <c r="H57" i="2"/>
  <c r="J57" i="2" s="1"/>
  <c r="H61" i="2"/>
  <c r="H69" i="2"/>
  <c r="J69" i="2" s="1"/>
  <c r="H83" i="2"/>
  <c r="J83" i="2" s="1"/>
  <c r="J78" i="2" s="1"/>
  <c r="J91" i="2"/>
  <c r="J94" i="2"/>
  <c r="J97" i="2"/>
  <c r="J101" i="2"/>
  <c r="J105" i="2"/>
  <c r="J111" i="2"/>
  <c r="J117" i="2"/>
  <c r="H121" i="2"/>
  <c r="H127" i="2"/>
  <c r="J127" i="2" s="1"/>
  <c r="I124" i="2"/>
  <c r="J139" i="2"/>
  <c r="J146" i="2"/>
  <c r="J150" i="2"/>
  <c r="J149" i="2" s="1"/>
  <c r="J148" i="2" s="1"/>
  <c r="I156" i="2"/>
  <c r="J156" i="2" s="1"/>
  <c r="J159" i="2"/>
  <c r="H162" i="2"/>
  <c r="J172" i="2"/>
  <c r="J178" i="2"/>
  <c r="J205" i="2"/>
  <c r="J213" i="2"/>
  <c r="H222" i="2"/>
  <c r="H221" i="2" s="1"/>
  <c r="H220" i="2" s="1"/>
  <c r="I230" i="2"/>
  <c r="I229" i="2" s="1"/>
  <c r="I228" i="2" s="1"/>
  <c r="I227" i="2" s="1"/>
  <c r="H227" i="2"/>
  <c r="J227" i="2" s="1"/>
  <c r="J228" i="2"/>
  <c r="I14" i="2"/>
  <c r="I13" i="2" s="1"/>
  <c r="I12" i="2" s="1"/>
  <c r="J40" i="2"/>
  <c r="J39" i="2" s="1"/>
  <c r="I40" i="2"/>
  <c r="I39" i="2" s="1"/>
  <c r="I38" i="2" s="1"/>
  <c r="I77" i="2"/>
  <c r="I87" i="2"/>
  <c r="I86" i="2" s="1"/>
  <c r="H26" i="2"/>
  <c r="J26" i="2" s="1"/>
  <c r="H32" i="2"/>
  <c r="H31" i="2" s="1"/>
  <c r="H54" i="2"/>
  <c r="H40" i="2" s="1"/>
  <c r="H39" i="2" s="1"/>
  <c r="H64" i="2"/>
  <c r="J64" i="2" s="1"/>
  <c r="J60" i="2" s="1"/>
  <c r="H68" i="2"/>
  <c r="H74" i="2"/>
  <c r="H80" i="2"/>
  <c r="H79" i="2" s="1"/>
  <c r="H78" i="2" s="1"/>
  <c r="H88" i="2"/>
  <c r="H96" i="2"/>
  <c r="J96" i="2" s="1"/>
  <c r="H100" i="2"/>
  <c r="H104" i="2"/>
  <c r="H110" i="2"/>
  <c r="H116" i="2"/>
  <c r="H130" i="2"/>
  <c r="J130" i="2" s="1"/>
  <c r="H136" i="2"/>
  <c r="H144" i="2"/>
  <c r="H155" i="2"/>
  <c r="J157" i="2"/>
  <c r="I162" i="2"/>
  <c r="I155" i="2" s="1"/>
  <c r="I154" i="2" s="1"/>
  <c r="I153" i="2" s="1"/>
  <c r="I152" i="2" s="1"/>
  <c r="J165" i="2"/>
  <c r="J162" i="2" s="1"/>
  <c r="H168" i="2"/>
  <c r="H167" i="2" s="1"/>
  <c r="J167" i="2" s="1"/>
  <c r="J181" i="2"/>
  <c r="J182" i="2"/>
  <c r="J186" i="2"/>
  <c r="J187" i="2"/>
  <c r="J188" i="2"/>
  <c r="J193" i="2"/>
  <c r="J195" i="2"/>
  <c r="H191" i="2"/>
  <c r="J191" i="2" s="1"/>
  <c r="J196" i="2"/>
  <c r="J200" i="2"/>
  <c r="J201" i="2"/>
  <c r="J202" i="2"/>
  <c r="H204" i="2"/>
  <c r="J204" i="2" s="1"/>
  <c r="H210" i="2"/>
  <c r="J212" i="2"/>
  <c r="J218" i="2"/>
  <c r="J217" i="2" s="1"/>
  <c r="J216" i="2" s="1"/>
  <c r="J215" i="2" s="1"/>
  <c r="I222" i="2"/>
  <c r="I221" i="2" s="1"/>
  <c r="I220" i="2" s="1"/>
  <c r="J220" i="2" s="1"/>
  <c r="J225" i="2"/>
  <c r="J230" i="2"/>
  <c r="J231" i="2"/>
  <c r="J232" i="2"/>
  <c r="J235" i="2"/>
  <c r="H241" i="2"/>
  <c r="H240" i="2" s="1"/>
  <c r="J243" i="2"/>
  <c r="J277" i="2"/>
  <c r="H276" i="2"/>
  <c r="H347" i="2"/>
  <c r="I347" i="2"/>
  <c r="J359" i="2"/>
  <c r="H358" i="2"/>
  <c r="J170" i="2"/>
  <c r="J176" i="2"/>
  <c r="J175" i="2" s="1"/>
  <c r="J168" i="2" s="1"/>
  <c r="J185" i="2"/>
  <c r="J199" i="2"/>
  <c r="J198" i="2" s="1"/>
  <c r="J206" i="2"/>
  <c r="J221" i="2"/>
  <c r="J229" i="2"/>
  <c r="J265" i="2"/>
  <c r="H264" i="2"/>
  <c r="J264" i="2" s="1"/>
  <c r="I274" i="2"/>
  <c r="I238" i="2" s="1"/>
  <c r="J327" i="2"/>
  <c r="H326" i="2"/>
  <c r="H325" i="2" s="1"/>
  <c r="J325" i="2" s="1"/>
  <c r="J266" i="2"/>
  <c r="J278" i="2"/>
  <c r="J284" i="2"/>
  <c r="J290" i="2"/>
  <c r="J296" i="2"/>
  <c r="J302" i="2"/>
  <c r="J308" i="2"/>
  <c r="J314" i="2"/>
  <c r="J320" i="2"/>
  <c r="J328" i="2"/>
  <c r="J334" i="2"/>
  <c r="J344" i="2"/>
  <c r="J339" i="2" s="1"/>
  <c r="J348" i="2"/>
  <c r="J347" i="2" s="1"/>
  <c r="J371" i="2"/>
  <c r="J377" i="2"/>
  <c r="J394" i="2"/>
  <c r="J393" i="2" s="1"/>
  <c r="J404" i="2"/>
  <c r="J419" i="2"/>
  <c r="J440" i="2"/>
  <c r="J439" i="2" s="1"/>
  <c r="J438" i="2" s="1"/>
  <c r="J446" i="2"/>
  <c r="J462" i="2"/>
  <c r="J468" i="2"/>
  <c r="H467" i="2"/>
  <c r="J471" i="2"/>
  <c r="J470" i="2" s="1"/>
  <c r="J479" i="2"/>
  <c r="J478" i="2" s="1"/>
  <c r="J485" i="2"/>
  <c r="H489" i="2"/>
  <c r="J491" i="2"/>
  <c r="H527" i="2"/>
  <c r="J528" i="2"/>
  <c r="H535" i="2"/>
  <c r="J536" i="2"/>
  <c r="H547" i="2"/>
  <c r="J548" i="2"/>
  <c r="J372" i="2"/>
  <c r="J373" i="2"/>
  <c r="J374" i="2"/>
  <c r="J378" i="2"/>
  <c r="J379" i="2"/>
  <c r="J380" i="2"/>
  <c r="J387" i="2"/>
  <c r="J389" i="2"/>
  <c r="J410" i="2"/>
  <c r="J409" i="2" s="1"/>
  <c r="J415" i="2"/>
  <c r="J414" i="2" s="1"/>
  <c r="J420" i="2"/>
  <c r="J421" i="2"/>
  <c r="J425" i="2"/>
  <c r="J427" i="2"/>
  <c r="J426" i="2" s="1"/>
  <c r="J434" i="2"/>
  <c r="J433" i="2" s="1"/>
  <c r="H450" i="2"/>
  <c r="J503" i="2"/>
  <c r="J502" i="2" s="1"/>
  <c r="J501" i="2" s="1"/>
  <c r="J474" i="2"/>
  <c r="I495" i="2"/>
  <c r="I489" i="2" s="1"/>
  <c r="I488" i="2" s="1"/>
  <c r="I487" i="2" s="1"/>
  <c r="J498" i="2"/>
  <c r="J504" i="2"/>
  <c r="H514" i="2"/>
  <c r="H513" i="2" s="1"/>
  <c r="H502" i="2" s="1"/>
  <c r="H501" i="2" s="1"/>
  <c r="H552" i="2"/>
  <c r="H560" i="2"/>
  <c r="H566" i="2"/>
  <c r="I511" i="1"/>
  <c r="I510" i="1" s="1"/>
  <c r="I509" i="1" s="1"/>
  <c r="H480" i="1"/>
  <c r="H479" i="1" s="1"/>
  <c r="H478" i="1" s="1"/>
  <c r="H467" i="1" s="1"/>
  <c r="J490" i="1"/>
  <c r="J493" i="1"/>
  <c r="J501" i="1"/>
  <c r="J507" i="1"/>
  <c r="J513" i="1"/>
  <c r="J520" i="1"/>
  <c r="H523" i="1"/>
  <c r="H532" i="1"/>
  <c r="J549" i="1"/>
  <c r="I486" i="1"/>
  <c r="H464" i="1"/>
  <c r="H463" i="1" s="1"/>
  <c r="H462" i="1" s="1"/>
  <c r="H461" i="1" s="1"/>
  <c r="I12" i="1"/>
  <c r="I11" i="1" s="1"/>
  <c r="I10" i="1" s="1"/>
  <c r="I9" i="1" s="1"/>
  <c r="J15" i="1"/>
  <c r="J21" i="1"/>
  <c r="J24" i="1"/>
  <c r="H32" i="1"/>
  <c r="J32" i="1" s="1"/>
  <c r="I36" i="1"/>
  <c r="I35" i="1" s="1"/>
  <c r="J44" i="1"/>
  <c r="J50" i="1"/>
  <c r="H54" i="1"/>
  <c r="J99" i="1"/>
  <c r="H98" i="1"/>
  <c r="J98" i="1" s="1"/>
  <c r="J113" i="1"/>
  <c r="H112" i="1"/>
  <c r="J112" i="1" s="1"/>
  <c r="J121" i="1"/>
  <c r="H120" i="1"/>
  <c r="J120" i="1" s="1"/>
  <c r="I219" i="1"/>
  <c r="I218" i="1" s="1"/>
  <c r="I269" i="1"/>
  <c r="I268" i="1" s="1"/>
  <c r="J386" i="1"/>
  <c r="H385" i="1"/>
  <c r="J385" i="1" s="1"/>
  <c r="I397" i="1"/>
  <c r="I396" i="1" s="1"/>
  <c r="J424" i="1"/>
  <c r="H423" i="1"/>
  <c r="J423" i="1" s="1"/>
  <c r="J444" i="1"/>
  <c r="H443" i="1"/>
  <c r="J443" i="1" s="1"/>
  <c r="J456" i="1"/>
  <c r="J85" i="1"/>
  <c r="H84" i="1"/>
  <c r="J84" i="1" s="1"/>
  <c r="J117" i="1"/>
  <c r="H116" i="1"/>
  <c r="J116" i="1" s="1"/>
  <c r="J216" i="1"/>
  <c r="H215" i="1"/>
  <c r="J215" i="1" s="1"/>
  <c r="J292" i="1"/>
  <c r="H291" i="1"/>
  <c r="J291" i="1" s="1"/>
  <c r="J358" i="1"/>
  <c r="J357" i="1" s="1"/>
  <c r="H357" i="1"/>
  <c r="H351" i="1" s="1"/>
  <c r="J370" i="1"/>
  <c r="H369" i="1"/>
  <c r="J392" i="1"/>
  <c r="H391" i="1"/>
  <c r="J391" i="1" s="1"/>
  <c r="J438" i="1"/>
  <c r="H437" i="1"/>
  <c r="J437" i="1" s="1"/>
  <c r="J59" i="1"/>
  <c r="J58" i="1" s="1"/>
  <c r="J62" i="1"/>
  <c r="J67" i="1"/>
  <c r="J73" i="1"/>
  <c r="J77" i="1"/>
  <c r="J106" i="1"/>
  <c r="J143" i="1"/>
  <c r="J172" i="1"/>
  <c r="J183" i="1"/>
  <c r="J192" i="1"/>
  <c r="J223" i="1"/>
  <c r="J229" i="1"/>
  <c r="J235" i="1"/>
  <c r="J241" i="1"/>
  <c r="J247" i="1"/>
  <c r="J253" i="1"/>
  <c r="J259" i="1"/>
  <c r="J265" i="1"/>
  <c r="J273" i="1"/>
  <c r="J279" i="1"/>
  <c r="J287" i="1"/>
  <c r="J306" i="1"/>
  <c r="J310" i="1"/>
  <c r="J317" i="1"/>
  <c r="J323" i="1"/>
  <c r="J339" i="1"/>
  <c r="J343" i="1"/>
  <c r="J349" i="1"/>
  <c r="I357" i="1"/>
  <c r="I351" i="1" s="1"/>
  <c r="I369" i="1"/>
  <c r="I368" i="1" s="1"/>
  <c r="J372" i="1"/>
  <c r="J401" i="1"/>
  <c r="J407" i="1"/>
  <c r="J412" i="1"/>
  <c r="J418" i="1"/>
  <c r="J430" i="1"/>
  <c r="I433" i="1"/>
  <c r="I395" i="1" s="1"/>
  <c r="I394" i="1" s="1"/>
  <c r="I440" i="1"/>
  <c r="J20" i="1"/>
  <c r="J29" i="1"/>
  <c r="J41" i="1"/>
  <c r="J54" i="1"/>
  <c r="J66" i="1"/>
  <c r="J72" i="1"/>
  <c r="J81" i="1"/>
  <c r="J95" i="1"/>
  <c r="I102" i="1"/>
  <c r="I101" i="1" s="1"/>
  <c r="I92" i="1" s="1"/>
  <c r="I8" i="1" s="1"/>
  <c r="J108" i="1"/>
  <c r="H126" i="1"/>
  <c r="J127" i="1"/>
  <c r="J149" i="1"/>
  <c r="I148" i="1"/>
  <c r="J13" i="1"/>
  <c r="H23" i="1"/>
  <c r="J23" i="1" s="1"/>
  <c r="H29" i="1"/>
  <c r="H37" i="1"/>
  <c r="H41" i="1"/>
  <c r="H49" i="1"/>
  <c r="J49" i="1" s="1"/>
  <c r="H61" i="1"/>
  <c r="J61" i="1" s="1"/>
  <c r="H65" i="1"/>
  <c r="H71" i="1"/>
  <c r="H81" i="1"/>
  <c r="H80" i="1" s="1"/>
  <c r="H89" i="1"/>
  <c r="H95" i="1"/>
  <c r="H94" i="1" s="1"/>
  <c r="H93" i="1" s="1"/>
  <c r="H103" i="1"/>
  <c r="J109" i="1"/>
  <c r="H119" i="1"/>
  <c r="J119" i="1" s="1"/>
  <c r="J133" i="1"/>
  <c r="I139" i="1"/>
  <c r="I138" i="1" s="1"/>
  <c r="I137" i="1" s="1"/>
  <c r="I131" i="1" s="1"/>
  <c r="H140" i="1"/>
  <c r="H139" i="1" s="1"/>
  <c r="H138" i="1" s="1"/>
  <c r="J141" i="1"/>
  <c r="J146" i="1"/>
  <c r="J150" i="1"/>
  <c r="J152" i="1"/>
  <c r="J154" i="1"/>
  <c r="J155" i="1"/>
  <c r="J171" i="1"/>
  <c r="J186" i="1"/>
  <c r="H203" i="1"/>
  <c r="J204" i="1"/>
  <c r="I212" i="1"/>
  <c r="I290" i="1"/>
  <c r="J297" i="1"/>
  <c r="J132" i="1"/>
  <c r="J134" i="1"/>
  <c r="J135" i="1"/>
  <c r="J164" i="1"/>
  <c r="J282" i="1"/>
  <c r="H301" i="1"/>
  <c r="J302" i="1"/>
  <c r="H170" i="1"/>
  <c r="H180" i="1"/>
  <c r="J188" i="1"/>
  <c r="J196" i="1"/>
  <c r="H220" i="1"/>
  <c r="H226" i="1"/>
  <c r="J226" i="1" s="1"/>
  <c r="H232" i="1"/>
  <c r="J232" i="1" s="1"/>
  <c r="H238" i="1"/>
  <c r="J238" i="1" s="1"/>
  <c r="H244" i="1"/>
  <c r="J244" i="1" s="1"/>
  <c r="H250" i="1"/>
  <c r="J250" i="1" s="1"/>
  <c r="H256" i="1"/>
  <c r="J256" i="1" s="1"/>
  <c r="H262" i="1"/>
  <c r="J262" i="1" s="1"/>
  <c r="H270" i="1"/>
  <c r="H276" i="1"/>
  <c r="J276" i="1" s="1"/>
  <c r="H282" i="1"/>
  <c r="J284" i="1"/>
  <c r="H290" i="1"/>
  <c r="J294" i="1"/>
  <c r="J298" i="1"/>
  <c r="H316" i="1"/>
  <c r="H322" i="1"/>
  <c r="J326" i="1"/>
  <c r="H330" i="1"/>
  <c r="J332" i="1"/>
  <c r="I335" i="1"/>
  <c r="I334" i="1" s="1"/>
  <c r="H336" i="1"/>
  <c r="H335" i="1" s="1"/>
  <c r="J337" i="1"/>
  <c r="J363" i="1"/>
  <c r="J374" i="1"/>
  <c r="J376" i="1"/>
  <c r="J382" i="1"/>
  <c r="J388" i="1"/>
  <c r="J404" i="1"/>
  <c r="J411" i="1"/>
  <c r="J417" i="1"/>
  <c r="J429" i="1"/>
  <c r="J346" i="1"/>
  <c r="J347" i="1"/>
  <c r="J353" i="1"/>
  <c r="J362" i="1"/>
  <c r="J364" i="1"/>
  <c r="H376" i="1"/>
  <c r="H368" i="1" s="1"/>
  <c r="J368" i="1" s="1"/>
  <c r="H382" i="1"/>
  <c r="H388" i="1"/>
  <c r="H398" i="1"/>
  <c r="H404" i="1"/>
  <c r="H410" i="1"/>
  <c r="H422" i="1"/>
  <c r="J422" i="1" s="1"/>
  <c r="H428" i="1"/>
  <c r="H434" i="1"/>
  <c r="H442" i="1"/>
  <c r="J448" i="1"/>
  <c r="J452" i="1"/>
  <c r="J457" i="1"/>
  <c r="J458" i="1"/>
  <c r="J462" i="1"/>
  <c r="J464" i="1"/>
  <c r="J473" i="1"/>
  <c r="J474" i="1"/>
  <c r="I478" i="1"/>
  <c r="I467" i="1" s="1"/>
  <c r="J480" i="1"/>
  <c r="J479" i="1" s="1"/>
  <c r="J487" i="1"/>
  <c r="J489" i="1"/>
  <c r="J492" i="1"/>
  <c r="J499" i="1"/>
  <c r="J500" i="1"/>
  <c r="J447" i="1"/>
  <c r="I460" i="1"/>
  <c r="J461" i="1"/>
  <c r="J463" i="1"/>
  <c r="J470" i="1"/>
  <c r="J483" i="1"/>
  <c r="J484" i="1"/>
  <c r="H495" i="1"/>
  <c r="J496" i="1"/>
  <c r="H511" i="1"/>
  <c r="J512" i="1"/>
  <c r="J523" i="1"/>
  <c r="H522" i="1"/>
  <c r="J522" i="1" s="1"/>
  <c r="H531" i="1"/>
  <c r="J542" i="1"/>
  <c r="J517" i="1"/>
  <c r="J518" i="1"/>
  <c r="J548" i="1"/>
  <c r="J524" i="1"/>
  <c r="J532" i="1"/>
  <c r="D17" i="3" l="1"/>
  <c r="F17" i="3" s="1"/>
  <c r="H17" i="3" s="1"/>
  <c r="F18" i="3"/>
  <c r="H18" i="3" s="1"/>
  <c r="H9" i="3"/>
  <c r="F13" i="3"/>
  <c r="H13" i="3" s="1"/>
  <c r="J477" i="2"/>
  <c r="H473" i="2"/>
  <c r="J473" i="2" s="1"/>
  <c r="I448" i="2"/>
  <c r="J408" i="2"/>
  <c r="J326" i="2"/>
  <c r="H392" i="2"/>
  <c r="J242" i="2"/>
  <c r="J241" i="2" s="1"/>
  <c r="H126" i="2"/>
  <c r="J14" i="2"/>
  <c r="J13" i="2" s="1"/>
  <c r="J12" i="2" s="1"/>
  <c r="H198" i="2"/>
  <c r="H565" i="2"/>
  <c r="J566" i="2"/>
  <c r="J495" i="2"/>
  <c r="H488" i="2"/>
  <c r="J489" i="2"/>
  <c r="H239" i="2"/>
  <c r="J240" i="2"/>
  <c r="J239" i="2" s="1"/>
  <c r="H209" i="2"/>
  <c r="J210" i="2"/>
  <c r="J155" i="2"/>
  <c r="H154" i="2"/>
  <c r="H135" i="2"/>
  <c r="J136" i="2"/>
  <c r="H125" i="2"/>
  <c r="J126" i="2"/>
  <c r="H109" i="2"/>
  <c r="J110" i="2"/>
  <c r="H99" i="2"/>
  <c r="J99" i="2" s="1"/>
  <c r="J100" i="2"/>
  <c r="H87" i="2"/>
  <c r="J88" i="2"/>
  <c r="H73" i="2"/>
  <c r="J74" i="2"/>
  <c r="I11" i="2"/>
  <c r="I237" i="2"/>
  <c r="H559" i="2"/>
  <c r="J560" i="2"/>
  <c r="H449" i="2"/>
  <c r="J450" i="2"/>
  <c r="J547" i="2"/>
  <c r="J546" i="2" s="1"/>
  <c r="H546" i="2"/>
  <c r="H545" i="2" s="1"/>
  <c r="J535" i="2"/>
  <c r="H534" i="2"/>
  <c r="J527" i="2"/>
  <c r="H526" i="2"/>
  <c r="J467" i="2"/>
  <c r="H466" i="2"/>
  <c r="I208" i="2"/>
  <c r="H357" i="2"/>
  <c r="J357" i="2" s="1"/>
  <c r="J358" i="2"/>
  <c r="H275" i="2"/>
  <c r="J276" i="2"/>
  <c r="J222" i="2"/>
  <c r="H143" i="2"/>
  <c r="J144" i="2"/>
  <c r="H115" i="2"/>
  <c r="H114" i="2" s="1"/>
  <c r="J116" i="2"/>
  <c r="J115" i="2" s="1"/>
  <c r="H103" i="2"/>
  <c r="J103" i="2" s="1"/>
  <c r="J104" i="2"/>
  <c r="H67" i="2"/>
  <c r="J67" i="2" s="1"/>
  <c r="J68" i="2"/>
  <c r="H60" i="2"/>
  <c r="H38" i="2" s="1"/>
  <c r="J38" i="2"/>
  <c r="H14" i="2"/>
  <c r="H13" i="2" s="1"/>
  <c r="H12" i="2" s="1"/>
  <c r="I319" i="1"/>
  <c r="I176" i="1"/>
  <c r="H214" i="1"/>
  <c r="H115" i="1"/>
  <c r="J115" i="1" s="1"/>
  <c r="H28" i="1"/>
  <c r="I555" i="1"/>
  <c r="J547" i="1"/>
  <c r="J541" i="1"/>
  <c r="J531" i="1"/>
  <c r="H530" i="1"/>
  <c r="J469" i="1"/>
  <c r="J446" i="1"/>
  <c r="H441" i="1"/>
  <c r="J442" i="1"/>
  <c r="H427" i="1"/>
  <c r="J427" i="1" s="1"/>
  <c r="J428" i="1"/>
  <c r="H409" i="1"/>
  <c r="J409" i="1" s="1"/>
  <c r="J410" i="1"/>
  <c r="H397" i="1"/>
  <c r="J398" i="1"/>
  <c r="H381" i="1"/>
  <c r="J381" i="1"/>
  <c r="J369" i="1"/>
  <c r="J336" i="1"/>
  <c r="H329" i="1"/>
  <c r="J329" i="1" s="1"/>
  <c r="J330" i="1"/>
  <c r="H321" i="1"/>
  <c r="J322" i="1"/>
  <c r="H269" i="1"/>
  <c r="H268" i="1" s="1"/>
  <c r="J268" i="1" s="1"/>
  <c r="J270" i="1"/>
  <c r="H219" i="1"/>
  <c r="J220" i="1"/>
  <c r="J195" i="1"/>
  <c r="H179" i="1"/>
  <c r="H178" i="1" s="1"/>
  <c r="J180" i="1"/>
  <c r="J301" i="1"/>
  <c r="H300" i="1"/>
  <c r="J300" i="1" s="1"/>
  <c r="J159" i="1"/>
  <c r="J145" i="1"/>
  <c r="J140" i="1"/>
  <c r="H102" i="1"/>
  <c r="J103" i="1"/>
  <c r="H88" i="1"/>
  <c r="J89" i="1"/>
  <c r="H70" i="1"/>
  <c r="J71" i="1"/>
  <c r="H40" i="1"/>
  <c r="H36" i="1" s="1"/>
  <c r="J12" i="1"/>
  <c r="J126" i="1"/>
  <c r="H125" i="1"/>
  <c r="J80" i="1"/>
  <c r="H57" i="1"/>
  <c r="H11" i="1"/>
  <c r="H10" i="1" s="1"/>
  <c r="H9" i="1" s="1"/>
  <c r="J511" i="1"/>
  <c r="H510" i="1"/>
  <c r="J495" i="1"/>
  <c r="H486" i="1"/>
  <c r="J486" i="1"/>
  <c r="J478" i="1"/>
  <c r="H433" i="1"/>
  <c r="J433" i="1" s="1"/>
  <c r="J434" i="1"/>
  <c r="J352" i="1"/>
  <c r="H334" i="1"/>
  <c r="J334" i="1" s="1"/>
  <c r="J335" i="1"/>
  <c r="J325" i="1"/>
  <c r="H315" i="1"/>
  <c r="J316" i="1"/>
  <c r="H213" i="1"/>
  <c r="J214" i="1"/>
  <c r="J170" i="1"/>
  <c r="H169" i="1"/>
  <c r="J290" i="1"/>
  <c r="J203" i="1"/>
  <c r="H202" i="1"/>
  <c r="J202" i="1" s="1"/>
  <c r="J138" i="1"/>
  <c r="H137" i="1"/>
  <c r="H64" i="1"/>
  <c r="J64" i="1" s="1"/>
  <c r="J65" i="1"/>
  <c r="J37" i="1"/>
  <c r="J94" i="1"/>
  <c r="J57" i="1"/>
  <c r="J40" i="1"/>
  <c r="J28" i="1"/>
  <c r="D12" i="3" l="1"/>
  <c r="F12" i="3" s="1"/>
  <c r="D21" i="3"/>
  <c r="H391" i="2"/>
  <c r="J392" i="2"/>
  <c r="H113" i="2"/>
  <c r="J113" i="2" s="1"/>
  <c r="J114" i="2"/>
  <c r="J143" i="2"/>
  <c r="H142" i="2"/>
  <c r="J449" i="2"/>
  <c r="J559" i="2"/>
  <c r="H558" i="2"/>
  <c r="I10" i="2"/>
  <c r="I573" i="2" s="1"/>
  <c r="H153" i="2"/>
  <c r="H152" i="2" s="1"/>
  <c r="J152" i="2" s="1"/>
  <c r="J154" i="2"/>
  <c r="J153" i="2" s="1"/>
  <c r="J488" i="2"/>
  <c r="H487" i="2"/>
  <c r="J487" i="2" s="1"/>
  <c r="J565" i="2"/>
  <c r="H564" i="2"/>
  <c r="J275" i="2"/>
  <c r="H274" i="2"/>
  <c r="J274" i="2" s="1"/>
  <c r="H465" i="2"/>
  <c r="H464" i="2" s="1"/>
  <c r="J464" i="2" s="1"/>
  <c r="J466" i="2"/>
  <c r="J465" i="2" s="1"/>
  <c r="H525" i="2"/>
  <c r="J526" i="2"/>
  <c r="H533" i="2"/>
  <c r="J534" i="2"/>
  <c r="J545" i="2"/>
  <c r="H544" i="2"/>
  <c r="J544" i="2" s="1"/>
  <c r="J73" i="2"/>
  <c r="H72" i="2"/>
  <c r="J72" i="2" s="1"/>
  <c r="J87" i="2"/>
  <c r="H86" i="2"/>
  <c r="J109" i="2"/>
  <c r="H108" i="2"/>
  <c r="J125" i="2"/>
  <c r="J135" i="2"/>
  <c r="H134" i="2"/>
  <c r="J209" i="2"/>
  <c r="J208" i="2" s="1"/>
  <c r="H208" i="2"/>
  <c r="J36" i="1"/>
  <c r="H35" i="1"/>
  <c r="J169" i="1"/>
  <c r="H168" i="1"/>
  <c r="J93" i="1"/>
  <c r="J137" i="1"/>
  <c r="H131" i="1"/>
  <c r="J131" i="1" s="1"/>
  <c r="J213" i="1"/>
  <c r="J315" i="1"/>
  <c r="H314" i="1"/>
  <c r="J314" i="1" s="1"/>
  <c r="J351" i="1"/>
  <c r="J11" i="1"/>
  <c r="J158" i="1"/>
  <c r="H177" i="1"/>
  <c r="J178" i="1"/>
  <c r="J219" i="1"/>
  <c r="H218" i="1"/>
  <c r="J218" i="1" s="1"/>
  <c r="J321" i="1"/>
  <c r="H320" i="1"/>
  <c r="J397" i="1"/>
  <c r="H396" i="1"/>
  <c r="J441" i="1"/>
  <c r="H440" i="1"/>
  <c r="J440" i="1" s="1"/>
  <c r="J468" i="1"/>
  <c r="J540" i="1"/>
  <c r="J546" i="1"/>
  <c r="H509" i="1"/>
  <c r="J509" i="1" s="1"/>
  <c r="J510" i="1"/>
  <c r="H124" i="1"/>
  <c r="J125" i="1"/>
  <c r="J70" i="1"/>
  <c r="H69" i="1"/>
  <c r="J88" i="1"/>
  <c r="H87" i="1"/>
  <c r="J87" i="1" s="1"/>
  <c r="J102" i="1"/>
  <c r="H101" i="1"/>
  <c r="J139" i="1"/>
  <c r="J179" i="1"/>
  <c r="J269" i="1"/>
  <c r="H529" i="1"/>
  <c r="J530" i="1"/>
  <c r="H12" i="3" l="1"/>
  <c r="H21" i="3" s="1"/>
  <c r="F21" i="3"/>
  <c r="J391" i="2"/>
  <c r="J376" i="2" s="1"/>
  <c r="H376" i="2"/>
  <c r="H238" i="2" s="1"/>
  <c r="J238" i="2" s="1"/>
  <c r="J533" i="2"/>
  <c r="H532" i="2"/>
  <c r="J532" i="2" s="1"/>
  <c r="J525" i="2"/>
  <c r="H524" i="2"/>
  <c r="H563" i="2"/>
  <c r="J563" i="2" s="1"/>
  <c r="J564" i="2"/>
  <c r="H133" i="2"/>
  <c r="J134" i="2"/>
  <c r="H107" i="2"/>
  <c r="J107" i="2" s="1"/>
  <c r="J108" i="2"/>
  <c r="J86" i="2"/>
  <c r="H77" i="2"/>
  <c r="J77" i="2" s="1"/>
  <c r="J11" i="2" s="1"/>
  <c r="H557" i="2"/>
  <c r="J558" i="2"/>
  <c r="H448" i="2"/>
  <c r="J448" i="2" s="1"/>
  <c r="H141" i="2"/>
  <c r="J142" i="2"/>
  <c r="J141" i="2" s="1"/>
  <c r="H460" i="1"/>
  <c r="J460" i="1" s="1"/>
  <c r="J69" i="1"/>
  <c r="J545" i="1"/>
  <c r="J101" i="1"/>
  <c r="H92" i="1"/>
  <c r="J92" i="1" s="1"/>
  <c r="J157" i="1"/>
  <c r="J529" i="1"/>
  <c r="H528" i="1"/>
  <c r="J528" i="1" s="1"/>
  <c r="J124" i="1"/>
  <c r="H123" i="1"/>
  <c r="J123" i="1" s="1"/>
  <c r="J539" i="1"/>
  <c r="J467" i="1"/>
  <c r="H395" i="1"/>
  <c r="H394" i="1" s="1"/>
  <c r="J394" i="1" s="1"/>
  <c r="J396" i="1"/>
  <c r="H319" i="1"/>
  <c r="J320" i="1"/>
  <c r="J177" i="1"/>
  <c r="J10" i="1"/>
  <c r="H212" i="1"/>
  <c r="J212" i="1" s="1"/>
  <c r="J168" i="1"/>
  <c r="H148" i="1"/>
  <c r="J148" i="1" s="1"/>
  <c r="J35" i="1"/>
  <c r="J557" i="2" l="1"/>
  <c r="H556" i="2"/>
  <c r="J556" i="2" s="1"/>
  <c r="J524" i="2"/>
  <c r="H500" i="2"/>
  <c r="J500" i="2" s="1"/>
  <c r="H11" i="2"/>
  <c r="J133" i="2"/>
  <c r="H124" i="2"/>
  <c r="J124" i="2" s="1"/>
  <c r="J10" i="2" s="1"/>
  <c r="H237" i="2"/>
  <c r="J237" i="2" s="1"/>
  <c r="J9" i="1"/>
  <c r="J538" i="1"/>
  <c r="J319" i="1"/>
  <c r="J395" i="1"/>
  <c r="H176" i="1"/>
  <c r="J176" i="1" s="1"/>
  <c r="H8" i="1"/>
  <c r="J573" i="2" l="1"/>
  <c r="H10" i="2"/>
  <c r="H573" i="2" s="1"/>
  <c r="H575" i="2" s="1"/>
  <c r="H555" i="1"/>
  <c r="H558" i="1" s="1"/>
  <c r="J8" i="1"/>
  <c r="J555" i="1" l="1"/>
</calcChain>
</file>

<file path=xl/sharedStrings.xml><?xml version="1.0" encoding="utf-8"?>
<sst xmlns="http://schemas.openxmlformats.org/spreadsheetml/2006/main" count="5041" uniqueCount="438">
  <si>
    <t>Приложение 2</t>
  </si>
  <si>
    <t>к решению районного Совета народных депутатов "О внесении изменений в Решение районного Совета народных депутатов"О бюджете муниципального образования "Клетнянский муниципальный район" на 2012 год и на плановый период 2013 и 2014 годов"</t>
  </si>
  <si>
    <t>Приложение 6.3</t>
  </si>
  <si>
    <t xml:space="preserve">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2012 год и на плановый период 2013 и 2014 годов" </t>
  </si>
  <si>
    <t xml:space="preserve">Изменение распределения бюджетных ассигнований на 2012 год по разделам и подразделам, целевым статьям и видам расходов классификации расходов бюджета, предусмотренного приложением 6 к решению районного Совета народных депутатов "О бюджете муниципального образования "Клетнянский муниципальный район" на 2012 год и на плановый период 2013 и 2014 годов" </t>
  </si>
  <si>
    <t>(тыс.руб.)</t>
  </si>
  <si>
    <t>Наименование</t>
  </si>
  <si>
    <t>Рз</t>
  </si>
  <si>
    <t>Пр</t>
  </si>
  <si>
    <t>ЦСР</t>
  </si>
  <si>
    <t>ВР</t>
  </si>
  <si>
    <t>Утверждено на 2012 год</t>
  </si>
  <si>
    <t>Изменения</t>
  </si>
  <si>
    <t>Уточненный план</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</si>
  <si>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</si>
  <si>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</si>
  <si>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</si>
  <si>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</si>
  <si>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</si>
  <si>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002 00 00 </t>
  </si>
  <si>
    <t>Центральный аппарат</t>
  </si>
  <si>
    <t>002 04 00</t>
  </si>
  <si>
    <t xml:space="preserve">Обеспечение деятельности аппарата </t>
  </si>
  <si>
    <t>002 04 01</t>
  </si>
  <si>
    <t>Расходы на выплату персоналу в целях обеспечения выполнения функций муниципальными органами, казенными учреждениями</t>
  </si>
  <si>
    <t xml:space="preserve">01 </t>
  </si>
  <si>
    <t>100</t>
  </si>
  <si>
    <t xml:space="preserve">Расходы на выплаты персоналу муниципальных органов </t>
  </si>
  <si>
    <t>120</t>
  </si>
  <si>
    <t>Закупка товаров, работ и услуг для муниципальных нужд</t>
  </si>
  <si>
    <t>200</t>
  </si>
  <si>
    <t>Иные закупки товаров, работ и услуг для муниципальных нужд</t>
  </si>
  <si>
    <t>240</t>
  </si>
  <si>
    <t>Иные бюджетные ассигнования</t>
  </si>
  <si>
    <t xml:space="preserve">002 04 01 </t>
  </si>
  <si>
    <t>800</t>
  </si>
  <si>
    <t xml:space="preserve">Уплата налога на имущество организаций и земельного налога </t>
  </si>
  <si>
    <t>851</t>
  </si>
  <si>
    <t>Уплата прочих налогов, сборов и иных платежей</t>
  </si>
  <si>
    <t>852</t>
  </si>
  <si>
    <t>Обеспечение деятельности контрольного органа на реализацию полномочий поселений по осуществлению внешнего муниципального контроля</t>
  </si>
  <si>
    <t>002 04 02</t>
  </si>
  <si>
    <t>Обеспечение деятельности контрольно-счетного органа Клетнянского района</t>
  </si>
  <si>
    <t>002 04 03</t>
  </si>
  <si>
    <t>Иные безвозмездные и безвозвратные перечисления</t>
  </si>
  <si>
    <t xml:space="preserve">520 00 00 </t>
  </si>
  <si>
    <t>Реализация региональной программы повышения эффективности бюджетных расходов за счет средств бюджета субъекта Российской Федерации</t>
  </si>
  <si>
    <t>520 54 00</t>
  </si>
  <si>
    <t xml:space="preserve">Реализация муниципальной программы повышения эффективности бюджетных расходов за счет средств местного бюджета </t>
  </si>
  <si>
    <t>520 94 00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</si>
  <si>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</si>
  <si>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</si>
  <si>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002 00 00</t>
  </si>
  <si>
    <t>Глава местной администрации (исполнительно-распорядительного органа муниципального образования)</t>
  </si>
  <si>
    <t>002 08 00</t>
  </si>
  <si>
    <t>Обеспечение деятельности аппарата администрации района на реализацию полномочий поселений в области градостроительной деятельности</t>
  </si>
  <si>
    <t>002 04 04</t>
  </si>
  <si>
    <t>Осуществление полномочий по формированию архивных фондов поселений, за счет средств бюджетов поселений</t>
  </si>
  <si>
    <t>002 04 09</t>
  </si>
  <si>
    <t>Судебная система</t>
  </si>
  <si>
    <t>05</t>
  </si>
  <si>
    <t xml:space="preserve">Руководство и управление в сфере установленных функций </t>
  </si>
  <si>
    <t>001 00 00</t>
  </si>
  <si>
    <t>Составление (изменение) списков кандидатов в присяжные заседатели федеральных судов общей юрисдикции в Российской Федерации</t>
  </si>
  <si>
    <t>001 40 00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</si>
  <si>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</si>
  <si>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</si>
  <si>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финансового управления администрации района</t>
  </si>
  <si>
    <t>002 04 05</t>
  </si>
  <si>
    <t>Резервные фонды</t>
  </si>
  <si>
    <t>11</t>
  </si>
  <si>
    <t>070 00 00</t>
  </si>
  <si>
    <t>Резервный фонд администрации Клетнянского района</t>
  </si>
  <si>
    <t>070 06 00</t>
  </si>
  <si>
    <t>Резервные средства</t>
  </si>
  <si>
    <t>870</t>
  </si>
  <si>
    <t>Другие общегосударственные вопросы</t>
  </si>
  <si>
    <t>13</t>
  </si>
  <si>
    <t>Реализация государственной политики в области приватизации и управления государственной и муниципальной собственностью</t>
  </si>
  <si>
    <t>090 00 00</t>
  </si>
  <si>
    <t>Содержание и обслуживание казны</t>
  </si>
  <si>
    <t>090 01 00</t>
  </si>
  <si>
    <t>Содержание и обслуживание казны муниципальных образований</t>
  </si>
  <si>
    <t>090 01 01</t>
  </si>
  <si>
    <t>Оценка недвижимости, признание прав и регулирование отношений по государственной и муниципальной собственности</t>
  </si>
  <si>
    <t>090 02 00</t>
  </si>
  <si>
    <t>Межбюджетные трансферты</t>
  </si>
  <si>
    <t>521 00 00</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</si>
  <si>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</si>
  <si>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521 02 00</t>
  </si>
  <si>
    <t>Организация деятельности административных комиссий</t>
  </si>
  <si>
    <t>521 02 04</t>
  </si>
  <si>
    <t>Предоставление субвенций бюджетам муниципальных районов для предоставления субвенций бюджетам городских поселений (за исключением городских округов)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</si>
  <si>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521 02 23 </t>
  </si>
  <si>
    <t>500</t>
  </si>
  <si>
    <t>Субвенции</t>
  </si>
  <si>
    <t>530</t>
  </si>
  <si>
    <t>Иные межбюджетные трансферты</t>
  </si>
  <si>
    <t>540</t>
  </si>
  <si>
    <t>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</si>
  <si>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521 02 24</t>
  </si>
  <si>
    <t>Ведомственные целевые программы муниципального района</t>
  </si>
  <si>
    <t>796 00 00</t>
  </si>
  <si>
    <t>Ведомственная целевая программа "Развитие муниципального управления Клетнянского района на 2011-2013 годы"</t>
  </si>
  <si>
    <t>796 11 00</t>
  </si>
  <si>
    <t>Долгосрочные целевые программы</t>
  </si>
  <si>
    <t>922 00 00</t>
  </si>
  <si>
    <t>Долгосрочная целевая программа "Энергосбережение и повышение энергетической эффективности в Клетнянском муниципальном районе Брянской области на 2010-2014 годы и целевые установки на период до 2020 года"</t>
  </si>
  <si>
    <t>922 89 00</t>
  </si>
  <si>
    <t>Национальная оборона</t>
  </si>
  <si>
    <t>02</t>
  </si>
  <si>
    <t>Мобилизационная и вневойсковая подготовка</t>
  </si>
  <si>
    <t>Руководство и управление в сфере установленных функций</t>
  </si>
  <si>
    <t>Осуществление первичного воинского учета на территориях, где отсутствуют военные комиссариаты</t>
  </si>
  <si>
    <t>001 36 00</t>
  </si>
  <si>
    <t>Субвенций бюджетам муниципальных районов для предоставления субвенций бюджетам поселений на осуществление отдельных государственных полномочий по первичному воинскому учету на территориях, где отсутствуют военные комиссариаты</t>
  </si>
  <si>
    <t xml:space="preserve">001 36 01 </t>
  </si>
  <si>
    <t>001 36 01</t>
  </si>
  <si>
    <t>Национальная безопасность и правоохранительная деятельность</t>
  </si>
  <si>
    <t>Органы внутренних дел</t>
  </si>
  <si>
    <t>Долгосрочная целевая программа "Совершенствование системы профилактики правонарушений и усиление борьбы с преступностью в Клетнянском районе  (2010-2012 годы)"</t>
  </si>
  <si>
    <t>922 81 00</t>
  </si>
  <si>
    <t>Защита населения и территории от чрезвычайных ситуаций природного и техногенного характера, гражданская оборона</t>
  </si>
  <si>
    <t>09</t>
  </si>
  <si>
    <t>Воинские формирования (органы, подразделения)</t>
  </si>
  <si>
    <t>202 00 00</t>
  </si>
  <si>
    <t>Функционирование Вооруженных сил Российской Федерации, органов в сфере национальной безопасности и правоохранительной деятельности,войск и иных воинских формирований</t>
  </si>
  <si>
    <t>202 67 00</t>
  </si>
  <si>
    <t>Осуществление деятельности Единой диспетчерской службы Клетнянского района</t>
  </si>
  <si>
    <t>202 67 01</t>
  </si>
  <si>
    <t>Расходы на выплаты персоналу в сфере национальной безопасности, правоохранительной деятельности и обороны</t>
  </si>
  <si>
    <t>130</t>
  </si>
  <si>
    <t>Организация и осуществление мероприятий по гражданской обороне, защите населения и территории от чрезвычайных ситуаций природного и техногенного характера за счет средств бюджетов поселений</t>
  </si>
  <si>
    <t>202 67 02</t>
  </si>
  <si>
    <t>Национальная экономика</t>
  </si>
  <si>
    <t>Сельское хозяйство и рыболовство</t>
  </si>
  <si>
    <t>Долгосрочная целевая программа "Кадровое обеспечение агропромышленного комплекса Клетнянского района" (2009-2013 годы)</t>
  </si>
  <si>
    <t>922 82 00</t>
  </si>
  <si>
    <t>Долгосрочная целевая программа "Развитие животноводства в агропромышленном комплексе Клетнянского района" (2009-2013 годы)</t>
  </si>
  <si>
    <t>922 83 00</t>
  </si>
  <si>
    <t>Субсидии юридическим лицам (кроме муниципальных учреждений) и физическим лицам - производителям товаров, работ, услуг</t>
  </si>
  <si>
    <t>810</t>
  </si>
  <si>
    <t>Дорожное хозяйство (дорожные фонды)</t>
  </si>
  <si>
    <t>Содержание автомобильных дорог общего пользования местного значения поселений</t>
  </si>
  <si>
    <t>521 02 05</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</si>
  <si>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</si>
  <si>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521</t>
  </si>
  <si>
    <t>Ремонт автомобильных дорог общего пользования местного значения поселений</t>
  </si>
  <si>
    <t>521 02 06</t>
  </si>
  <si>
    <t>Другие вопросы в области национальной экономики</t>
  </si>
  <si>
    <t>12</t>
  </si>
  <si>
    <t>Осуществление отдельных государственных полномочий Брянской области в области охраны труда</t>
  </si>
  <si>
    <t>521 02 22</t>
  </si>
  <si>
    <t>Образование</t>
  </si>
  <si>
    <t>07</t>
  </si>
  <si>
    <t>Дошкольное образование</t>
  </si>
  <si>
    <t>Детские дошкольные учреждения</t>
  </si>
  <si>
    <t>420 00 00</t>
  </si>
  <si>
    <t>Обеспечение деятельности подведомственных учреждений</t>
  </si>
  <si>
    <t>420 99 00</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</si>
  <si>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"Журавлик" </t>
    </r>
  </si>
  <si>
    <t>420 99 11</t>
  </si>
  <si>
    <t>Предоставление субсидий муниципальным бюджетным, автономным учреждениям и иным некоммерческим организациям</t>
  </si>
  <si>
    <t>600</t>
  </si>
  <si>
    <t>Субсидии бюджетным учреждениям на финансовое обеспечение муниципального задания на оказание муниципальных услуг (выполнение работ)</t>
  </si>
  <si>
    <t>611</t>
  </si>
  <si>
    <t>Уплата налога на имущество организаций и земельного налога</t>
  </si>
  <si>
    <r>
      <t xml:space="preserve">Обеспечение деятельности </t>
    </r>
    <r>
      <rPr>
        <sz val="10"/>
        <color indexed="10"/>
        <rFont val="Arial"/>
        <family val="2"/>
        <charset val="204"/>
      </rPr>
      <t xml:space="preserve">МАДОУ детский сад </t>
    </r>
    <r>
      <rPr>
        <sz val="10"/>
        <rFont val="Arial"/>
        <family val="2"/>
        <charset val="204"/>
      </rPr>
      <t xml:space="preserve">"Радуга" </t>
    </r>
  </si>
  <si>
    <t>420 99 21</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</si>
  <si>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"Радуга" </t>
    </r>
  </si>
  <si>
    <t>Субсидии автономным учреждениям на финансовое обеспечение муниципального задания на оказание муниципальных услуг (выполнение работ)</t>
  </si>
  <si>
    <t>621</t>
  </si>
  <si>
    <t>Субсидии автономным учреждениям на иные цели</t>
  </si>
  <si>
    <t>622</t>
  </si>
  <si>
    <t>Субсидии бюджетным учреждениям на иные цели</t>
  </si>
  <si>
    <t>612</t>
  </si>
  <si>
    <t xml:space="preserve">521 00 00 </t>
  </si>
  <si>
    <t>Предоставление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t>
  </si>
  <si>
    <t>521 02 11</t>
  </si>
  <si>
    <t>Социальное обеспечение и иные выплаты населению</t>
  </si>
  <si>
    <t>300</t>
  </si>
  <si>
    <t>Меры социальной поддержки населения по публичным нормативным обязательствам</t>
  </si>
  <si>
    <t>314</t>
  </si>
  <si>
    <t>Пособия и компенсационные выплаты гражданам  и иные социальные выплаты, кроме публичных нормативных обязательств</t>
  </si>
  <si>
    <t>321</t>
  </si>
  <si>
    <t>Возмещение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 финансируемых из местных бюджетов, работающим и проживающим в сельской местности или поселках городского типа на территории Брянской области</t>
  </si>
  <si>
    <t>521 02 13</t>
  </si>
  <si>
    <t>Пособия и компенсации гражданам  и иные социальные выплаты, кроме публичных нормативных обязательств</t>
  </si>
  <si>
    <t>Общее образование</t>
  </si>
  <si>
    <t>Бюджетные инвестиции в объекты капитального строительства, не включенные в целевые программы</t>
  </si>
  <si>
    <t>102 00 00</t>
  </si>
  <si>
    <t>Бюджетные инвестиции в объекты капитального строительства государственной собственности субъектов Российской Федерации (объекты строительства собственности муниципальных образований)</t>
  </si>
  <si>
    <t>102 01 00</t>
  </si>
  <si>
    <t xml:space="preserve">Бюджетные инвестиции в объекты капитального строительства собственности муниципальных образований </t>
  </si>
  <si>
    <t>102 01 02</t>
  </si>
  <si>
    <t>Бюджетные инвестиции</t>
  </si>
  <si>
    <t>400</t>
  </si>
  <si>
    <t xml:space="preserve">Бюджетные инвестиции в объекты муниципальной собственности бюджетным учреждениям </t>
  </si>
  <si>
    <t>413</t>
  </si>
  <si>
    <t xml:space="preserve">Школы-детские сады, школы начальные, неполные средние и средние </t>
  </si>
  <si>
    <t>421 00 00</t>
  </si>
  <si>
    <t>421 99 00</t>
  </si>
  <si>
    <r>
      <t>Обеспечение деятельности МБОУ СОШ</t>
    </r>
    <r>
      <rPr>
        <sz val="10"/>
        <color indexed="10"/>
        <rFont val="Arial"/>
        <family val="2"/>
        <charset val="204"/>
      </rPr>
      <t xml:space="preserve"> №1 п.Клетня</t>
    </r>
  </si>
  <si>
    <t>421 99 11</t>
  </si>
  <si>
    <r>
      <t>Обеспечение деятельности МБОУ СОШ</t>
    </r>
    <r>
      <rPr>
        <sz val="10"/>
        <color indexed="10"/>
        <rFont val="Arial"/>
        <family val="2"/>
        <charset val="204"/>
      </rPr>
      <t xml:space="preserve"> №2 п.Клетня</t>
    </r>
  </si>
  <si>
    <t>421 99 21</t>
  </si>
  <si>
    <r>
      <t xml:space="preserve">Обеспечение деятельности МБОУ СОШ с. </t>
    </r>
    <r>
      <rPr>
        <sz val="10"/>
        <color indexed="10"/>
        <rFont val="Arial"/>
        <family val="2"/>
        <charset val="204"/>
      </rPr>
      <t xml:space="preserve">Лутенской школы </t>
    </r>
  </si>
  <si>
    <t>421 99 31</t>
  </si>
  <si>
    <r>
      <t xml:space="preserve">Обеспечение деятельности </t>
    </r>
    <r>
      <rPr>
        <sz val="10"/>
        <color rgb="FFFF0000"/>
        <rFont val="Arial"/>
        <family val="2"/>
        <charset val="204"/>
      </rPr>
      <t>МБОУ СОШ п.Мирный</t>
    </r>
  </si>
  <si>
    <t>421 99 41</t>
  </si>
  <si>
    <r>
      <t xml:space="preserve">Обеспечение деятельности МБОУ СОШ </t>
    </r>
    <r>
      <rPr>
        <sz val="10"/>
        <color indexed="10"/>
        <rFont val="Arial"/>
        <family val="2"/>
        <charset val="204"/>
      </rPr>
      <t>№3 п.Клетня</t>
    </r>
  </si>
  <si>
    <t>421 99 51</t>
  </si>
  <si>
    <r>
      <t xml:space="preserve">Обеспечение деятельности МБОУ </t>
    </r>
    <r>
      <rPr>
        <sz val="10"/>
        <color indexed="10"/>
        <rFont val="Arial"/>
        <family val="2"/>
        <charset val="204"/>
      </rPr>
      <t>СОШ с.Мужиново</t>
    </r>
  </si>
  <si>
    <t>421 99 61</t>
  </si>
  <si>
    <r>
      <t xml:space="preserve">Обеспечение деятельности МБОУ </t>
    </r>
    <r>
      <rPr>
        <sz val="10"/>
        <color indexed="10"/>
        <rFont val="Arial"/>
        <family val="2"/>
        <charset val="204"/>
      </rPr>
      <t>СОШ с.Акуличи</t>
    </r>
  </si>
  <si>
    <t>421 99 71</t>
  </si>
  <si>
    <r>
      <t xml:space="preserve">Обеспечение деятельности МБОУ </t>
    </r>
    <r>
      <rPr>
        <sz val="10"/>
        <color indexed="10"/>
        <rFont val="Arial"/>
        <family val="2"/>
        <charset val="204"/>
      </rPr>
      <t>СОШ д.Болотня</t>
    </r>
  </si>
  <si>
    <t>421 99 81</t>
  </si>
  <si>
    <t>Учреждения по внешкольной работе с детьми</t>
  </si>
  <si>
    <t>423 00 00</t>
  </si>
  <si>
    <t>423 99 00</t>
  </si>
  <si>
    <r>
      <t xml:space="preserve">Обеспечение деятельности МБОУ дополнительного образования детей </t>
    </r>
    <r>
      <rPr>
        <sz val="10"/>
        <color rgb="FFFF0000"/>
        <rFont val="Arial"/>
        <family val="2"/>
        <charset val="204"/>
      </rPr>
      <t xml:space="preserve">Детско-юношеская спортивная школа </t>
    </r>
  </si>
  <si>
    <t>423 99 11</t>
  </si>
  <si>
    <r>
      <t>Обеспечение деятельности МОУ дополнительного образования детей</t>
    </r>
    <r>
      <rPr>
        <sz val="10"/>
        <color rgb="FFFF0000"/>
        <rFont val="Arial"/>
        <family val="2"/>
        <charset val="204"/>
      </rPr>
      <t xml:space="preserve"> Центр детского творчества</t>
    </r>
  </si>
  <si>
    <t>423 99 21</t>
  </si>
  <si>
    <r>
      <t>Обеспечение деятельности М</t>
    </r>
    <r>
      <rPr>
        <sz val="10"/>
        <color rgb="FFFF0000"/>
        <rFont val="Arial"/>
        <family val="2"/>
        <charset val="204"/>
      </rPr>
      <t>А</t>
    </r>
    <r>
      <rPr>
        <sz val="10"/>
        <color theme="1"/>
        <rFont val="Arial"/>
        <family val="2"/>
        <charset val="204"/>
      </rPr>
      <t>ОУ дополнительного образования детей "Клетнянская детская школа искусств"</t>
    </r>
  </si>
  <si>
    <t>423 99 31</t>
  </si>
  <si>
    <r>
      <t>Обеспечение деятельности М</t>
    </r>
    <r>
      <rPr>
        <sz val="10"/>
        <color rgb="FFFF0000"/>
        <rFont val="Arial"/>
        <family val="2"/>
        <charset val="204"/>
      </rPr>
      <t>Б</t>
    </r>
    <r>
      <rPr>
        <sz val="10"/>
        <color theme="1"/>
        <rFont val="Arial"/>
        <family val="2"/>
        <charset val="204"/>
      </rPr>
      <t>ОУ дополнительного образования детей "Клетнянская детская школа искусств"</t>
    </r>
  </si>
  <si>
    <t>520 00 00</t>
  </si>
  <si>
    <t>Ежемесячное денежное вознаграждение за классное руководство</t>
  </si>
  <si>
    <t>520 09 00</t>
  </si>
  <si>
    <t>Финансирование общеобразовательных учреждений в части обеспечения реализации основных общеобразовательных программ</t>
  </si>
  <si>
    <t>521 02 09</t>
  </si>
  <si>
    <t>Молодежная политика и оздоровление детей</t>
  </si>
  <si>
    <t xml:space="preserve">Долгосрочные целевые программы </t>
  </si>
  <si>
    <t>Долгосрочная целевая программа "Юная смена" по работе с детьми и молодежью на 2010-2012 годы</t>
  </si>
  <si>
    <t>922 84 00</t>
  </si>
  <si>
    <t>Другие вопросы в области образования</t>
  </si>
  <si>
    <t>Обеспечение деятельности аппарата управления</t>
  </si>
  <si>
    <t>002 04 06</t>
  </si>
  <si>
    <t>Мероприятия по проведению оздоровительной кампании детей</t>
  </si>
  <si>
    <t xml:space="preserve">07 </t>
  </si>
  <si>
    <t>432 00 00</t>
  </si>
  <si>
    <t>Оздоровление детей</t>
  </si>
  <si>
    <t>432 02 00</t>
  </si>
  <si>
    <t>Учреждения, обеспечивающие предоставление услуг в сфере образования</t>
  </si>
  <si>
    <t xml:space="preserve">435 00 00 </t>
  </si>
  <si>
    <t>435 99 00</t>
  </si>
  <si>
    <t>Обеспечение деятельности учреждений, обеспечивающих предоставление услуг в сфере образования</t>
  </si>
  <si>
    <t>435 99 01</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</si>
  <si>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</si>
  <si>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</si>
  <si>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</si>
  <si>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Обеспечение деятельности муниципального бюджетного учреждения хозяйственно-эксплуатационная служба районного управления образования</t>
  </si>
  <si>
    <t>452 99 11</t>
  </si>
  <si>
    <t>Обеспечение деятельности прочих учреждений управления образования</t>
  </si>
  <si>
    <t>452 99 12</t>
  </si>
  <si>
    <t>Ведомственные целевые программы муниципальных образований</t>
  </si>
  <si>
    <t>Ведомственная целевая программа "Развитие образования Клетнянского района на 2011-2012 годы"</t>
  </si>
  <si>
    <t>796 13 00</t>
  </si>
  <si>
    <t>Ведомственная целевая программа "Безопасность образовательного учреждения на 2010-2012 годы"</t>
  </si>
  <si>
    <t>796 15 00</t>
  </si>
  <si>
    <t>Долгосрочная целевая программа "Демографическое развитие Брянской области" (2011-2015 годы)</t>
  </si>
  <si>
    <t>922 05 00</t>
  </si>
  <si>
    <t>ДЦП "Развитие образования Брянской области" (2009-2013 годы)</t>
  </si>
  <si>
    <t>922 12 00</t>
  </si>
  <si>
    <t>Долгосрочная целевая программа "Повышение безопасности дорожного движения в Клетнянском районе в 2007-2012 годах"</t>
  </si>
  <si>
    <t>922 86 00</t>
  </si>
  <si>
    <t>Программа "Комплексные меры предосторожности проявлений терроризма и экстремизма на территории Клетнянского района на 2009-2013 годы"</t>
  </si>
  <si>
    <t>922 91 00</t>
  </si>
  <si>
    <t>Культура, кинематография</t>
  </si>
  <si>
    <t>08</t>
  </si>
  <si>
    <t>Культура</t>
  </si>
  <si>
    <t>Учреждения культуры и мероприятия в сфере культуры и кинематографии</t>
  </si>
  <si>
    <t>440 00 00</t>
  </si>
  <si>
    <t>440 99 00</t>
  </si>
  <si>
    <t>Обеспечение деятельности клубных учреждений за счет средств районного бюджета</t>
  </si>
  <si>
    <t>440 99 01</t>
  </si>
  <si>
    <t>Оплата коммунальных услуг здания центра культуры и досуга за счет средств, передаваемых из бюджета городского поселения</t>
  </si>
  <si>
    <t>440 99 02</t>
  </si>
  <si>
    <t>Библиотеки</t>
  </si>
  <si>
    <t>442 00 00</t>
  </si>
  <si>
    <t>442 99 00</t>
  </si>
  <si>
    <t>Обеспечение деятельности библиотечных учреждений за счет средств районного бюджета</t>
  </si>
  <si>
    <t>442 99 01</t>
  </si>
  <si>
    <t>Обеспечение деятельности библиотечных учреждений за счет средств бюджетов поселений</t>
  </si>
  <si>
    <t>442 99 02</t>
  </si>
  <si>
    <t>Расходные обязательства, выполнение которых осуществляется в том числе за счет межбюджетных субвенций из областного бюджета</t>
  </si>
  <si>
    <t>531 00 00</t>
  </si>
  <si>
    <t>Расходные обязательства, выполнение которых осуществляется за счет субвенций из областного бюджета</t>
  </si>
  <si>
    <t>531 02 00</t>
  </si>
  <si>
    <t>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</si>
  <si>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531 02 12</t>
  </si>
  <si>
    <t>Ведомственная целевая программа модернизации и эффективного развития библиотечного дела в Клетнянском районе на 2010-2014 годы</t>
  </si>
  <si>
    <t>796 12 00</t>
  </si>
  <si>
    <t>Ведомственная целевая программа "Культура Клетнянского района на 2010-2013 годы"</t>
  </si>
  <si>
    <t>796 14 00</t>
  </si>
  <si>
    <t xml:space="preserve">Другие вопросы в области культуры, кинематографии </t>
  </si>
  <si>
    <t>Обеспечение деятельности аппарата отдела культуры администрации района</t>
  </si>
  <si>
    <t>002 04 07</t>
  </si>
  <si>
    <t>Предоставление субвенций поселениям (за исключением городских округов) на 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</si>
  <si>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521 02 12</t>
  </si>
  <si>
    <t>Финансовое обеспечение расходных обязательств муниципального района, возникающих при выполнении полномочий, переданных для осуществления органам местного самоуправления поселений в соответствии с заключенными соглашениями</t>
  </si>
  <si>
    <t>521 07 00</t>
  </si>
  <si>
    <t xml:space="preserve">Предоставление субвенций поселениям на осуществление полномочий в области культуры в соответствии с заключенными соглашениями </t>
  </si>
  <si>
    <t>521 07 01</t>
  </si>
  <si>
    <t>Долгосрочная целевая программа "Комплексные меры противодействия злоупотреблению наркотиками и их незаконному обороту" (2011-2013 годы)</t>
  </si>
  <si>
    <t>922 88 00</t>
  </si>
  <si>
    <t>Социальная политика</t>
  </si>
  <si>
    <t>10</t>
  </si>
  <si>
    <t>Пенсионное обеспечение</t>
  </si>
  <si>
    <t>Доплаты к пенсиям, дополнительное пенсионное обеспечение</t>
  </si>
  <si>
    <t>491 00 00</t>
  </si>
  <si>
    <t>Реализация Закона Брянской области от 16 ноября 2007 года №156-З "О муниципальной службе в Брянской области"</t>
  </si>
  <si>
    <t>491 51 00</t>
  </si>
  <si>
    <t>Ежемесячная доплата к государственной пенсии муниципальным служащим</t>
  </si>
  <si>
    <t>491 51 01</t>
  </si>
  <si>
    <t xml:space="preserve">Пенсии, выплачивемые организациями сектора муниципального управления </t>
  </si>
  <si>
    <t>312</t>
  </si>
  <si>
    <t>Социальное обеспечение населения</t>
  </si>
  <si>
    <t>Социальная помощь</t>
  </si>
  <si>
    <t>505 00 00</t>
  </si>
  <si>
    <t>Обеспечение сохранности жилых помещений, закрепленных за детьми-сиротами и детьми, оставшимися без попечения родителей</t>
  </si>
  <si>
    <t>505 83 00</t>
  </si>
  <si>
    <t>Приобретение товаров, работ, услуг в пользу граждан</t>
  </si>
  <si>
    <t>323</t>
  </si>
  <si>
    <t xml:space="preserve">Долгосрочная целевая программа "Жилище" (2011-2015 годы) </t>
  </si>
  <si>
    <t>922 04 00</t>
  </si>
  <si>
    <t>Подпрограмма "Обеспечение жильем молодых семей"(2011-2015 годы)</t>
  </si>
  <si>
    <t>922 04 03</t>
  </si>
  <si>
    <t>Субсидии гражданам на приобретение жилья</t>
  </si>
  <si>
    <t>922 90 00</t>
  </si>
  <si>
    <t>322</t>
  </si>
  <si>
    <t>Долгосрочная целевая программа "Обеспечение жильем молодых семей Клетнянского района на 2011-2015 годы"</t>
  </si>
  <si>
    <t>Охрана семьи и детства</t>
  </si>
  <si>
    <t>Федеральный закон от 19 мая 1995 года №81-ФЗ "О государственных пособиях гражданам, имеющим детей"</t>
  </si>
  <si>
    <t>505 05 00</t>
  </si>
  <si>
    <t>Выплата единовременных пособий при всех формах устройства детей, лишенных родительского попечения, в семью</t>
  </si>
  <si>
    <t>505 05 02</t>
  </si>
  <si>
    <t>Пособия и компенсации по публичным нормативным обязательствам</t>
  </si>
  <si>
    <t>313</t>
  </si>
  <si>
    <t>Обеспечение жилыми помещениями детей-сирот, детей, оставшихся без попечения родителей, а также лиц из их числа</t>
  </si>
  <si>
    <t>505 89 00</t>
  </si>
  <si>
    <t>Компенсация части родительской платы за содержание ребенка в образовательных учреждениях</t>
  </si>
  <si>
    <t>520 10 00</t>
  </si>
  <si>
    <t>Содержание ребенка в семье опекуна и приемной семье, а также вознаграждение, причитающееся приемному родителю</t>
  </si>
  <si>
    <t>520 13 00</t>
  </si>
  <si>
    <t>Социальная поддержка и социальное обслуживание детей-сирот и детей, оставшихся без попечения родителей, находящихся на воспитании в приемных семьях</t>
  </si>
  <si>
    <t xml:space="preserve">10 </t>
  </si>
  <si>
    <t>520 13 01</t>
  </si>
  <si>
    <t>Выплата ежемесячных денежных средств на содержание и проезд ребенка опекуну (попечителю)</t>
  </si>
  <si>
    <t>520 13 02</t>
  </si>
  <si>
    <t>Другие вопросы в области социальной политики</t>
  </si>
  <si>
    <t>Осуществление деятельности по профилактике безнадзорности и правонарушений несовершеннолетних</t>
  </si>
  <si>
    <t>521 02 03</t>
  </si>
  <si>
    <t xml:space="preserve">Организация и осуществление деятельности по опеке и попечительству </t>
  </si>
  <si>
    <t>521 02 20</t>
  </si>
  <si>
    <t>Долгосрочная целевая программа "Демографическое развитие Клетнянского района на 2010-2012 годы"</t>
  </si>
  <si>
    <t>922 85 00</t>
  </si>
  <si>
    <t>Физическая культура и спорт</t>
  </si>
  <si>
    <t>Массовый спорт</t>
  </si>
  <si>
    <t>Физкультурно-оздоровительная работа и спортивные мероприятия</t>
  </si>
  <si>
    <t>512 00 00</t>
  </si>
  <si>
    <t>Мероприятия в области здравоохранения, спорта и физической культуры, туризма</t>
  </si>
  <si>
    <t>512 97 00</t>
  </si>
  <si>
    <t>Проведение спортивных мероприятий за счет средств муниципального района</t>
  </si>
  <si>
    <t>512 97 01</t>
  </si>
  <si>
    <t>Проведение спортивных мероприятий за счет средств бюджетов поселений</t>
  </si>
  <si>
    <t>512 97 02</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</si>
  <si>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</si>
  <si>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</si>
  <si>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</si>
  <si>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t>
  </si>
  <si>
    <t>521 02 01</t>
  </si>
  <si>
    <t>Иные дотации</t>
  </si>
  <si>
    <t>Поддержка мер по обеспечению сбалансированности бюджетов поселений</t>
  </si>
  <si>
    <t>521 02 02</t>
  </si>
  <si>
    <t>Условно утвержденные расходы</t>
  </si>
  <si>
    <t>99</t>
  </si>
  <si>
    <t>999 00 00</t>
  </si>
  <si>
    <t>99 00 00</t>
  </si>
  <si>
    <t>999</t>
  </si>
  <si>
    <t>ВСЕГО РАСХОДОВ</t>
  </si>
  <si>
    <t>утв-но</t>
  </si>
  <si>
    <t>02.02.12.</t>
  </si>
  <si>
    <t>пос.</t>
  </si>
  <si>
    <t>обл.</t>
  </si>
  <si>
    <t>прогр.</t>
  </si>
  <si>
    <t>ОБ</t>
  </si>
  <si>
    <t>пенсии</t>
  </si>
  <si>
    <t>Приложение 3</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</si>
  <si>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2012 год и на плановый период 2013 и 2014 годов"</t>
  </si>
  <si>
    <t>Приложение 8.3</t>
  </si>
  <si>
    <t>к решению районного Совета народных депутатов "О бюджете муниципального образования "Клетнянский муниципальный район" на 2012 год и на плановый период 2013 и 2014 годов"</t>
  </si>
  <si>
    <t>Изменение распределения бюджетных ассигнований на 2012 год по ведомственной структуре расходов бюджета муниципального образования "Клетнянский муниципальный район", предусмотренного приложением 8 к решению районного Совета народных депутатов "О бюджете муниципального образования "Клетнянский муниципальный район" на 2012 год и на плановый период 2013 и 2014 годов"</t>
  </si>
  <si>
    <t>Ведомственная структура расходов бюджета муниципального образования "Клетнянский муниципальный район" на 2012 год</t>
  </si>
  <si>
    <t>Администрация Клетнянского района</t>
  </si>
  <si>
    <t>Управление по делам образования, демографии, молодежной политике, ФК и массовому спорту</t>
  </si>
  <si>
    <t xml:space="preserve">Обеспечение деятельности МАДОУ детский сад "Радуга" </t>
  </si>
  <si>
    <t xml:space="preserve">Обеспечение деятельности МБДОУ детский сад "Радуга" </t>
  </si>
  <si>
    <t>Обеспечение деятельности МАОУ дополнительного образования детей "Клетнянская детская школа искусств"</t>
  </si>
  <si>
    <t>Обеспечение деятельности МБОУ дополнительного образования детей "Клетнянская детская школа искусств"</t>
  </si>
  <si>
    <t xml:space="preserve">435 99 00 </t>
  </si>
  <si>
    <t>Финансовое управление администрации Клетнянского района</t>
  </si>
  <si>
    <t>Всего расходов</t>
  </si>
  <si>
    <t>Приложение 1</t>
  </si>
  <si>
    <t>Приложение 12</t>
  </si>
  <si>
    <t>Источники внутреннего финансирования дефицита бюджета муниципального образования "Клетнянский муниципальный район" на 2012 год</t>
  </si>
  <si>
    <t>21.02.12.</t>
  </si>
  <si>
    <t>КБК</t>
  </si>
  <si>
    <t>НАИМЕНОВАНИЕ</t>
  </si>
  <si>
    <t>Утверждено на 2011 год</t>
  </si>
  <si>
    <t>Сумма на 2012 год</t>
  </si>
  <si>
    <t>853 01 02 00 00 00 0000 000</t>
  </si>
  <si>
    <t>Кредиты кредитных организаций в валюте Российской Федерации</t>
  </si>
  <si>
    <t>853 01 02 00 00 00 0000 700</t>
  </si>
  <si>
    <t>Получение кредитов кредитных организаций в валюте Российской Федерации</t>
  </si>
  <si>
    <t>853 01 02 00 00 00 0000 710</t>
  </si>
  <si>
    <t>Получение кредитов кредитных организаций бюджетами муниципальных районов в валюте Российской Федерации</t>
  </si>
  <si>
    <t>853 01 05 00 00 00 0000 000</t>
  </si>
  <si>
    <t>Изменение остатков средств на счетах по учету средств бюджета</t>
  </si>
  <si>
    <t>853 01 05 00 00 00 0000 500</t>
  </si>
  <si>
    <t>Увеличение остатков средств бюджетов</t>
  </si>
  <si>
    <t>853 01 05 02 00 00 0000 500</t>
  </si>
  <si>
    <t>Увеличение прочих остатков средств бюджетов</t>
  </si>
  <si>
    <t>853 01 05 02 01 00 0000 510</t>
  </si>
  <si>
    <t xml:space="preserve">Увеличение прочих остатков денежных средств бюджетов </t>
  </si>
  <si>
    <t>853 01 05 02 01 05 0000 510</t>
  </si>
  <si>
    <t>Увеличение прочих остатков денежных средств бюджетов муниципальных районов</t>
  </si>
  <si>
    <t>853 01 05 00 00 00 0000 600</t>
  </si>
  <si>
    <t>Уменьшение остатков средств бюджетов</t>
  </si>
  <si>
    <t>853 01 05 02 00 00 0000 600</t>
  </si>
  <si>
    <t>Уменьшение прочих остатков средств бюджетов</t>
  </si>
  <si>
    <t>853 01 05 02 01 00 0000 610</t>
  </si>
  <si>
    <t>Уменьшение прочих остатков денежных средств бюджетов</t>
  </si>
  <si>
    <t>853 01 05 02 01 05 0000 610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</si>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</sst>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6" x14ac:knownFonts="1">
    <font>
      <sz val="11"/>
      <color theme="1"/>
      <name val="Calibri"/>
      <family val="2"/>
      <scheme val="minor"/>
    </font>
    <font>
      <sz val="10"/>
      <name val="Arial"/>
      <family val="2"/>
      <charset val="204"/>
    </font>
    <font>
      <sz val="8"/>
      <name val="Arial"/>
      <family val="2"/>
      <charset val="204"/>
    </font>
    <font>
      <b/>
      <sz val="10"/>
      <name val="Arial"/>
      <family val="2"/>
      <charset val="204"/>
    </font>
    <font>
      <b/>
      <u/>
      <sz val="10"/>
      <name val="Arial"/>
      <family val="2"/>
      <charset val="204"/>
    </font>
    <font>
      <sz val="10"/>
      <name val="Arial Cyr"/>
      <charset val="204"/>
    </font>
    <font>
      <sz val="10"/>
      <color rgb="FFFF0000"/>
      <name val="Arial"/>
      <family val="2"/>
      <charset val="204"/>
    </font>
    <font>
      <sz val="10"/>
      <color indexed="10"/>
      <name val="Arial"/>
      <family val="2"/>
      <charset val="204"/>
    </font>
    <font>
      <sz val="10"/>
      <color indexed="8"/>
      <name val="Arial"/>
      <family val="2"/>
      <charset val="204"/>
    </font>
    <font>
      <sz val="10"/>
      <color theme="1"/>
      <name val="Arial"/>
      <family val="2"/>
      <charset val="204"/>
    </font>
    <font>
      <b/>
      <i/>
      <sz val="10"/>
      <name val="Arial"/>
      <family val="2"/>
      <charset val="204"/>
    </font>
    <font>
      <sz val="10"/>
      <color theme="0"/>
      <name val="Arial"/>
      <family val="2"/>
      <charset val="204"/>
    </font>
    <font>
      <sz val="11"/>
      <color theme="0"/>
      <name val="Arial Cyr"/>
      <charset val="204"/>
    </font>
    <font>
      <sz val="8"/>
      <color theme="0"/>
      <name val="Arial Cyr"/>
      <charset val="204"/>
    </font>
    <font>
      <sz val="8"/>
      <name val="Arial Cyr"/>
      <charset val="204"/>
    </font>
    <font>
      <sz val="11"/>
      <name val="Arial Cyr"/>
      <charset val="204"/>
    </font>
    <font>
      <sz val="9"/>
      <color theme="1"/>
      <name val="Calibri"/>
      <family val="2"/>
      <scheme val="minor"/>
    </font>
    <font>
      <sz val="9"/>
      <name val="Arial"/>
      <family val="2"/>
      <charset val="204"/>
    </font>
    <font>
      <b/>
      <sz val="12"/>
      <name val="Arial"/>
      <family val="2"/>
      <charset val="204"/>
    </font>
    <font>
      <b/>
      <sz val="11"/>
      <name val="Arial Cyr"/>
      <charset val="204"/>
    </font>
    <font>
      <b/>
      <sz val="8"/>
      <name val="Arial Cyr"/>
      <charset val="204"/>
    </font>
    <font>
      <b/>
      <sz val="10"/>
      <name val="Arial Cyr"/>
      <charset val="204"/>
    </font>
    <font>
      <b/>
      <sz val="10"/>
      <color theme="0"/>
      <name val="Arial"/>
      <family val="2"/>
      <charset val="204"/>
    </font>
    <font>
      <b/>
      <sz val="10"/>
      <color theme="0"/>
      <name val="Arial Cyr"/>
      <charset val="204"/>
    </font>
    <font>
      <b/>
      <sz val="11"/>
      <name val="Arial"/>
      <family val="2"/>
      <charset val="204"/>
    </font>
    <font>
      <sz val="10"/>
      <color indexed="12"/>
      <name val="Arial"/>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9">
    <xf numFmtId="0" fontId="0" fillId="0" borderId="0" xfId="0"/>
    <xf numFmtId="0" fontId="1" fillId="0" borderId="0" xfId="0" applyFont="1" applyFill="1" applyAlignment="1">
      <alignment vertical="top"/>
    </xf>
    <xf numFmtId="0" fontId="1" fillId="0" borderId="0" xfId="0" applyFont="1" applyFill="1" applyAlignment="1">
      <alignment vertical="top" wrapText="1"/>
    </xf>
    <xf numFmtId="49" fontId="1" fillId="0" borderId="0" xfId="0" applyNumberFormat="1" applyFont="1" applyFill="1" applyAlignment="1">
      <alignment vertical="top" wrapText="1"/>
    </xf>
    <xf numFmtId="49" fontId="2" fillId="0" borderId="0" xfId="0" applyNumberFormat="1" applyFont="1" applyFill="1" applyBorder="1" applyAlignment="1">
      <alignment vertical="top" wrapText="1"/>
    </xf>
    <xf numFmtId="0" fontId="3" fillId="0" borderId="0" xfId="0" applyFont="1" applyFill="1" applyBorder="1" applyAlignment="1">
      <alignment vertical="top" wrapText="1"/>
    </xf>
    <xf numFmtId="0" fontId="1" fillId="0" borderId="1" xfId="0" applyFont="1" applyFill="1" applyBorder="1" applyAlignment="1">
      <alignment vertical="top"/>
    </xf>
    <xf numFmtId="0" fontId="1" fillId="0" borderId="1" xfId="0" applyFont="1" applyFill="1" applyBorder="1" applyAlignment="1">
      <alignment horizontal="center" vertical="top"/>
    </xf>
    <xf numFmtId="0" fontId="2" fillId="0" borderId="2" xfId="0" applyFont="1" applyFill="1" applyBorder="1" applyAlignment="1">
      <alignment horizontal="center" vertical="top" wrapText="1"/>
    </xf>
    <xf numFmtId="49" fontId="2" fillId="0" borderId="2" xfId="0" applyNumberFormat="1" applyFont="1" applyFill="1" applyBorder="1" applyAlignment="1">
      <alignment horizontal="center" vertical="top"/>
    </xf>
    <xf numFmtId="0" fontId="2" fillId="0" borderId="0" xfId="0" applyFont="1" applyFill="1" applyAlignment="1">
      <alignment vertical="top"/>
    </xf>
    <xf numFmtId="0" fontId="4" fillId="0" borderId="2" xfId="0" applyFont="1" applyFill="1" applyBorder="1" applyAlignment="1">
      <alignment horizontal="left" vertical="top" wrapText="1"/>
    </xf>
    <xf numFmtId="49" fontId="4" fillId="0" borderId="2" xfId="0" applyNumberFormat="1" applyFont="1" applyFill="1" applyBorder="1" applyAlignment="1">
      <alignment horizontal="center" vertical="top"/>
    </xf>
    <xf numFmtId="164" fontId="4" fillId="0" borderId="2" xfId="0" applyNumberFormat="1" applyFont="1" applyFill="1" applyBorder="1" applyAlignment="1">
      <alignment vertical="top"/>
    </xf>
    <xf numFmtId="0" fontId="4" fillId="0" borderId="0" xfId="0" applyFont="1" applyFill="1" applyAlignment="1">
      <alignment vertical="top"/>
    </xf>
    <xf numFmtId="165" fontId="1" fillId="0" borderId="0" xfId="0" applyNumberFormat="1" applyFont="1" applyFill="1" applyAlignment="1">
      <alignment vertical="top"/>
    </xf>
    <xf numFmtId="164" fontId="1" fillId="0" borderId="0" xfId="0" applyNumberFormat="1" applyFont="1" applyFill="1" applyAlignment="1">
      <alignment vertical="top"/>
    </xf>
    <xf numFmtId="0" fontId="3" fillId="0" borderId="2" xfId="0" applyFont="1" applyFill="1" applyBorder="1" applyAlignment="1">
      <alignment horizontal="left" vertical="top" wrapText="1"/>
    </xf>
    <xf numFmtId="49" fontId="3" fillId="0" borderId="2" xfId="0" applyNumberFormat="1" applyFont="1" applyFill="1" applyBorder="1" applyAlignment="1">
      <alignment horizontal="center" vertical="top"/>
    </xf>
    <xf numFmtId="164" fontId="3" fillId="0" borderId="2" xfId="0" applyNumberFormat="1" applyFont="1" applyFill="1" applyBorder="1" applyAlignment="1">
      <alignment vertical="top"/>
    </xf>
    <xf numFmtId="0" fontId="3" fillId="0" borderId="0" xfId="0" applyFont="1" applyFill="1" applyAlignment="1">
      <alignment vertical="top"/>
    </xf>
    <xf numFmtId="0" fontId="1" fillId="0" borderId="2" xfId="0" applyFont="1" applyFill="1" applyBorder="1" applyAlignment="1">
      <alignment horizontal="left" vertical="top" wrapText="1"/>
    </xf>
    <xf numFmtId="49" fontId="1" fillId="0" borderId="2" xfId="0" applyNumberFormat="1" applyFont="1" applyFill="1" applyBorder="1" applyAlignment="1">
      <alignment horizontal="center" vertical="top"/>
    </xf>
    <xf numFmtId="164" fontId="1" fillId="0" borderId="2" xfId="0" applyNumberFormat="1" applyFont="1"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vertical="top" wrapText="1"/>
    </xf>
    <xf numFmtId="165" fontId="1" fillId="0" borderId="2" xfId="0" applyNumberFormat="1" applyFont="1" applyFill="1" applyBorder="1" applyAlignment="1">
      <alignment vertical="top"/>
    </xf>
    <xf numFmtId="0" fontId="1" fillId="0" borderId="4" xfId="0" applyFont="1" applyFill="1" applyBorder="1" applyAlignment="1">
      <alignment horizontal="left" vertical="top" wrapText="1"/>
    </xf>
    <xf numFmtId="0" fontId="5" fillId="0" borderId="0" xfId="0" applyFont="1" applyFill="1" applyAlignment="1">
      <alignment vertical="top"/>
    </xf>
    <xf numFmtId="49" fontId="1" fillId="0" borderId="2"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164" fontId="1" fillId="0" borderId="2" xfId="0" applyNumberFormat="1" applyFont="1" applyFill="1" applyBorder="1" applyAlignment="1">
      <alignment vertical="top" wrapText="1"/>
    </xf>
    <xf numFmtId="0" fontId="1" fillId="0" borderId="0" xfId="0" applyFont="1" applyFill="1" applyBorder="1" applyAlignment="1">
      <alignment vertical="top"/>
    </xf>
    <xf numFmtId="0" fontId="3" fillId="0" borderId="2" xfId="0" applyFont="1" applyFill="1" applyBorder="1" applyAlignment="1">
      <alignment vertical="top" wrapText="1"/>
    </xf>
    <xf numFmtId="0" fontId="3" fillId="0" borderId="0" xfId="0" applyFont="1" applyFill="1" applyBorder="1" applyAlignment="1">
      <alignment vertical="top"/>
    </xf>
    <xf numFmtId="164" fontId="1" fillId="0" borderId="2" xfId="0" applyNumberFormat="1" applyFont="1" applyFill="1" applyBorder="1" applyAlignment="1">
      <alignment horizontal="right" vertical="top"/>
    </xf>
    <xf numFmtId="0" fontId="6" fillId="0" borderId="2" xfId="0" applyFont="1" applyFill="1" applyBorder="1" applyAlignment="1">
      <alignment horizontal="left" vertical="top" wrapText="1"/>
    </xf>
    <xf numFmtId="0" fontId="6" fillId="0" borderId="2" xfId="0" applyFont="1" applyFill="1" applyBorder="1" applyAlignment="1">
      <alignment vertical="top"/>
    </xf>
    <xf numFmtId="0" fontId="3"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8" fillId="0" borderId="2" xfId="0" applyFont="1" applyFill="1" applyBorder="1" applyAlignment="1">
      <alignment vertical="top" wrapText="1"/>
    </xf>
    <xf numFmtId="0" fontId="8" fillId="0" borderId="2" xfId="0" applyFont="1" applyFill="1" applyBorder="1" applyAlignment="1">
      <alignment horizontal="left" vertical="top" wrapText="1"/>
    </xf>
    <xf numFmtId="0" fontId="1" fillId="0" borderId="4" xfId="0" applyFont="1" applyFill="1" applyBorder="1" applyAlignment="1">
      <alignment horizontal="left" vertical="top"/>
    </xf>
    <xf numFmtId="164" fontId="3" fillId="0" borderId="2" xfId="0" applyNumberFormat="1" applyFont="1" applyFill="1" applyBorder="1" applyAlignment="1">
      <alignment horizontal="right" vertical="top"/>
    </xf>
    <xf numFmtId="0" fontId="1" fillId="0" borderId="2" xfId="0" applyFont="1" applyFill="1" applyBorder="1" applyAlignment="1">
      <alignment horizontal="left" vertical="top"/>
    </xf>
    <xf numFmtId="0" fontId="3" fillId="0" borderId="2" xfId="0" applyFont="1" applyFill="1" applyBorder="1" applyAlignment="1">
      <alignment vertical="top"/>
    </xf>
    <xf numFmtId="0" fontId="10" fillId="0" borderId="0" xfId="0" applyFont="1" applyFill="1" applyAlignment="1">
      <alignment vertical="top"/>
    </xf>
    <xf numFmtId="49" fontId="4" fillId="0" borderId="2" xfId="0" applyNumberFormat="1" applyFont="1" applyFill="1" applyBorder="1" applyAlignment="1">
      <alignment horizontal="center" vertical="top" wrapText="1"/>
    </xf>
    <xf numFmtId="164" fontId="4" fillId="0" borderId="2" xfId="0" applyNumberFormat="1" applyFont="1" applyFill="1" applyBorder="1" applyAlignment="1">
      <alignment vertical="top" wrapText="1"/>
    </xf>
    <xf numFmtId="49" fontId="3"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left" vertical="top" wrapText="1"/>
    </xf>
    <xf numFmtId="164" fontId="3" fillId="0" borderId="2" xfId="0" applyNumberFormat="1" applyFont="1" applyFill="1" applyBorder="1" applyAlignment="1">
      <alignment horizontal="right" vertical="top" wrapText="1"/>
    </xf>
    <xf numFmtId="0" fontId="3" fillId="0" borderId="2" xfId="0" applyFont="1" applyFill="1" applyBorder="1" applyAlignment="1">
      <alignment horizontal="left" vertical="top"/>
    </xf>
    <xf numFmtId="0" fontId="3" fillId="0" borderId="4" xfId="0" applyFont="1" applyFill="1" applyBorder="1" applyAlignment="1">
      <alignment horizontal="left" vertical="top"/>
    </xf>
    <xf numFmtId="49" fontId="3" fillId="0" borderId="2" xfId="0" applyNumberFormat="1" applyFont="1" applyFill="1" applyBorder="1" applyAlignment="1">
      <alignment horizontal="left" vertical="top"/>
    </xf>
    <xf numFmtId="164" fontId="3" fillId="0" borderId="2" xfId="0" applyNumberFormat="1" applyFont="1" applyFill="1" applyBorder="1" applyAlignment="1">
      <alignment horizontal="left" vertical="top"/>
    </xf>
    <xf numFmtId="0" fontId="3" fillId="0" borderId="0" xfId="0" applyFont="1" applyFill="1" applyAlignment="1">
      <alignment horizontal="left" vertical="top"/>
    </xf>
    <xf numFmtId="0" fontId="1" fillId="0" borderId="3" xfId="0" applyFont="1" applyFill="1" applyBorder="1" applyAlignment="1">
      <alignment vertical="top"/>
    </xf>
    <xf numFmtId="0" fontId="1" fillId="0" borderId="2" xfId="0" applyFont="1" applyFill="1" applyBorder="1" applyAlignment="1">
      <alignment horizontal="center" vertical="top"/>
    </xf>
    <xf numFmtId="0" fontId="11" fillId="0" borderId="0" xfId="0" applyFont="1" applyFill="1" applyBorder="1" applyAlignment="1">
      <alignment vertical="top"/>
    </xf>
    <xf numFmtId="0" fontId="11" fillId="0" borderId="0" xfId="0" applyFont="1" applyFill="1" applyBorder="1" applyAlignment="1">
      <alignment vertical="top" wrapText="1"/>
    </xf>
    <xf numFmtId="2" fontId="11" fillId="0" borderId="0" xfId="0" applyNumberFormat="1" applyFont="1" applyFill="1" applyBorder="1" applyAlignment="1">
      <alignment horizontal="center" vertical="top"/>
    </xf>
    <xf numFmtId="0" fontId="11" fillId="0" borderId="0" xfId="0" applyFont="1" applyFill="1" applyAlignment="1">
      <alignment vertical="top"/>
    </xf>
    <xf numFmtId="2" fontId="12" fillId="0" borderId="0" xfId="0" applyNumberFormat="1" applyFont="1" applyFill="1" applyBorder="1" applyAlignment="1">
      <alignment horizontal="center" vertical="top"/>
    </xf>
    <xf numFmtId="2" fontId="13" fillId="0" borderId="0" xfId="0" applyNumberFormat="1" applyFont="1" applyFill="1" applyBorder="1" applyAlignment="1">
      <alignment horizontal="center" vertical="top"/>
    </xf>
    <xf numFmtId="164" fontId="11" fillId="0" borderId="0" xfId="0" applyNumberFormat="1" applyFont="1" applyFill="1" applyAlignment="1">
      <alignment vertical="top"/>
    </xf>
    <xf numFmtId="165" fontId="11" fillId="0" borderId="0" xfId="0" applyNumberFormat="1" applyFont="1" applyFill="1" applyAlignment="1">
      <alignment vertical="top"/>
    </xf>
    <xf numFmtId="165" fontId="14" fillId="0" borderId="0" xfId="0" applyNumberFormat="1" applyFont="1" applyFill="1" applyBorder="1" applyAlignment="1">
      <alignment horizontal="center" vertical="top"/>
    </xf>
    <xf numFmtId="2" fontId="14" fillId="0" borderId="0" xfId="0" applyNumberFormat="1" applyFont="1" applyFill="1" applyBorder="1" applyAlignment="1">
      <alignment horizontal="center" vertical="top"/>
    </xf>
    <xf numFmtId="0" fontId="1" fillId="0" borderId="0" xfId="0" applyFont="1" applyFill="1" applyBorder="1" applyAlignment="1">
      <alignment vertical="top" wrapText="1"/>
    </xf>
    <xf numFmtId="2" fontId="15" fillId="0" borderId="0" xfId="0" applyNumberFormat="1" applyFont="1" applyFill="1" applyBorder="1" applyAlignment="1">
      <alignment horizontal="center" vertical="top"/>
    </xf>
    <xf numFmtId="2" fontId="15" fillId="0" borderId="0" xfId="0" applyNumberFormat="1" applyFont="1" applyFill="1" applyAlignment="1">
      <alignment horizontal="center" vertical="top"/>
    </xf>
    <xf numFmtId="2" fontId="14" fillId="0" borderId="0" xfId="0" applyNumberFormat="1" applyFont="1" applyFill="1" applyAlignment="1">
      <alignment horizontal="center" vertical="top"/>
    </xf>
    <xf numFmtId="49" fontId="15" fillId="0" borderId="0" xfId="0" applyNumberFormat="1" applyFont="1" applyFill="1" applyAlignment="1">
      <alignment horizontal="center" vertical="top"/>
    </xf>
    <xf numFmtId="49" fontId="14" fillId="0" borderId="0" xfId="0" applyNumberFormat="1" applyFont="1" applyFill="1" applyAlignment="1">
      <alignment horizontal="center" vertical="top"/>
    </xf>
    <xf numFmtId="0" fontId="0" fillId="0" borderId="0" xfId="0" applyAlignment="1">
      <alignment horizontal="center"/>
    </xf>
    <xf numFmtId="0" fontId="0" fillId="0" borderId="0" xfId="0" applyFill="1"/>
    <xf numFmtId="0" fontId="16" fillId="0" borderId="0" xfId="0" applyFont="1" applyFill="1" applyAlignment="1">
      <alignment horizontal="center" vertical="top"/>
    </xf>
    <xf numFmtId="0" fontId="17" fillId="0" borderId="0" xfId="0" applyFont="1" applyFill="1" applyAlignment="1">
      <alignment horizontal="center" vertical="top" wrapText="1"/>
    </xf>
    <xf numFmtId="0" fontId="1" fillId="0" borderId="0" xfId="0" applyFont="1" applyFill="1" applyAlignment="1">
      <alignment horizontal="center" vertical="top" wrapText="1"/>
    </xf>
    <xf numFmtId="49" fontId="2" fillId="0" borderId="0" xfId="0" applyNumberFormat="1" applyFont="1" applyFill="1" applyAlignment="1">
      <alignment horizontal="left" vertical="top" wrapText="1"/>
    </xf>
    <xf numFmtId="0" fontId="4"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164" fontId="4" fillId="0" borderId="2" xfId="0" applyNumberFormat="1" applyFont="1" applyFill="1" applyBorder="1" applyAlignment="1">
      <alignment horizontal="right" vertical="center" wrapText="1"/>
    </xf>
    <xf numFmtId="164" fontId="2" fillId="0" borderId="0" xfId="0" applyNumberFormat="1" applyFont="1" applyFill="1" applyAlignment="1">
      <alignment vertical="top"/>
    </xf>
    <xf numFmtId="0" fontId="4"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1" fillId="0" borderId="2" xfId="0" applyFont="1" applyFill="1" applyBorder="1" applyAlignment="1">
      <alignment horizontal="center" vertical="top" wrapText="1"/>
    </xf>
    <xf numFmtId="49" fontId="1" fillId="2" borderId="2" xfId="0" applyNumberFormat="1" applyFont="1" applyFill="1" applyBorder="1" applyAlignment="1">
      <alignment horizontal="center" vertical="top"/>
    </xf>
    <xf numFmtId="49" fontId="19" fillId="0" borderId="2" xfId="0" applyNumberFormat="1" applyFont="1" applyFill="1" applyBorder="1" applyAlignment="1">
      <alignment horizontal="center" vertical="top"/>
    </xf>
    <xf numFmtId="49" fontId="20" fillId="0" borderId="2" xfId="0" applyNumberFormat="1" applyFont="1" applyFill="1" applyBorder="1" applyAlignment="1">
      <alignment horizontal="center" vertical="top"/>
    </xf>
    <xf numFmtId="164" fontId="21" fillId="0" borderId="2" xfId="0" applyNumberFormat="1" applyFont="1" applyFill="1" applyBorder="1" applyAlignment="1">
      <alignment horizontal="right" vertical="top"/>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49" fontId="19" fillId="0" borderId="0" xfId="0" applyNumberFormat="1" applyFont="1" applyFill="1" applyBorder="1" applyAlignment="1">
      <alignment horizontal="center" vertical="top"/>
    </xf>
    <xf numFmtId="49" fontId="20" fillId="0" borderId="0" xfId="0" applyNumberFormat="1" applyFont="1" applyFill="1" applyBorder="1" applyAlignment="1">
      <alignment horizontal="center" vertical="top"/>
    </xf>
    <xf numFmtId="164" fontId="21" fillId="0" borderId="0" xfId="0" applyNumberFormat="1" applyFont="1" applyFill="1" applyBorder="1" applyAlignment="1">
      <alignment horizontal="center" vertical="top"/>
    </xf>
    <xf numFmtId="164" fontId="3" fillId="0" borderId="0" xfId="0" applyNumberFormat="1" applyFont="1" applyFill="1" applyAlignment="1">
      <alignment vertical="top"/>
    </xf>
    <xf numFmtId="4" fontId="14" fillId="0" borderId="0" xfId="0" applyNumberFormat="1" applyFont="1" applyFill="1" applyAlignment="1">
      <alignment horizontal="center" vertical="top"/>
    </xf>
    <xf numFmtId="4" fontId="1" fillId="0" borderId="0" xfId="0" applyNumberFormat="1" applyFont="1" applyFill="1" applyAlignment="1">
      <alignment vertical="top"/>
    </xf>
    <xf numFmtId="0" fontId="1" fillId="0" borderId="0" xfId="0" applyFont="1" applyFill="1" applyAlignment="1">
      <alignment horizontal="center" vertical="top"/>
    </xf>
    <xf numFmtId="164" fontId="22" fillId="0" borderId="0" xfId="0" applyNumberFormat="1" applyFont="1" applyFill="1" applyAlignment="1">
      <alignment vertical="top"/>
    </xf>
    <xf numFmtId="0" fontId="22" fillId="0" borderId="0" xfId="0" applyFont="1" applyFill="1" applyAlignment="1">
      <alignment vertical="top"/>
    </xf>
    <xf numFmtId="164" fontId="23" fillId="0" borderId="0" xfId="0" applyNumberFormat="1" applyFont="1" applyFill="1" applyBorder="1" applyAlignment="1">
      <alignment horizontal="center" vertical="top"/>
    </xf>
    <xf numFmtId="0" fontId="4" fillId="0" borderId="4" xfId="0" applyFont="1" applyFill="1" applyBorder="1" applyAlignment="1">
      <alignment horizontal="center" vertical="top" wrapText="1"/>
    </xf>
    <xf numFmtId="49" fontId="2" fillId="0" borderId="0" xfId="0" applyNumberFormat="1" applyFont="1" applyFill="1" applyAlignment="1">
      <alignment vertical="top" wrapText="1"/>
    </xf>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right"/>
    </xf>
    <xf numFmtId="165" fontId="1" fillId="0" borderId="2" xfId="0" applyNumberFormat="1" applyFont="1" applyFill="1" applyBorder="1" applyAlignment="1">
      <alignment horizontal="center" vertical="top" wrapText="1"/>
    </xf>
    <xf numFmtId="0" fontId="3" fillId="0" borderId="2" xfId="0"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0" fontId="3" fillId="0" borderId="0" xfId="0" applyFont="1" applyFill="1" applyAlignment="1">
      <alignment vertical="center"/>
    </xf>
    <xf numFmtId="165" fontId="1" fillId="0" borderId="0" xfId="0" applyNumberFormat="1" applyFont="1" applyFill="1" applyAlignment="1">
      <alignment vertical="top" wrapText="1"/>
    </xf>
    <xf numFmtId="0" fontId="7" fillId="0" borderId="0" xfId="0" applyFont="1" applyFill="1" applyAlignment="1">
      <alignment vertical="top" wrapText="1"/>
    </xf>
    <xf numFmtId="0" fontId="25" fillId="0" borderId="0" xfId="0" applyFont="1" applyFill="1" applyAlignment="1">
      <alignment vertical="top" wrapText="1"/>
    </xf>
    <xf numFmtId="0" fontId="1" fillId="0" borderId="2" xfId="0" applyFont="1" applyFill="1" applyBorder="1" applyAlignment="1">
      <alignment vertical="top" wrapText="1"/>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2" xfId="0" applyFont="1" applyFill="1" applyBorder="1" applyAlignment="1">
      <alignment horizontal="left" vertical="top" wrapText="1"/>
    </xf>
    <xf numFmtId="0" fontId="3" fillId="0" borderId="2" xfId="0" applyFont="1" applyFill="1" applyBorder="1" applyAlignment="1">
      <alignment horizontal="left" vertical="top"/>
    </xf>
    <xf numFmtId="0" fontId="4"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9" fillId="0" borderId="2" xfId="0" applyFont="1" applyFill="1" applyBorder="1" applyAlignment="1">
      <alignment horizontal="left" vertical="top" wrapText="1"/>
    </xf>
    <xf numFmtId="0" fontId="8" fillId="0" borderId="2" xfId="0" applyFont="1" applyFill="1" applyBorder="1" applyAlignment="1">
      <alignment vertical="top" wrapText="1"/>
    </xf>
    <xf numFmtId="0" fontId="8"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2" xfId="0" applyFont="1" applyFill="1" applyBorder="1" applyAlignment="1">
      <alignment vertical="top" wrapText="1"/>
    </xf>
    <xf numFmtId="0" fontId="2" fillId="0" borderId="0" xfId="0" applyFont="1" applyFill="1" applyAlignment="1">
      <alignment horizontal="left" vertical="top" wrapText="1"/>
    </xf>
    <xf numFmtId="49" fontId="2" fillId="0" borderId="0" xfId="0" applyNumberFormat="1" applyFont="1" applyFill="1" applyAlignment="1">
      <alignment horizontal="left" vertical="top" wrapText="1"/>
    </xf>
    <xf numFmtId="49" fontId="2" fillId="0" borderId="0" xfId="0"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0" fontId="2" fillId="0" borderId="2" xfId="0" applyFont="1" applyFill="1" applyBorder="1" applyAlignment="1">
      <alignment horizontal="center"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2" xfId="0" applyFont="1" applyFill="1" applyBorder="1" applyAlignment="1">
      <alignment horizontal="center" vertical="center"/>
    </xf>
    <xf numFmtId="49" fontId="1" fillId="0" borderId="0" xfId="0" applyNumberFormat="1" applyFont="1" applyFill="1" applyAlignment="1">
      <alignment horizontal="left" vertical="top" wrapText="1"/>
    </xf>
    <xf numFmtId="0" fontId="3" fillId="0" borderId="0" xfId="0" applyFont="1" applyFill="1" applyAlignment="1">
      <alignment horizontal="center" vertical="top" wrapText="1"/>
    </xf>
    <xf numFmtId="0" fontId="18" fillId="0" borderId="0" xfId="0" applyFont="1" applyFill="1" applyAlignment="1">
      <alignment horizontal="center" vertical="center" wrapText="1"/>
    </xf>
    <xf numFmtId="0" fontId="3" fillId="0" borderId="2" xfId="0" applyFont="1" applyFill="1" applyBorder="1" applyAlignment="1">
      <alignment vertical="center" wrapText="1"/>
    </xf>
    <xf numFmtId="0" fontId="24" fillId="0" borderId="0" xfId="0" applyFont="1" applyFill="1" applyAlignment="1">
      <alignment horizontal="center" vertical="center" wrapText="1"/>
    </xf>
    <xf numFmtId="49" fontId="2" fillId="0" borderId="0" xfId="0" applyNumberFormat="1" applyFont="1" applyAlignment="1">
      <alignment horizontal="left" vertical="top" wrapText="1"/>
    </xf>
    <xf numFmtId="0" fontId="1" fillId="0" borderId="0" xfId="0" applyFont="1" applyFill="1" applyAlignment="1">
      <alignment horizontal="left" vertical="top"/>
    </xf>
    <xf numFmtId="0" fontId="1" fillId="0" borderId="0" xfId="0" applyFont="1" applyFill="1" applyAlignment="1">
      <alignment horizontal="right"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1089;%20&#1080;&#1079;&#1084;.%20201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путатам"/>
      <sheetName val="Публ."/>
      <sheetName val="Полн.пос-м"/>
      <sheetName val="Полн.от пос."/>
      <sheetName val="Дох.21.02."/>
      <sheetName val="Дох.3.02.12."/>
      <sheetName val="1.Дох.12"/>
      <sheetName val="2.Дох.13-14"/>
      <sheetName val="3.Норм."/>
      <sheetName val="4.Адм.дох."/>
      <sheetName val="5.Адм.ист."/>
      <sheetName val="Лист2"/>
      <sheetName val="Функц.09.04."/>
      <sheetName val="Функц.21.02.12."/>
      <sheetName val="Функц.03.02.12."/>
      <sheetName val="6.Функц.12"/>
      <sheetName val="7.Функц.13-14"/>
      <sheetName val="Лист1"/>
      <sheetName val="Вед.09.04."/>
      <sheetName val="Вед.21.02."/>
      <sheetName val="Вед.03.02.12."/>
      <sheetName val="8.Вед.12"/>
      <sheetName val="9.Вед.13-14"/>
      <sheetName val="10.1.Выравн.12"/>
      <sheetName val="10.2.Сбал.12"/>
      <sheetName val="10.3.Ком.12"/>
      <sheetName val="10.4.Военк.12"/>
      <sheetName val="Рем.дор. февр."/>
      <sheetName val="10.5.Кап.дор.12"/>
      <sheetName val="10.6.Сод.дор.12"/>
      <sheetName val="10.7.Прот.12"/>
      <sheetName val="11.1.Выр.13-14"/>
      <sheetName val="11.2.Сбал.13-14"/>
      <sheetName val="11.3.Ком.13-14"/>
      <sheetName val="11.4.Военк.13-14"/>
      <sheetName val="11.5.Кап.дор.13-14"/>
      <sheetName val="11.6.Сод.дор.13-14"/>
      <sheetName val="11.7.Прот.13-14"/>
      <sheetName val="12.Ист.12"/>
      <sheetName val="Лист14"/>
      <sheetName val="Лист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51">
          <cell r="J551">
            <v>176049.367</v>
          </cell>
        </row>
      </sheetData>
      <sheetData sheetId="14"/>
      <sheetData sheetId="15"/>
      <sheetData sheetId="16"/>
      <sheetData sheetId="17"/>
      <sheetData sheetId="18"/>
      <sheetData sheetId="19">
        <row r="569">
          <cell r="J569">
            <v>176049.367</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9"/>
  <sheetViews>
    <sheetView workbookViewId="0">
      <selection activeCell="L3" sqref="L3"/>
    </sheetView>
  </sheetViews>
  <sheetFormatPr defaultRowHeight="15" x14ac:dyDescent="0.25"/>
  <cols>
    <col min="1" max="1" width="1.42578125" customWidth="1"/>
    <col min="2" max="2" width="55.7109375" customWidth="1"/>
    <col min="3" max="3" width="4.140625" hidden="1" customWidth="1"/>
    <col min="4" max="5" width="5.140625" style="75" customWidth="1"/>
    <col min="6" max="6" width="12.7109375" customWidth="1"/>
    <col min="7" max="7" width="6.5703125" customWidth="1"/>
    <col min="8" max="8" width="12.5703125" hidden="1" customWidth="1"/>
    <col min="9" max="9" width="13" customWidth="1"/>
    <col min="10" max="10" width="12.7109375" hidden="1" customWidth="1"/>
    <col min="12" max="12" width="11" customWidth="1"/>
  </cols>
  <sheetData>
    <row r="1" spans="1:13" s="1" customFormat="1" ht="12.75" x14ac:dyDescent="0.25">
      <c r="B1" s="2"/>
      <c r="C1" s="2"/>
      <c r="D1" s="137" t="s">
        <v>405</v>
      </c>
      <c r="E1" s="137"/>
      <c r="F1" s="137"/>
      <c r="G1" s="137"/>
      <c r="H1" s="137"/>
    </row>
    <row r="2" spans="1:13" s="1" customFormat="1" ht="68.25" customHeight="1" x14ac:dyDescent="0.25">
      <c r="B2" s="2"/>
      <c r="C2" s="2"/>
      <c r="D2" s="138" t="s">
        <v>1</v>
      </c>
      <c r="E2" s="138"/>
      <c r="F2" s="138"/>
      <c r="G2" s="138"/>
      <c r="H2" s="138"/>
      <c r="I2" s="138"/>
      <c r="J2" s="138"/>
    </row>
    <row r="3" spans="1:13" s="1" customFormat="1" ht="12.75" x14ac:dyDescent="0.25">
      <c r="B3" s="2"/>
      <c r="C3" s="2"/>
      <c r="D3" s="138" t="s">
        <v>2</v>
      </c>
      <c r="E3" s="138"/>
      <c r="F3" s="138"/>
      <c r="G3" s="138"/>
      <c r="H3" s="138"/>
      <c r="I3" s="138"/>
      <c r="J3" s="138"/>
      <c r="K3" s="3"/>
    </row>
    <row r="4" spans="1:13" s="1" customFormat="1" ht="79.5" customHeight="1" x14ac:dyDescent="0.25">
      <c r="B4" s="2"/>
      <c r="C4" s="2"/>
      <c r="D4" s="139" t="s">
        <v>3</v>
      </c>
      <c r="E4" s="139"/>
      <c r="F4" s="139"/>
      <c r="G4" s="139"/>
      <c r="H4" s="139"/>
      <c r="I4" s="139"/>
      <c r="J4" s="139"/>
      <c r="K4" s="4"/>
    </row>
    <row r="5" spans="1:13" s="1" customFormat="1" ht="74.25" customHeight="1" x14ac:dyDescent="0.25">
      <c r="A5" s="140" t="s">
        <v>4</v>
      </c>
      <c r="B5" s="140"/>
      <c r="C5" s="140"/>
      <c r="D5" s="140"/>
      <c r="E5" s="140"/>
      <c r="F5" s="140"/>
      <c r="G5" s="140"/>
      <c r="H5" s="140"/>
      <c r="I5" s="140"/>
      <c r="J5" s="140"/>
      <c r="K5" s="5"/>
    </row>
    <row r="6" spans="1:13" s="1" customFormat="1" ht="12.75" x14ac:dyDescent="0.25">
      <c r="A6" s="6"/>
      <c r="B6" s="6"/>
      <c r="C6" s="6"/>
      <c r="D6" s="7"/>
      <c r="E6" s="7"/>
      <c r="F6" s="6"/>
      <c r="G6" s="6"/>
      <c r="H6" s="7" t="s">
        <v>5</v>
      </c>
      <c r="I6" s="158" t="s">
        <v>5</v>
      </c>
    </row>
    <row r="7" spans="1:13" s="10" customFormat="1" ht="22.5" x14ac:dyDescent="0.25">
      <c r="A7" s="141" t="s">
        <v>6</v>
      </c>
      <c r="B7" s="141"/>
      <c r="C7" s="8"/>
      <c r="D7" s="9" t="s">
        <v>7</v>
      </c>
      <c r="E7" s="9" t="s">
        <v>8</v>
      </c>
      <c r="F7" s="9" t="s">
        <v>9</v>
      </c>
      <c r="G7" s="9" t="s">
        <v>10</v>
      </c>
      <c r="H7" s="8" t="s">
        <v>11</v>
      </c>
      <c r="I7" s="8" t="s">
        <v>12</v>
      </c>
      <c r="J7" s="8" t="s">
        <v>13</v>
      </c>
    </row>
    <row r="8" spans="1:13" s="14" customFormat="1" ht="12.75" hidden="1" x14ac:dyDescent="0.25">
      <c r="A8" s="123" t="s">
        <v>14</v>
      </c>
      <c r="B8" s="123"/>
      <c r="C8" s="11"/>
      <c r="D8" s="12" t="s">
        <v>15</v>
      </c>
      <c r="E8" s="12"/>
      <c r="F8" s="12"/>
      <c r="G8" s="12"/>
      <c r="H8" s="13">
        <f>H9+H35+H64+H69+H87+H92</f>
        <v>15071.3</v>
      </c>
      <c r="I8" s="13">
        <f>I9+I35+I64+I69+I87+I92</f>
        <v>0</v>
      </c>
      <c r="J8" s="13">
        <f>J9+J35+J64+J69+J87+J92</f>
        <v>15071.3</v>
      </c>
      <c r="L8" s="15"/>
      <c r="M8" s="16"/>
    </row>
    <row r="9" spans="1:13" s="20" customFormat="1" ht="12.75" hidden="1" x14ac:dyDescent="0.25">
      <c r="A9" s="124" t="s">
        <v>16</v>
      </c>
      <c r="B9" s="124"/>
      <c r="C9" s="17"/>
      <c r="D9" s="18" t="s">
        <v>15</v>
      </c>
      <c r="E9" s="18" t="s">
        <v>17</v>
      </c>
      <c r="F9" s="18"/>
      <c r="G9" s="18"/>
      <c r="H9" s="19">
        <f>H10+H28</f>
        <v>847</v>
      </c>
      <c r="I9" s="19">
        <f>I10+I28</f>
        <v>0</v>
      </c>
      <c r="J9" s="19">
        <f>J10+J28</f>
        <v>847</v>
      </c>
      <c r="L9" s="15"/>
      <c r="M9" s="16"/>
    </row>
    <row r="10" spans="1:13" s="1" customFormat="1" ht="12.75" hidden="1" x14ac:dyDescent="0.25">
      <c r="A10" s="121" t="s">
        <v>18</v>
      </c>
      <c r="B10" s="121"/>
      <c r="C10" s="21"/>
      <c r="D10" s="22" t="s">
        <v>15</v>
      </c>
      <c r="E10" s="22" t="s">
        <v>17</v>
      </c>
      <c r="F10" s="22" t="s">
        <v>19</v>
      </c>
      <c r="G10" s="22"/>
      <c r="H10" s="23">
        <f>H11</f>
        <v>762</v>
      </c>
      <c r="I10" s="23">
        <f>I11</f>
        <v>0</v>
      </c>
      <c r="J10" s="23">
        <f>J11</f>
        <v>762</v>
      </c>
      <c r="L10" s="15"/>
      <c r="M10" s="16"/>
    </row>
    <row r="11" spans="1:13" s="1" customFormat="1" ht="12.75" hidden="1" x14ac:dyDescent="0.25">
      <c r="A11" s="121" t="s">
        <v>20</v>
      </c>
      <c r="B11" s="121"/>
      <c r="C11" s="21"/>
      <c r="D11" s="22" t="s">
        <v>15</v>
      </c>
      <c r="E11" s="22" t="s">
        <v>17</v>
      </c>
      <c r="F11" s="22" t="s">
        <v>21</v>
      </c>
      <c r="G11" s="22"/>
      <c r="H11" s="23">
        <f>H12+H20+H23</f>
        <v>762</v>
      </c>
      <c r="I11" s="23">
        <f t="shared" ref="I11:J11" si="0">I12+I20+I23</f>
        <v>0</v>
      </c>
      <c r="J11" s="23">
        <f t="shared" si="0"/>
        <v>762</v>
      </c>
      <c r="L11" s="15"/>
      <c r="M11" s="16"/>
    </row>
    <row r="12" spans="1:13" s="1" customFormat="1" ht="12.75" hidden="1" x14ac:dyDescent="0.25">
      <c r="A12" s="121" t="s">
        <v>22</v>
      </c>
      <c r="B12" s="121"/>
      <c r="C12" s="21"/>
      <c r="D12" s="22" t="s">
        <v>15</v>
      </c>
      <c r="E12" s="22" t="s">
        <v>17</v>
      </c>
      <c r="F12" s="22" t="s">
        <v>23</v>
      </c>
      <c r="G12" s="22"/>
      <c r="H12" s="23">
        <f>H13+H15+H17</f>
        <v>501.1</v>
      </c>
      <c r="I12" s="23">
        <f>I13+I15+I17</f>
        <v>0</v>
      </c>
      <c r="J12" s="23">
        <f>J13+J15+J17</f>
        <v>501.1</v>
      </c>
      <c r="L12" s="15"/>
      <c r="M12" s="16"/>
    </row>
    <row r="13" spans="1:13" s="1" customFormat="1" ht="38.25" hidden="1" x14ac:dyDescent="0.25">
      <c r="A13" s="21"/>
      <c r="B13" s="21" t="s">
        <v>24</v>
      </c>
      <c r="C13" s="21"/>
      <c r="D13" s="22" t="s">
        <v>25</v>
      </c>
      <c r="E13" s="22" t="s">
        <v>17</v>
      </c>
      <c r="F13" s="22" t="s">
        <v>23</v>
      </c>
      <c r="G13" s="22" t="s">
        <v>26</v>
      </c>
      <c r="H13" s="23">
        <f>H14</f>
        <v>363.6</v>
      </c>
      <c r="I13" s="23">
        <f>I14</f>
        <v>0</v>
      </c>
      <c r="J13" s="23">
        <f>J14</f>
        <v>363.6</v>
      </c>
      <c r="L13" s="15"/>
      <c r="M13" s="16"/>
    </row>
    <row r="14" spans="1:13" s="1" customFormat="1" ht="12.75" hidden="1" x14ac:dyDescent="0.25">
      <c r="A14" s="24"/>
      <c r="B14" s="25" t="s">
        <v>27</v>
      </c>
      <c r="C14" s="25"/>
      <c r="D14" s="22" t="s">
        <v>15</v>
      </c>
      <c r="E14" s="22" t="s">
        <v>17</v>
      </c>
      <c r="F14" s="22" t="s">
        <v>23</v>
      </c>
      <c r="G14" s="22" t="s">
        <v>28</v>
      </c>
      <c r="H14" s="23">
        <v>363.6</v>
      </c>
      <c r="I14" s="23"/>
      <c r="J14" s="23">
        <f>H14+I14</f>
        <v>363.6</v>
      </c>
      <c r="L14" s="15"/>
      <c r="M14" s="16"/>
    </row>
    <row r="15" spans="1:13" s="1" customFormat="1" ht="12.75" hidden="1" x14ac:dyDescent="0.25">
      <c r="A15" s="24"/>
      <c r="B15" s="25" t="s">
        <v>29</v>
      </c>
      <c r="C15" s="25"/>
      <c r="D15" s="22" t="s">
        <v>15</v>
      </c>
      <c r="E15" s="22" t="s">
        <v>17</v>
      </c>
      <c r="F15" s="22" t="s">
        <v>23</v>
      </c>
      <c r="G15" s="22" t="s">
        <v>30</v>
      </c>
      <c r="H15" s="23">
        <f>H16</f>
        <v>136.6</v>
      </c>
      <c r="I15" s="23">
        <f>I16</f>
        <v>0</v>
      </c>
      <c r="J15" s="23">
        <f t="shared" ref="J15:J110" si="1">H15+I15</f>
        <v>136.6</v>
      </c>
      <c r="L15" s="15"/>
      <c r="M15" s="16"/>
    </row>
    <row r="16" spans="1:13" s="1" customFormat="1" ht="25.5" hidden="1" x14ac:dyDescent="0.25">
      <c r="A16" s="24"/>
      <c r="B16" s="21" t="s">
        <v>31</v>
      </c>
      <c r="C16" s="21"/>
      <c r="D16" s="22" t="s">
        <v>15</v>
      </c>
      <c r="E16" s="22" t="s">
        <v>17</v>
      </c>
      <c r="F16" s="22" t="s">
        <v>23</v>
      </c>
      <c r="G16" s="22" t="s">
        <v>32</v>
      </c>
      <c r="H16" s="23">
        <v>136.6</v>
      </c>
      <c r="I16" s="23"/>
      <c r="J16" s="23">
        <f t="shared" si="1"/>
        <v>136.6</v>
      </c>
      <c r="L16" s="15"/>
      <c r="M16" s="16"/>
    </row>
    <row r="17" spans="1:13" s="1" customFormat="1" ht="12.75" hidden="1" x14ac:dyDescent="0.25">
      <c r="A17" s="24"/>
      <c r="B17" s="21" t="s">
        <v>33</v>
      </c>
      <c r="C17" s="21"/>
      <c r="D17" s="22" t="s">
        <v>15</v>
      </c>
      <c r="E17" s="22" t="s">
        <v>17</v>
      </c>
      <c r="F17" s="22" t="s">
        <v>34</v>
      </c>
      <c r="G17" s="22" t="s">
        <v>35</v>
      </c>
      <c r="H17" s="23">
        <f>H18+H19</f>
        <v>0.9</v>
      </c>
      <c r="I17" s="23">
        <f>I18+I19</f>
        <v>0</v>
      </c>
      <c r="J17" s="23">
        <f t="shared" si="1"/>
        <v>0.9</v>
      </c>
      <c r="L17" s="15"/>
      <c r="M17" s="16"/>
    </row>
    <row r="18" spans="1:13" s="1" customFormat="1" ht="25.5" hidden="1" x14ac:dyDescent="0.25">
      <c r="A18" s="24"/>
      <c r="B18" s="21" t="s">
        <v>36</v>
      </c>
      <c r="C18" s="21"/>
      <c r="D18" s="22" t="s">
        <v>15</v>
      </c>
      <c r="E18" s="22" t="s">
        <v>17</v>
      </c>
      <c r="F18" s="22" t="s">
        <v>23</v>
      </c>
      <c r="G18" s="22" t="s">
        <v>37</v>
      </c>
      <c r="H18" s="23">
        <v>0</v>
      </c>
      <c r="I18" s="23">
        <v>0</v>
      </c>
      <c r="J18" s="23">
        <f t="shared" si="1"/>
        <v>0</v>
      </c>
      <c r="L18" s="15"/>
      <c r="M18" s="16"/>
    </row>
    <row r="19" spans="1:13" s="1" customFormat="1" ht="12.75" hidden="1" x14ac:dyDescent="0.25">
      <c r="A19" s="24"/>
      <c r="B19" s="21" t="s">
        <v>38</v>
      </c>
      <c r="C19" s="21"/>
      <c r="D19" s="22" t="s">
        <v>15</v>
      </c>
      <c r="E19" s="22" t="s">
        <v>17</v>
      </c>
      <c r="F19" s="22" t="s">
        <v>23</v>
      </c>
      <c r="G19" s="22" t="s">
        <v>39</v>
      </c>
      <c r="H19" s="23">
        <v>0.9</v>
      </c>
      <c r="I19" s="23"/>
      <c r="J19" s="23">
        <f t="shared" si="1"/>
        <v>0.9</v>
      </c>
      <c r="L19" s="15"/>
      <c r="M19" s="16"/>
    </row>
    <row r="20" spans="1:13" s="1" customFormat="1" ht="12.75" hidden="1" x14ac:dyDescent="0.25">
      <c r="A20" s="121" t="s">
        <v>40</v>
      </c>
      <c r="B20" s="121"/>
      <c r="C20" s="21"/>
      <c r="D20" s="22" t="s">
        <v>15</v>
      </c>
      <c r="E20" s="22" t="s">
        <v>17</v>
      </c>
      <c r="F20" s="22" t="s">
        <v>41</v>
      </c>
      <c r="G20" s="22"/>
      <c r="H20" s="23">
        <f>H21</f>
        <v>18</v>
      </c>
      <c r="I20" s="23">
        <f t="shared" ref="I20:J20" si="2">I21</f>
        <v>0</v>
      </c>
      <c r="J20" s="23">
        <f t="shared" si="2"/>
        <v>18</v>
      </c>
      <c r="L20" s="15"/>
      <c r="M20" s="16"/>
    </row>
    <row r="21" spans="1:13" s="1" customFormat="1" ht="12.75" hidden="1" x14ac:dyDescent="0.25">
      <c r="A21" s="24"/>
      <c r="B21" s="25" t="s">
        <v>29</v>
      </c>
      <c r="C21" s="25"/>
      <c r="D21" s="22" t="s">
        <v>15</v>
      </c>
      <c r="E21" s="22" t="s">
        <v>17</v>
      </c>
      <c r="F21" s="22" t="s">
        <v>41</v>
      </c>
      <c r="G21" s="22" t="s">
        <v>30</v>
      </c>
      <c r="H21" s="23">
        <f>H22</f>
        <v>18</v>
      </c>
      <c r="I21" s="23">
        <f>I22</f>
        <v>0</v>
      </c>
      <c r="J21" s="23">
        <f t="shared" ref="J21:J22" si="3">H21+I21</f>
        <v>18</v>
      </c>
      <c r="L21" s="15"/>
      <c r="M21" s="16"/>
    </row>
    <row r="22" spans="1:13" s="1" customFormat="1" ht="25.5" hidden="1" x14ac:dyDescent="0.25">
      <c r="A22" s="24"/>
      <c r="B22" s="21" t="s">
        <v>31</v>
      </c>
      <c r="C22" s="21"/>
      <c r="D22" s="22" t="s">
        <v>15</v>
      </c>
      <c r="E22" s="22" t="s">
        <v>17</v>
      </c>
      <c r="F22" s="22" t="s">
        <v>41</v>
      </c>
      <c r="G22" s="22" t="s">
        <v>32</v>
      </c>
      <c r="H22" s="23">
        <v>18</v>
      </c>
      <c r="I22" s="23"/>
      <c r="J22" s="23">
        <f t="shared" si="3"/>
        <v>18</v>
      </c>
      <c r="L22" s="15"/>
      <c r="M22" s="16"/>
    </row>
    <row r="23" spans="1:13" s="1" customFormat="1" ht="12.75" hidden="1" x14ac:dyDescent="0.25">
      <c r="A23" s="121" t="s">
        <v>42</v>
      </c>
      <c r="B23" s="121"/>
      <c r="C23" s="21"/>
      <c r="D23" s="22" t="s">
        <v>15</v>
      </c>
      <c r="E23" s="22" t="s">
        <v>17</v>
      </c>
      <c r="F23" s="22" t="s">
        <v>43</v>
      </c>
      <c r="G23" s="22"/>
      <c r="H23" s="23">
        <f>H24+H26</f>
        <v>242.9</v>
      </c>
      <c r="I23" s="23">
        <f>I24+I26</f>
        <v>0</v>
      </c>
      <c r="J23" s="23">
        <f t="shared" si="1"/>
        <v>242.9</v>
      </c>
      <c r="L23" s="15"/>
      <c r="M23" s="16"/>
    </row>
    <row r="24" spans="1:13" s="1" customFormat="1" ht="38.25" hidden="1" x14ac:dyDescent="0.25">
      <c r="A24" s="21"/>
      <c r="B24" s="21" t="s">
        <v>24</v>
      </c>
      <c r="C24" s="21"/>
      <c r="D24" s="22" t="s">
        <v>25</v>
      </c>
      <c r="E24" s="22" t="s">
        <v>17</v>
      </c>
      <c r="F24" s="22" t="s">
        <v>43</v>
      </c>
      <c r="G24" s="22" t="s">
        <v>26</v>
      </c>
      <c r="H24" s="23">
        <f>H25</f>
        <v>234.9</v>
      </c>
      <c r="I24" s="23">
        <f>I25</f>
        <v>0</v>
      </c>
      <c r="J24" s="23">
        <f t="shared" si="1"/>
        <v>234.9</v>
      </c>
      <c r="L24" s="15"/>
      <c r="M24" s="16"/>
    </row>
    <row r="25" spans="1:13" s="1" customFormat="1" ht="12.75" hidden="1" x14ac:dyDescent="0.25">
      <c r="A25" s="24"/>
      <c r="B25" s="25" t="s">
        <v>27</v>
      </c>
      <c r="C25" s="25"/>
      <c r="D25" s="22" t="s">
        <v>15</v>
      </c>
      <c r="E25" s="22" t="s">
        <v>17</v>
      </c>
      <c r="F25" s="22" t="s">
        <v>43</v>
      </c>
      <c r="G25" s="22" t="s">
        <v>28</v>
      </c>
      <c r="H25" s="23">
        <v>234.9</v>
      </c>
      <c r="I25" s="23"/>
      <c r="J25" s="23">
        <f t="shared" si="1"/>
        <v>234.9</v>
      </c>
      <c r="L25" s="15"/>
      <c r="M25" s="16"/>
    </row>
    <row r="26" spans="1:13" s="1" customFormat="1" ht="12.75" hidden="1" x14ac:dyDescent="0.25">
      <c r="A26" s="24"/>
      <c r="B26" s="25" t="s">
        <v>29</v>
      </c>
      <c r="C26" s="25"/>
      <c r="D26" s="22" t="s">
        <v>15</v>
      </c>
      <c r="E26" s="22" t="s">
        <v>17</v>
      </c>
      <c r="F26" s="22" t="s">
        <v>43</v>
      </c>
      <c r="G26" s="22" t="s">
        <v>30</v>
      </c>
      <c r="H26" s="23">
        <f>H27</f>
        <v>8</v>
      </c>
      <c r="I26" s="23">
        <f>I27</f>
        <v>0</v>
      </c>
      <c r="J26" s="23">
        <f t="shared" si="1"/>
        <v>8</v>
      </c>
      <c r="L26" s="15"/>
      <c r="M26" s="16"/>
    </row>
    <row r="27" spans="1:13" s="1" customFormat="1" ht="25.5" hidden="1" x14ac:dyDescent="0.25">
      <c r="A27" s="24"/>
      <c r="B27" s="21" t="s">
        <v>31</v>
      </c>
      <c r="C27" s="21"/>
      <c r="D27" s="22" t="s">
        <v>15</v>
      </c>
      <c r="E27" s="22" t="s">
        <v>17</v>
      </c>
      <c r="F27" s="22" t="s">
        <v>43</v>
      </c>
      <c r="G27" s="22" t="s">
        <v>32</v>
      </c>
      <c r="H27" s="23">
        <v>8</v>
      </c>
      <c r="I27" s="23"/>
      <c r="J27" s="23">
        <f t="shared" si="1"/>
        <v>8</v>
      </c>
      <c r="L27" s="15"/>
      <c r="M27" s="16"/>
    </row>
    <row r="28" spans="1:13" s="1" customFormat="1" ht="12.75" hidden="1" x14ac:dyDescent="0.25">
      <c r="A28" s="121" t="s">
        <v>44</v>
      </c>
      <c r="B28" s="121"/>
      <c r="C28" s="21"/>
      <c r="D28" s="22" t="s">
        <v>15</v>
      </c>
      <c r="E28" s="22" t="s">
        <v>17</v>
      </c>
      <c r="F28" s="22" t="s">
        <v>45</v>
      </c>
      <c r="G28" s="22"/>
      <c r="H28" s="26">
        <f>H29+H32</f>
        <v>85</v>
      </c>
      <c r="I28" s="26">
        <f>I29+I32</f>
        <v>0</v>
      </c>
      <c r="J28" s="26">
        <f>J29+J32</f>
        <v>85</v>
      </c>
      <c r="L28" s="15"/>
      <c r="M28" s="16"/>
    </row>
    <row r="29" spans="1:13" s="1" customFormat="1" ht="12.75" hidden="1" x14ac:dyDescent="0.25">
      <c r="A29" s="127" t="s">
        <v>46</v>
      </c>
      <c r="B29" s="128"/>
      <c r="C29" s="27"/>
      <c r="D29" s="22" t="s">
        <v>15</v>
      </c>
      <c r="E29" s="22" t="s">
        <v>17</v>
      </c>
      <c r="F29" s="22" t="s">
        <v>47</v>
      </c>
      <c r="G29" s="22"/>
      <c r="H29" s="26">
        <f>H30</f>
        <v>80</v>
      </c>
      <c r="I29" s="26">
        <f>I30</f>
        <v>0</v>
      </c>
      <c r="J29" s="26">
        <f>J30</f>
        <v>80</v>
      </c>
      <c r="L29" s="15"/>
      <c r="M29" s="16"/>
    </row>
    <row r="30" spans="1:13" s="1" customFormat="1" ht="12.75" hidden="1" x14ac:dyDescent="0.25">
      <c r="A30" s="24"/>
      <c r="B30" s="25" t="s">
        <v>29</v>
      </c>
      <c r="C30" s="25"/>
      <c r="D30" s="22" t="s">
        <v>15</v>
      </c>
      <c r="E30" s="22" t="s">
        <v>17</v>
      </c>
      <c r="F30" s="22" t="s">
        <v>47</v>
      </c>
      <c r="G30" s="22" t="s">
        <v>30</v>
      </c>
      <c r="H30" s="23">
        <f>H31</f>
        <v>80</v>
      </c>
      <c r="I30" s="23">
        <f>I31</f>
        <v>0</v>
      </c>
      <c r="J30" s="23">
        <f>H30+I30</f>
        <v>80</v>
      </c>
      <c r="L30" s="15"/>
      <c r="M30" s="16"/>
    </row>
    <row r="31" spans="1:13" s="1" customFormat="1" ht="25.5" hidden="1" x14ac:dyDescent="0.25">
      <c r="A31" s="24"/>
      <c r="B31" s="21" t="s">
        <v>31</v>
      </c>
      <c r="C31" s="21"/>
      <c r="D31" s="22" t="s">
        <v>15</v>
      </c>
      <c r="E31" s="22" t="s">
        <v>17</v>
      </c>
      <c r="F31" s="22" t="s">
        <v>47</v>
      </c>
      <c r="G31" s="22" t="s">
        <v>32</v>
      </c>
      <c r="H31" s="23">
        <v>80</v>
      </c>
      <c r="I31" s="23"/>
      <c r="J31" s="23">
        <f>H31+I31</f>
        <v>80</v>
      </c>
      <c r="L31" s="15"/>
      <c r="M31" s="16"/>
    </row>
    <row r="32" spans="1:13" s="1" customFormat="1" ht="12.75" hidden="1" x14ac:dyDescent="0.25">
      <c r="A32" s="127" t="s">
        <v>48</v>
      </c>
      <c r="B32" s="128"/>
      <c r="C32" s="27"/>
      <c r="D32" s="22" t="s">
        <v>15</v>
      </c>
      <c r="E32" s="22" t="s">
        <v>17</v>
      </c>
      <c r="F32" s="22" t="s">
        <v>49</v>
      </c>
      <c r="G32" s="22"/>
      <c r="H32" s="26">
        <f>H33</f>
        <v>5</v>
      </c>
      <c r="I32" s="26">
        <f>I33</f>
        <v>0</v>
      </c>
      <c r="J32" s="26">
        <f>H32+I32</f>
        <v>5</v>
      </c>
      <c r="L32" s="15"/>
      <c r="M32" s="16"/>
    </row>
    <row r="33" spans="1:13" s="1" customFormat="1" ht="12.75" hidden="1" x14ac:dyDescent="0.25">
      <c r="A33" s="24"/>
      <c r="B33" s="25" t="s">
        <v>29</v>
      </c>
      <c r="C33" s="25"/>
      <c r="D33" s="22" t="s">
        <v>15</v>
      </c>
      <c r="E33" s="22" t="s">
        <v>17</v>
      </c>
      <c r="F33" s="22" t="s">
        <v>49</v>
      </c>
      <c r="G33" s="22" t="s">
        <v>30</v>
      </c>
      <c r="H33" s="23">
        <f>H34</f>
        <v>5</v>
      </c>
      <c r="I33" s="23">
        <f>I34</f>
        <v>0</v>
      </c>
      <c r="J33" s="23">
        <f>H33+I33</f>
        <v>5</v>
      </c>
      <c r="L33" s="15"/>
      <c r="M33" s="16"/>
    </row>
    <row r="34" spans="1:13" s="1" customFormat="1" ht="25.5" hidden="1" x14ac:dyDescent="0.25">
      <c r="A34" s="24"/>
      <c r="B34" s="21" t="s">
        <v>31</v>
      </c>
      <c r="C34" s="21"/>
      <c r="D34" s="22" t="s">
        <v>15</v>
      </c>
      <c r="E34" s="22" t="s">
        <v>17</v>
      </c>
      <c r="F34" s="22" t="s">
        <v>49</v>
      </c>
      <c r="G34" s="22" t="s">
        <v>32</v>
      </c>
      <c r="H34" s="23">
        <v>5</v>
      </c>
      <c r="I34" s="23"/>
      <c r="J34" s="23">
        <f>H34+I34</f>
        <v>5</v>
      </c>
      <c r="L34" s="15"/>
      <c r="M34" s="16"/>
    </row>
    <row r="35" spans="1:13" s="20" customFormat="1" ht="12.75" hidden="1" x14ac:dyDescent="0.25">
      <c r="A35" s="124" t="s">
        <v>50</v>
      </c>
      <c r="B35" s="124"/>
      <c r="C35" s="17"/>
      <c r="D35" s="18" t="s">
        <v>15</v>
      </c>
      <c r="E35" s="18" t="s">
        <v>51</v>
      </c>
      <c r="F35" s="18"/>
      <c r="G35" s="18"/>
      <c r="H35" s="19">
        <f>H36+H57</f>
        <v>9242</v>
      </c>
      <c r="I35" s="19">
        <f>I36+I57</f>
        <v>0</v>
      </c>
      <c r="J35" s="19">
        <f>J36+J57</f>
        <v>9242</v>
      </c>
      <c r="L35" s="15"/>
      <c r="M35" s="16"/>
    </row>
    <row r="36" spans="1:13" s="1" customFormat="1" ht="12.75" hidden="1" x14ac:dyDescent="0.25">
      <c r="A36" s="121" t="s">
        <v>18</v>
      </c>
      <c r="B36" s="121"/>
      <c r="C36" s="21"/>
      <c r="D36" s="22" t="s">
        <v>15</v>
      </c>
      <c r="E36" s="22" t="s">
        <v>51</v>
      </c>
      <c r="F36" s="22" t="s">
        <v>52</v>
      </c>
      <c r="G36" s="22"/>
      <c r="H36" s="23">
        <f>H37+H40</f>
        <v>8632</v>
      </c>
      <c r="I36" s="23">
        <f>I37+I40</f>
        <v>0</v>
      </c>
      <c r="J36" s="23">
        <f t="shared" si="1"/>
        <v>8632</v>
      </c>
      <c r="L36" s="15"/>
      <c r="M36" s="16"/>
    </row>
    <row r="37" spans="1:13" s="1" customFormat="1" ht="12.75" hidden="1" x14ac:dyDescent="0.25">
      <c r="A37" s="121" t="s">
        <v>53</v>
      </c>
      <c r="B37" s="121"/>
      <c r="C37" s="21"/>
      <c r="D37" s="22" t="s">
        <v>15</v>
      </c>
      <c r="E37" s="22" t="s">
        <v>51</v>
      </c>
      <c r="F37" s="22" t="s">
        <v>54</v>
      </c>
      <c r="G37" s="22"/>
      <c r="H37" s="23">
        <f>H38</f>
        <v>684.8</v>
      </c>
      <c r="I37" s="23">
        <f>I38</f>
        <v>0</v>
      </c>
      <c r="J37" s="23">
        <f t="shared" si="1"/>
        <v>684.8</v>
      </c>
      <c r="L37" s="15"/>
      <c r="M37" s="16"/>
    </row>
    <row r="38" spans="1:13" s="1" customFormat="1" ht="38.25" hidden="1" x14ac:dyDescent="0.25">
      <c r="A38" s="21"/>
      <c r="B38" s="21" t="s">
        <v>24</v>
      </c>
      <c r="C38" s="21"/>
      <c r="D38" s="22" t="s">
        <v>25</v>
      </c>
      <c r="E38" s="22" t="s">
        <v>51</v>
      </c>
      <c r="F38" s="22" t="s">
        <v>54</v>
      </c>
      <c r="G38" s="22" t="s">
        <v>26</v>
      </c>
      <c r="H38" s="23">
        <f>H39</f>
        <v>684.8</v>
      </c>
      <c r="I38" s="23">
        <f>I39</f>
        <v>0</v>
      </c>
      <c r="J38" s="23">
        <f t="shared" si="1"/>
        <v>684.8</v>
      </c>
      <c r="L38" s="15"/>
      <c r="M38" s="16"/>
    </row>
    <row r="39" spans="1:13" s="1" customFormat="1" ht="12.75" hidden="1" x14ac:dyDescent="0.25">
      <c r="A39" s="24"/>
      <c r="B39" s="25" t="s">
        <v>27</v>
      </c>
      <c r="C39" s="25"/>
      <c r="D39" s="22" t="s">
        <v>15</v>
      </c>
      <c r="E39" s="22" t="s">
        <v>51</v>
      </c>
      <c r="F39" s="22" t="s">
        <v>54</v>
      </c>
      <c r="G39" s="22" t="s">
        <v>28</v>
      </c>
      <c r="H39" s="23">
        <v>684.8</v>
      </c>
      <c r="I39" s="23"/>
      <c r="J39" s="23">
        <f t="shared" si="1"/>
        <v>684.8</v>
      </c>
      <c r="L39" s="15"/>
      <c r="M39" s="16"/>
    </row>
    <row r="40" spans="1:13" s="1" customFormat="1" ht="12.75" hidden="1" x14ac:dyDescent="0.25">
      <c r="A40" s="121" t="s">
        <v>20</v>
      </c>
      <c r="B40" s="121"/>
      <c r="C40" s="21"/>
      <c r="D40" s="22" t="s">
        <v>15</v>
      </c>
      <c r="E40" s="22" t="s">
        <v>51</v>
      </c>
      <c r="F40" s="22" t="s">
        <v>21</v>
      </c>
      <c r="G40" s="22"/>
      <c r="H40" s="23">
        <f>H41+H49+H54</f>
        <v>7947.2000000000007</v>
      </c>
      <c r="I40" s="23">
        <f t="shared" ref="I40:J40" si="4">I41+I49+I54</f>
        <v>0</v>
      </c>
      <c r="J40" s="23">
        <f t="shared" si="4"/>
        <v>7947.2000000000007</v>
      </c>
      <c r="L40" s="15"/>
      <c r="M40" s="16"/>
    </row>
    <row r="41" spans="1:13" s="1" customFormat="1" ht="12.75" hidden="1" x14ac:dyDescent="0.25">
      <c r="A41" s="121" t="s">
        <v>22</v>
      </c>
      <c r="B41" s="121"/>
      <c r="C41" s="21"/>
      <c r="D41" s="22" t="s">
        <v>15</v>
      </c>
      <c r="E41" s="22" t="s">
        <v>51</v>
      </c>
      <c r="F41" s="22" t="s">
        <v>23</v>
      </c>
      <c r="G41" s="22"/>
      <c r="H41" s="23">
        <f>H42+H44+H46</f>
        <v>7926.2000000000007</v>
      </c>
      <c r="I41" s="23">
        <f>I42+I44+I46</f>
        <v>0</v>
      </c>
      <c r="J41" s="23">
        <f>J42+J44+J46</f>
        <v>7926.2000000000007</v>
      </c>
      <c r="L41" s="15"/>
      <c r="M41" s="16"/>
    </row>
    <row r="42" spans="1:13" s="1" customFormat="1" ht="38.25" hidden="1" x14ac:dyDescent="0.25">
      <c r="A42" s="21"/>
      <c r="B42" s="21" t="s">
        <v>24</v>
      </c>
      <c r="C42" s="21"/>
      <c r="D42" s="22" t="s">
        <v>25</v>
      </c>
      <c r="E42" s="22" t="s">
        <v>51</v>
      </c>
      <c r="F42" s="22" t="s">
        <v>23</v>
      </c>
      <c r="G42" s="22" t="s">
        <v>26</v>
      </c>
      <c r="H42" s="23">
        <f>H43</f>
        <v>5230.1000000000004</v>
      </c>
      <c r="I42" s="23">
        <f>I43</f>
        <v>0</v>
      </c>
      <c r="J42" s="23">
        <f t="shared" si="1"/>
        <v>5230.1000000000004</v>
      </c>
      <c r="L42" s="15"/>
      <c r="M42" s="16"/>
    </row>
    <row r="43" spans="1:13" s="1" customFormat="1" ht="12.75" hidden="1" x14ac:dyDescent="0.25">
      <c r="A43" s="24"/>
      <c r="B43" s="25" t="s">
        <v>27</v>
      </c>
      <c r="C43" s="25"/>
      <c r="D43" s="22" t="s">
        <v>15</v>
      </c>
      <c r="E43" s="22" t="s">
        <v>51</v>
      </c>
      <c r="F43" s="22" t="s">
        <v>23</v>
      </c>
      <c r="G43" s="22" t="s">
        <v>28</v>
      </c>
      <c r="H43" s="23">
        <v>5230.1000000000004</v>
      </c>
      <c r="I43" s="23"/>
      <c r="J43" s="23">
        <f t="shared" si="1"/>
        <v>5230.1000000000004</v>
      </c>
      <c r="L43" s="15"/>
      <c r="M43" s="16"/>
    </row>
    <row r="44" spans="1:13" s="1" customFormat="1" ht="12.75" hidden="1" x14ac:dyDescent="0.25">
      <c r="A44" s="24"/>
      <c r="B44" s="25" t="s">
        <v>29</v>
      </c>
      <c r="C44" s="25"/>
      <c r="D44" s="22" t="s">
        <v>15</v>
      </c>
      <c r="E44" s="22" t="s">
        <v>51</v>
      </c>
      <c r="F44" s="22" t="s">
        <v>23</v>
      </c>
      <c r="G44" s="22" t="s">
        <v>30</v>
      </c>
      <c r="H44" s="23">
        <f>H45</f>
        <v>2515.5</v>
      </c>
      <c r="I44" s="23">
        <f>I45</f>
        <v>0</v>
      </c>
      <c r="J44" s="23">
        <f t="shared" si="1"/>
        <v>2515.5</v>
      </c>
      <c r="L44" s="15"/>
      <c r="M44" s="16"/>
    </row>
    <row r="45" spans="1:13" s="1" customFormat="1" ht="25.5" hidden="1" x14ac:dyDescent="0.25">
      <c r="A45" s="24"/>
      <c r="B45" s="21" t="s">
        <v>31</v>
      </c>
      <c r="C45" s="21"/>
      <c r="D45" s="22" t="s">
        <v>15</v>
      </c>
      <c r="E45" s="22" t="s">
        <v>51</v>
      </c>
      <c r="F45" s="22" t="s">
        <v>23</v>
      </c>
      <c r="G45" s="22" t="s">
        <v>32</v>
      </c>
      <c r="H45" s="23">
        <v>2515.5</v>
      </c>
      <c r="I45" s="23"/>
      <c r="J45" s="23">
        <f t="shared" si="1"/>
        <v>2515.5</v>
      </c>
      <c r="L45" s="15"/>
      <c r="M45" s="16"/>
    </row>
    <row r="46" spans="1:13" s="1" customFormat="1" ht="12.75" hidden="1" x14ac:dyDescent="0.25">
      <c r="A46" s="24"/>
      <c r="B46" s="21" t="s">
        <v>33</v>
      </c>
      <c r="C46" s="21"/>
      <c r="D46" s="22" t="s">
        <v>15</v>
      </c>
      <c r="E46" s="22" t="s">
        <v>51</v>
      </c>
      <c r="F46" s="22" t="s">
        <v>34</v>
      </c>
      <c r="G46" s="22" t="s">
        <v>35</v>
      </c>
      <c r="H46" s="23">
        <f>H47+H48</f>
        <v>180.6</v>
      </c>
      <c r="I46" s="23">
        <f>I47+I48</f>
        <v>0</v>
      </c>
      <c r="J46" s="23">
        <f t="shared" si="1"/>
        <v>180.6</v>
      </c>
      <c r="L46" s="15"/>
      <c r="M46" s="16"/>
    </row>
    <row r="47" spans="1:13" s="1" customFormat="1" ht="25.5" hidden="1" x14ac:dyDescent="0.25">
      <c r="A47" s="24"/>
      <c r="B47" s="21" t="s">
        <v>36</v>
      </c>
      <c r="C47" s="21"/>
      <c r="D47" s="22" t="s">
        <v>15</v>
      </c>
      <c r="E47" s="22" t="s">
        <v>51</v>
      </c>
      <c r="F47" s="22" t="s">
        <v>23</v>
      </c>
      <c r="G47" s="22" t="s">
        <v>37</v>
      </c>
      <c r="H47" s="23">
        <v>120</v>
      </c>
      <c r="I47" s="23"/>
      <c r="J47" s="23">
        <f t="shared" si="1"/>
        <v>120</v>
      </c>
      <c r="L47" s="15"/>
      <c r="M47" s="16"/>
    </row>
    <row r="48" spans="1:13" s="1" customFormat="1" ht="12.75" hidden="1" x14ac:dyDescent="0.25">
      <c r="A48" s="24"/>
      <c r="B48" s="21" t="s">
        <v>38</v>
      </c>
      <c r="C48" s="21"/>
      <c r="D48" s="22" t="s">
        <v>15</v>
      </c>
      <c r="E48" s="22" t="s">
        <v>51</v>
      </c>
      <c r="F48" s="22" t="s">
        <v>23</v>
      </c>
      <c r="G48" s="22" t="s">
        <v>39</v>
      </c>
      <c r="H48" s="23">
        <v>60.6</v>
      </c>
      <c r="I48" s="23"/>
      <c r="J48" s="23">
        <f t="shared" si="1"/>
        <v>60.6</v>
      </c>
      <c r="L48" s="15"/>
      <c r="M48" s="16"/>
    </row>
    <row r="49" spans="1:13" s="1" customFormat="1" ht="12.75" hidden="1" x14ac:dyDescent="0.25">
      <c r="A49" s="121" t="s">
        <v>55</v>
      </c>
      <c r="B49" s="121"/>
      <c r="C49" s="21"/>
      <c r="D49" s="22" t="s">
        <v>15</v>
      </c>
      <c r="E49" s="22" t="s">
        <v>51</v>
      </c>
      <c r="F49" s="22" t="s">
        <v>56</v>
      </c>
      <c r="G49" s="22"/>
      <c r="H49" s="23">
        <f>H50+H52</f>
        <v>17.5</v>
      </c>
      <c r="I49" s="23">
        <f>I50+I52</f>
        <v>0</v>
      </c>
      <c r="J49" s="23">
        <f t="shared" si="1"/>
        <v>17.5</v>
      </c>
      <c r="L49" s="15"/>
      <c r="M49" s="16"/>
    </row>
    <row r="50" spans="1:13" s="1" customFormat="1" ht="38.25" hidden="1" x14ac:dyDescent="0.25">
      <c r="A50" s="21"/>
      <c r="B50" s="21" t="s">
        <v>24</v>
      </c>
      <c r="C50" s="21"/>
      <c r="D50" s="22" t="s">
        <v>25</v>
      </c>
      <c r="E50" s="22" t="s">
        <v>51</v>
      </c>
      <c r="F50" s="22" t="s">
        <v>56</v>
      </c>
      <c r="G50" s="22" t="s">
        <v>26</v>
      </c>
      <c r="H50" s="23">
        <f>H51</f>
        <v>0</v>
      </c>
      <c r="I50" s="23">
        <f>I51</f>
        <v>0</v>
      </c>
      <c r="J50" s="23">
        <f t="shared" si="1"/>
        <v>0</v>
      </c>
      <c r="L50" s="15"/>
      <c r="M50" s="16"/>
    </row>
    <row r="51" spans="1:13" s="1" customFormat="1" ht="12.75" hidden="1" x14ac:dyDescent="0.25">
      <c r="A51" s="24"/>
      <c r="B51" s="25" t="s">
        <v>27</v>
      </c>
      <c r="C51" s="25"/>
      <c r="D51" s="22" t="s">
        <v>15</v>
      </c>
      <c r="E51" s="22" t="s">
        <v>51</v>
      </c>
      <c r="F51" s="22" t="s">
        <v>56</v>
      </c>
      <c r="G51" s="22" t="s">
        <v>28</v>
      </c>
      <c r="H51" s="23"/>
      <c r="I51" s="23"/>
      <c r="J51" s="23">
        <f t="shared" si="1"/>
        <v>0</v>
      </c>
      <c r="L51" s="15"/>
      <c r="M51" s="16"/>
    </row>
    <row r="52" spans="1:13" s="1" customFormat="1" ht="12.75" hidden="1" x14ac:dyDescent="0.25">
      <c r="A52" s="24"/>
      <c r="B52" s="25" t="s">
        <v>29</v>
      </c>
      <c r="C52" s="25"/>
      <c r="D52" s="22" t="s">
        <v>15</v>
      </c>
      <c r="E52" s="22" t="s">
        <v>51</v>
      </c>
      <c r="F52" s="22" t="s">
        <v>56</v>
      </c>
      <c r="G52" s="22" t="s">
        <v>30</v>
      </c>
      <c r="H52" s="23">
        <f>H53</f>
        <v>17.5</v>
      </c>
      <c r="I52" s="23">
        <f>I53</f>
        <v>0</v>
      </c>
      <c r="J52" s="23">
        <f t="shared" si="1"/>
        <v>17.5</v>
      </c>
      <c r="L52" s="15"/>
      <c r="M52" s="16"/>
    </row>
    <row r="53" spans="1:13" s="1" customFormat="1" ht="25.5" hidden="1" x14ac:dyDescent="0.25">
      <c r="A53" s="24"/>
      <c r="B53" s="21" t="s">
        <v>31</v>
      </c>
      <c r="C53" s="21"/>
      <c r="D53" s="22" t="s">
        <v>15</v>
      </c>
      <c r="E53" s="22" t="s">
        <v>51</v>
      </c>
      <c r="F53" s="22" t="s">
        <v>56</v>
      </c>
      <c r="G53" s="22" t="s">
        <v>32</v>
      </c>
      <c r="H53" s="23">
        <v>17.5</v>
      </c>
      <c r="I53" s="23"/>
      <c r="J53" s="23">
        <f t="shared" si="1"/>
        <v>17.5</v>
      </c>
      <c r="L53" s="15"/>
      <c r="M53" s="16"/>
    </row>
    <row r="54" spans="1:13" s="1" customFormat="1" ht="12.75" hidden="1" x14ac:dyDescent="0.25">
      <c r="A54" s="121" t="s">
        <v>57</v>
      </c>
      <c r="B54" s="121"/>
      <c r="C54" s="21"/>
      <c r="D54" s="22" t="s">
        <v>15</v>
      </c>
      <c r="E54" s="22" t="s">
        <v>51</v>
      </c>
      <c r="F54" s="22" t="s">
        <v>58</v>
      </c>
      <c r="G54" s="22"/>
      <c r="H54" s="26">
        <f>H55</f>
        <v>3.5</v>
      </c>
      <c r="I54" s="26">
        <f>I55</f>
        <v>0</v>
      </c>
      <c r="J54" s="26">
        <f>J55</f>
        <v>3.5</v>
      </c>
      <c r="L54" s="15"/>
      <c r="M54" s="16"/>
    </row>
    <row r="55" spans="1:13" s="1" customFormat="1" ht="12.75" hidden="1" x14ac:dyDescent="0.25">
      <c r="A55" s="24"/>
      <c r="B55" s="25" t="s">
        <v>29</v>
      </c>
      <c r="C55" s="25"/>
      <c r="D55" s="22" t="s">
        <v>15</v>
      </c>
      <c r="E55" s="22" t="s">
        <v>51</v>
      </c>
      <c r="F55" s="22" t="s">
        <v>58</v>
      </c>
      <c r="G55" s="22" t="s">
        <v>30</v>
      </c>
      <c r="H55" s="23">
        <f>H56</f>
        <v>3.5</v>
      </c>
      <c r="I55" s="23">
        <f>I56</f>
        <v>0</v>
      </c>
      <c r="J55" s="23">
        <f>H55+I55</f>
        <v>3.5</v>
      </c>
      <c r="L55" s="15"/>
      <c r="M55" s="16"/>
    </row>
    <row r="56" spans="1:13" s="1" customFormat="1" ht="25.5" hidden="1" x14ac:dyDescent="0.25">
      <c r="A56" s="24"/>
      <c r="B56" s="21" t="s">
        <v>31</v>
      </c>
      <c r="C56" s="21"/>
      <c r="D56" s="22" t="s">
        <v>15</v>
      </c>
      <c r="E56" s="22" t="s">
        <v>51</v>
      </c>
      <c r="F56" s="22" t="s">
        <v>58</v>
      </c>
      <c r="G56" s="22" t="s">
        <v>32</v>
      </c>
      <c r="H56" s="23">
        <v>3.5</v>
      </c>
      <c r="I56" s="23"/>
      <c r="J56" s="23">
        <f>H56+I56</f>
        <v>3.5</v>
      </c>
      <c r="L56" s="15"/>
      <c r="M56" s="16"/>
    </row>
    <row r="57" spans="1:13" s="1" customFormat="1" ht="12.75" hidden="1" x14ac:dyDescent="0.25">
      <c r="A57" s="121" t="s">
        <v>44</v>
      </c>
      <c r="B57" s="121"/>
      <c r="C57" s="21"/>
      <c r="D57" s="22" t="s">
        <v>15</v>
      </c>
      <c r="E57" s="22" t="s">
        <v>51</v>
      </c>
      <c r="F57" s="22" t="s">
        <v>45</v>
      </c>
      <c r="G57" s="22"/>
      <c r="H57" s="26">
        <f>H58+H61</f>
        <v>610</v>
      </c>
      <c r="I57" s="26">
        <f>I58+I61</f>
        <v>0</v>
      </c>
      <c r="J57" s="26">
        <f>J58+J61</f>
        <v>610</v>
      </c>
      <c r="L57" s="15"/>
      <c r="M57" s="16"/>
    </row>
    <row r="58" spans="1:13" s="1" customFormat="1" ht="12.75" hidden="1" x14ac:dyDescent="0.25">
      <c r="A58" s="127" t="s">
        <v>46</v>
      </c>
      <c r="B58" s="128"/>
      <c r="C58" s="27"/>
      <c r="D58" s="22" t="s">
        <v>15</v>
      </c>
      <c r="E58" s="22" t="s">
        <v>51</v>
      </c>
      <c r="F58" s="22" t="s">
        <v>47</v>
      </c>
      <c r="G58" s="22"/>
      <c r="H58" s="26">
        <f>H59</f>
        <v>574</v>
      </c>
      <c r="I58" s="26">
        <f>I59</f>
        <v>0</v>
      </c>
      <c r="J58" s="26">
        <f>J59</f>
        <v>574</v>
      </c>
      <c r="L58" s="15"/>
      <c r="M58" s="16"/>
    </row>
    <row r="59" spans="1:13" s="1" customFormat="1" ht="12.75" hidden="1" x14ac:dyDescent="0.25">
      <c r="A59" s="24"/>
      <c r="B59" s="25" t="s">
        <v>29</v>
      </c>
      <c r="C59" s="25"/>
      <c r="D59" s="22" t="s">
        <v>15</v>
      </c>
      <c r="E59" s="22" t="s">
        <v>51</v>
      </c>
      <c r="F59" s="22" t="s">
        <v>47</v>
      </c>
      <c r="G59" s="22" t="s">
        <v>30</v>
      </c>
      <c r="H59" s="23">
        <f>H60</f>
        <v>574</v>
      </c>
      <c r="I59" s="23">
        <f>I60</f>
        <v>0</v>
      </c>
      <c r="J59" s="23">
        <f>H59+I59</f>
        <v>574</v>
      </c>
      <c r="L59" s="15"/>
      <c r="M59" s="16"/>
    </row>
    <row r="60" spans="1:13" s="1" customFormat="1" ht="25.5" hidden="1" x14ac:dyDescent="0.25">
      <c r="A60" s="24"/>
      <c r="B60" s="21" t="s">
        <v>31</v>
      </c>
      <c r="C60" s="21"/>
      <c r="D60" s="22" t="s">
        <v>15</v>
      </c>
      <c r="E60" s="22" t="s">
        <v>51</v>
      </c>
      <c r="F60" s="22" t="s">
        <v>47</v>
      </c>
      <c r="G60" s="22" t="s">
        <v>32</v>
      </c>
      <c r="H60" s="23">
        <v>574</v>
      </c>
      <c r="I60" s="23"/>
      <c r="J60" s="23">
        <f>H60+I60</f>
        <v>574</v>
      </c>
      <c r="L60" s="15"/>
      <c r="M60" s="16"/>
    </row>
    <row r="61" spans="1:13" s="1" customFormat="1" ht="12.75" hidden="1" x14ac:dyDescent="0.25">
      <c r="A61" s="127" t="s">
        <v>48</v>
      </c>
      <c r="B61" s="128"/>
      <c r="C61" s="27"/>
      <c r="D61" s="22" t="s">
        <v>15</v>
      </c>
      <c r="E61" s="22" t="s">
        <v>51</v>
      </c>
      <c r="F61" s="22" t="s">
        <v>49</v>
      </c>
      <c r="G61" s="22"/>
      <c r="H61" s="26">
        <f>H62</f>
        <v>36</v>
      </c>
      <c r="I61" s="26">
        <f>I62</f>
        <v>0</v>
      </c>
      <c r="J61" s="26">
        <f>H61+I61</f>
        <v>36</v>
      </c>
      <c r="L61" s="15"/>
      <c r="M61" s="16"/>
    </row>
    <row r="62" spans="1:13" s="1" customFormat="1" ht="12.75" hidden="1" x14ac:dyDescent="0.25">
      <c r="A62" s="24"/>
      <c r="B62" s="25" t="s">
        <v>29</v>
      </c>
      <c r="C62" s="25"/>
      <c r="D62" s="22" t="s">
        <v>15</v>
      </c>
      <c r="E62" s="22" t="s">
        <v>51</v>
      </c>
      <c r="F62" s="22" t="s">
        <v>49</v>
      </c>
      <c r="G62" s="22" t="s">
        <v>30</v>
      </c>
      <c r="H62" s="23">
        <f>H63</f>
        <v>36</v>
      </c>
      <c r="I62" s="23">
        <f>I63</f>
        <v>0</v>
      </c>
      <c r="J62" s="23">
        <f>H62+I62</f>
        <v>36</v>
      </c>
      <c r="L62" s="15"/>
      <c r="M62" s="16"/>
    </row>
    <row r="63" spans="1:13" s="1" customFormat="1" ht="25.5" hidden="1" x14ac:dyDescent="0.25">
      <c r="A63" s="24"/>
      <c r="B63" s="21" t="s">
        <v>31</v>
      </c>
      <c r="C63" s="21"/>
      <c r="D63" s="22" t="s">
        <v>15</v>
      </c>
      <c r="E63" s="22" t="s">
        <v>51</v>
      </c>
      <c r="F63" s="22" t="s">
        <v>49</v>
      </c>
      <c r="G63" s="22" t="s">
        <v>32</v>
      </c>
      <c r="H63" s="23">
        <v>36</v>
      </c>
      <c r="I63" s="23"/>
      <c r="J63" s="23">
        <f>H63+I63</f>
        <v>36</v>
      </c>
      <c r="L63" s="15"/>
      <c r="M63" s="16"/>
    </row>
    <row r="64" spans="1:13" s="1" customFormat="1" ht="12.75" hidden="1" x14ac:dyDescent="0.25">
      <c r="A64" s="124" t="s">
        <v>59</v>
      </c>
      <c r="B64" s="124"/>
      <c r="C64" s="17"/>
      <c r="D64" s="18" t="s">
        <v>15</v>
      </c>
      <c r="E64" s="18" t="s">
        <v>60</v>
      </c>
      <c r="F64" s="18"/>
      <c r="G64" s="18"/>
      <c r="H64" s="19">
        <f t="shared" ref="H64:I67" si="5">H65</f>
        <v>7.2</v>
      </c>
      <c r="I64" s="19">
        <f t="shared" si="5"/>
        <v>0</v>
      </c>
      <c r="J64" s="23">
        <f t="shared" si="1"/>
        <v>7.2</v>
      </c>
      <c r="L64" s="15"/>
      <c r="M64" s="16"/>
    </row>
    <row r="65" spans="1:13" s="1" customFormat="1" ht="12.75" hidden="1" x14ac:dyDescent="0.25">
      <c r="A65" s="121" t="s">
        <v>61</v>
      </c>
      <c r="B65" s="121"/>
      <c r="C65" s="21"/>
      <c r="D65" s="22" t="s">
        <v>15</v>
      </c>
      <c r="E65" s="22" t="s">
        <v>60</v>
      </c>
      <c r="F65" s="22" t="s">
        <v>62</v>
      </c>
      <c r="G65" s="22"/>
      <c r="H65" s="23">
        <f t="shared" si="5"/>
        <v>7.2</v>
      </c>
      <c r="I65" s="23">
        <f t="shared" si="5"/>
        <v>0</v>
      </c>
      <c r="J65" s="23">
        <f t="shared" si="1"/>
        <v>7.2</v>
      </c>
      <c r="L65" s="15"/>
      <c r="M65" s="16"/>
    </row>
    <row r="66" spans="1:13" s="1" customFormat="1" ht="12.75" hidden="1" x14ac:dyDescent="0.25">
      <c r="A66" s="121" t="s">
        <v>63</v>
      </c>
      <c r="B66" s="121"/>
      <c r="C66" s="21"/>
      <c r="D66" s="22" t="s">
        <v>15</v>
      </c>
      <c r="E66" s="22" t="s">
        <v>60</v>
      </c>
      <c r="F66" s="22" t="s">
        <v>64</v>
      </c>
      <c r="G66" s="22"/>
      <c r="H66" s="23">
        <f t="shared" si="5"/>
        <v>7.2</v>
      </c>
      <c r="I66" s="23">
        <f t="shared" si="5"/>
        <v>0</v>
      </c>
      <c r="J66" s="23">
        <f t="shared" si="1"/>
        <v>7.2</v>
      </c>
      <c r="L66" s="15"/>
      <c r="M66" s="16"/>
    </row>
    <row r="67" spans="1:13" s="1" customFormat="1" ht="12.75" hidden="1" x14ac:dyDescent="0.25">
      <c r="A67" s="24"/>
      <c r="B67" s="25" t="s">
        <v>29</v>
      </c>
      <c r="C67" s="25"/>
      <c r="D67" s="22" t="s">
        <v>15</v>
      </c>
      <c r="E67" s="22" t="s">
        <v>60</v>
      </c>
      <c r="F67" s="22" t="s">
        <v>64</v>
      </c>
      <c r="G67" s="22" t="s">
        <v>30</v>
      </c>
      <c r="H67" s="23">
        <f t="shared" si="5"/>
        <v>7.2</v>
      </c>
      <c r="I67" s="23">
        <f t="shared" si="5"/>
        <v>0</v>
      </c>
      <c r="J67" s="23">
        <f t="shared" si="1"/>
        <v>7.2</v>
      </c>
      <c r="L67" s="15"/>
      <c r="M67" s="16"/>
    </row>
    <row r="68" spans="1:13" s="1" customFormat="1" ht="25.5" hidden="1" x14ac:dyDescent="0.25">
      <c r="A68" s="24"/>
      <c r="B68" s="21" t="s">
        <v>31</v>
      </c>
      <c r="C68" s="21"/>
      <c r="D68" s="22" t="s">
        <v>15</v>
      </c>
      <c r="E68" s="22" t="s">
        <v>60</v>
      </c>
      <c r="F68" s="22" t="s">
        <v>64</v>
      </c>
      <c r="G68" s="22" t="s">
        <v>32</v>
      </c>
      <c r="H68" s="23">
        <v>7.2</v>
      </c>
      <c r="I68" s="23"/>
      <c r="J68" s="23">
        <f t="shared" si="1"/>
        <v>7.2</v>
      </c>
      <c r="L68" s="15"/>
      <c r="M68" s="16"/>
    </row>
    <row r="69" spans="1:13" s="20" customFormat="1" ht="12.75" hidden="1" x14ac:dyDescent="0.25">
      <c r="A69" s="124" t="s">
        <v>65</v>
      </c>
      <c r="B69" s="124"/>
      <c r="C69" s="17"/>
      <c r="D69" s="18" t="s">
        <v>15</v>
      </c>
      <c r="E69" s="18" t="s">
        <v>66</v>
      </c>
      <c r="F69" s="18"/>
      <c r="G69" s="18"/>
      <c r="H69" s="19">
        <f>H70+H80</f>
        <v>3030.7999999999997</v>
      </c>
      <c r="I69" s="19">
        <f>I70+I80</f>
        <v>0</v>
      </c>
      <c r="J69" s="19">
        <f>J70+J80</f>
        <v>3030.7999999999997</v>
      </c>
      <c r="L69" s="15"/>
      <c r="M69" s="16"/>
    </row>
    <row r="70" spans="1:13" s="1" customFormat="1" ht="12.75" hidden="1" x14ac:dyDescent="0.25">
      <c r="A70" s="121" t="s">
        <v>18</v>
      </c>
      <c r="B70" s="121"/>
      <c r="C70" s="21"/>
      <c r="D70" s="22" t="s">
        <v>15</v>
      </c>
      <c r="E70" s="22" t="s">
        <v>66</v>
      </c>
      <c r="F70" s="22" t="s">
        <v>52</v>
      </c>
      <c r="G70" s="22"/>
      <c r="H70" s="23">
        <f>H71</f>
        <v>2940.7999999999997</v>
      </c>
      <c r="I70" s="23">
        <f>I71</f>
        <v>0</v>
      </c>
      <c r="J70" s="23">
        <f t="shared" si="1"/>
        <v>2940.7999999999997</v>
      </c>
      <c r="L70" s="15"/>
      <c r="M70" s="16"/>
    </row>
    <row r="71" spans="1:13" s="1" customFormat="1" ht="12.75" hidden="1" x14ac:dyDescent="0.25">
      <c r="A71" s="121" t="s">
        <v>20</v>
      </c>
      <c r="B71" s="121"/>
      <c r="C71" s="21"/>
      <c r="D71" s="22" t="s">
        <v>15</v>
      </c>
      <c r="E71" s="22" t="s">
        <v>66</v>
      </c>
      <c r="F71" s="22" t="s">
        <v>21</v>
      </c>
      <c r="G71" s="22"/>
      <c r="H71" s="23">
        <f>H72</f>
        <v>2940.7999999999997</v>
      </c>
      <c r="I71" s="23">
        <f>I72</f>
        <v>0</v>
      </c>
      <c r="J71" s="23">
        <f t="shared" si="1"/>
        <v>2940.7999999999997</v>
      </c>
      <c r="L71" s="15"/>
      <c r="M71" s="16"/>
    </row>
    <row r="72" spans="1:13" s="1" customFormat="1" ht="12.75" hidden="1" x14ac:dyDescent="0.25">
      <c r="A72" s="121" t="s">
        <v>67</v>
      </c>
      <c r="B72" s="121"/>
      <c r="C72" s="21"/>
      <c r="D72" s="22" t="s">
        <v>15</v>
      </c>
      <c r="E72" s="22" t="s">
        <v>66</v>
      </c>
      <c r="F72" s="22" t="s">
        <v>68</v>
      </c>
      <c r="G72" s="22"/>
      <c r="H72" s="23">
        <f>H73+H75+H77</f>
        <v>2940.7999999999997</v>
      </c>
      <c r="I72" s="23">
        <f>I73+I75+I77</f>
        <v>0</v>
      </c>
      <c r="J72" s="23">
        <f t="shared" si="1"/>
        <v>2940.7999999999997</v>
      </c>
      <c r="L72" s="15"/>
      <c r="M72" s="16"/>
    </row>
    <row r="73" spans="1:13" s="1" customFormat="1" ht="38.25" hidden="1" x14ac:dyDescent="0.25">
      <c r="A73" s="21"/>
      <c r="B73" s="21" t="s">
        <v>24</v>
      </c>
      <c r="C73" s="21"/>
      <c r="D73" s="22" t="s">
        <v>25</v>
      </c>
      <c r="E73" s="22" t="s">
        <v>66</v>
      </c>
      <c r="F73" s="22" t="s">
        <v>68</v>
      </c>
      <c r="G73" s="22" t="s">
        <v>26</v>
      </c>
      <c r="H73" s="23">
        <f>H74</f>
        <v>2708.7</v>
      </c>
      <c r="I73" s="23">
        <f>I74</f>
        <v>0</v>
      </c>
      <c r="J73" s="23">
        <f t="shared" si="1"/>
        <v>2708.7</v>
      </c>
      <c r="L73" s="15"/>
      <c r="M73" s="16"/>
    </row>
    <row r="74" spans="1:13" s="1" customFormat="1" ht="12.75" hidden="1" x14ac:dyDescent="0.25">
      <c r="A74" s="24"/>
      <c r="B74" s="25" t="s">
        <v>27</v>
      </c>
      <c r="C74" s="25"/>
      <c r="D74" s="22" t="s">
        <v>15</v>
      </c>
      <c r="E74" s="22" t="s">
        <v>66</v>
      </c>
      <c r="F74" s="22" t="s">
        <v>68</v>
      </c>
      <c r="G74" s="22" t="s">
        <v>28</v>
      </c>
      <c r="H74" s="23">
        <v>2708.7</v>
      </c>
      <c r="I74" s="23"/>
      <c r="J74" s="23">
        <f t="shared" si="1"/>
        <v>2708.7</v>
      </c>
      <c r="L74" s="15"/>
      <c r="M74" s="16"/>
    </row>
    <row r="75" spans="1:13" s="1" customFormat="1" ht="12.75" hidden="1" x14ac:dyDescent="0.25">
      <c r="A75" s="24"/>
      <c r="B75" s="25" t="s">
        <v>29</v>
      </c>
      <c r="C75" s="25"/>
      <c r="D75" s="22" t="s">
        <v>15</v>
      </c>
      <c r="E75" s="22" t="s">
        <v>66</v>
      </c>
      <c r="F75" s="22" t="s">
        <v>68</v>
      </c>
      <c r="G75" s="22" t="s">
        <v>30</v>
      </c>
      <c r="H75" s="23">
        <f>H76</f>
        <v>228.1</v>
      </c>
      <c r="I75" s="23">
        <f>I76</f>
        <v>0</v>
      </c>
      <c r="J75" s="23">
        <f t="shared" si="1"/>
        <v>228.1</v>
      </c>
      <c r="L75" s="15"/>
      <c r="M75" s="16"/>
    </row>
    <row r="76" spans="1:13" s="1" customFormat="1" ht="25.5" hidden="1" x14ac:dyDescent="0.25">
      <c r="A76" s="24"/>
      <c r="B76" s="21" t="s">
        <v>31</v>
      </c>
      <c r="C76" s="21"/>
      <c r="D76" s="22" t="s">
        <v>15</v>
      </c>
      <c r="E76" s="22" t="s">
        <v>66</v>
      </c>
      <c r="F76" s="22" t="s">
        <v>68</v>
      </c>
      <c r="G76" s="22" t="s">
        <v>32</v>
      </c>
      <c r="H76" s="23">
        <v>228.1</v>
      </c>
      <c r="I76" s="23"/>
      <c r="J76" s="23">
        <f t="shared" si="1"/>
        <v>228.1</v>
      </c>
      <c r="L76" s="15"/>
      <c r="M76" s="16"/>
    </row>
    <row r="77" spans="1:13" s="1" customFormat="1" ht="12.75" hidden="1" x14ac:dyDescent="0.25">
      <c r="A77" s="24"/>
      <c r="B77" s="21" t="s">
        <v>33</v>
      </c>
      <c r="C77" s="21"/>
      <c r="D77" s="22" t="s">
        <v>15</v>
      </c>
      <c r="E77" s="22" t="s">
        <v>66</v>
      </c>
      <c r="F77" s="22" t="s">
        <v>68</v>
      </c>
      <c r="G77" s="22" t="s">
        <v>35</v>
      </c>
      <c r="H77" s="23">
        <f>H78+H79</f>
        <v>4</v>
      </c>
      <c r="I77" s="23">
        <f>I78+I79</f>
        <v>0</v>
      </c>
      <c r="J77" s="23">
        <f t="shared" si="1"/>
        <v>4</v>
      </c>
      <c r="L77" s="15"/>
      <c r="M77" s="16"/>
    </row>
    <row r="78" spans="1:13" s="1" customFormat="1" ht="25.5" hidden="1" x14ac:dyDescent="0.25">
      <c r="A78" s="24"/>
      <c r="B78" s="21" t="s">
        <v>36</v>
      </c>
      <c r="C78" s="21"/>
      <c r="D78" s="22" t="s">
        <v>15</v>
      </c>
      <c r="E78" s="22" t="s">
        <v>66</v>
      </c>
      <c r="F78" s="22" t="s">
        <v>68</v>
      </c>
      <c r="G78" s="22" t="s">
        <v>37</v>
      </c>
      <c r="H78" s="23">
        <v>2</v>
      </c>
      <c r="I78" s="23"/>
      <c r="J78" s="23">
        <f t="shared" si="1"/>
        <v>2</v>
      </c>
      <c r="L78" s="15"/>
      <c r="M78" s="16"/>
    </row>
    <row r="79" spans="1:13" s="1" customFormat="1" ht="12.75" hidden="1" x14ac:dyDescent="0.25">
      <c r="A79" s="24"/>
      <c r="B79" s="21" t="s">
        <v>38</v>
      </c>
      <c r="C79" s="21"/>
      <c r="D79" s="22" t="s">
        <v>15</v>
      </c>
      <c r="E79" s="22" t="s">
        <v>66</v>
      </c>
      <c r="F79" s="22" t="s">
        <v>68</v>
      </c>
      <c r="G79" s="22" t="s">
        <v>39</v>
      </c>
      <c r="H79" s="23">
        <v>2</v>
      </c>
      <c r="I79" s="23"/>
      <c r="J79" s="23">
        <f t="shared" si="1"/>
        <v>2</v>
      </c>
      <c r="L79" s="15"/>
      <c r="M79" s="16"/>
    </row>
    <row r="80" spans="1:13" s="1" customFormat="1" ht="12.75" hidden="1" x14ac:dyDescent="0.25">
      <c r="A80" s="121" t="s">
        <v>44</v>
      </c>
      <c r="B80" s="121"/>
      <c r="C80" s="21"/>
      <c r="D80" s="22" t="s">
        <v>15</v>
      </c>
      <c r="E80" s="22" t="s">
        <v>66</v>
      </c>
      <c r="F80" s="22" t="s">
        <v>45</v>
      </c>
      <c r="G80" s="22"/>
      <c r="H80" s="26">
        <f>H81+H84</f>
        <v>90</v>
      </c>
      <c r="I80" s="26">
        <f>I81+I84</f>
        <v>0</v>
      </c>
      <c r="J80" s="26">
        <f>J81+J84</f>
        <v>90</v>
      </c>
      <c r="L80" s="15"/>
      <c r="M80" s="16"/>
    </row>
    <row r="81" spans="1:13" s="1" customFormat="1" ht="12.75" hidden="1" x14ac:dyDescent="0.25">
      <c r="A81" s="127" t="s">
        <v>46</v>
      </c>
      <c r="B81" s="128"/>
      <c r="C81" s="27"/>
      <c r="D81" s="22" t="s">
        <v>15</v>
      </c>
      <c r="E81" s="22" t="s">
        <v>66</v>
      </c>
      <c r="F81" s="22" t="s">
        <v>47</v>
      </c>
      <c r="G81" s="22"/>
      <c r="H81" s="26">
        <f>H82</f>
        <v>85</v>
      </c>
      <c r="I81" s="26">
        <f>I82</f>
        <v>0</v>
      </c>
      <c r="J81" s="26">
        <f>J82</f>
        <v>85</v>
      </c>
      <c r="L81" s="15"/>
      <c r="M81" s="16"/>
    </row>
    <row r="82" spans="1:13" s="1" customFormat="1" ht="12.75" hidden="1" x14ac:dyDescent="0.25">
      <c r="A82" s="24"/>
      <c r="B82" s="25" t="s">
        <v>29</v>
      </c>
      <c r="C82" s="25"/>
      <c r="D82" s="22" t="s">
        <v>15</v>
      </c>
      <c r="E82" s="22" t="s">
        <v>66</v>
      </c>
      <c r="F82" s="22" t="s">
        <v>47</v>
      </c>
      <c r="G82" s="22" t="s">
        <v>30</v>
      </c>
      <c r="H82" s="23">
        <f>H83</f>
        <v>85</v>
      </c>
      <c r="I82" s="23">
        <f>I83</f>
        <v>0</v>
      </c>
      <c r="J82" s="23">
        <f>H82+I82</f>
        <v>85</v>
      </c>
      <c r="L82" s="15"/>
      <c r="M82" s="16"/>
    </row>
    <row r="83" spans="1:13" s="1" customFormat="1" ht="25.5" hidden="1" x14ac:dyDescent="0.25">
      <c r="A83" s="24"/>
      <c r="B83" s="21" t="s">
        <v>31</v>
      </c>
      <c r="C83" s="21"/>
      <c r="D83" s="22" t="s">
        <v>15</v>
      </c>
      <c r="E83" s="22" t="s">
        <v>66</v>
      </c>
      <c r="F83" s="22" t="s">
        <v>47</v>
      </c>
      <c r="G83" s="22" t="s">
        <v>32</v>
      </c>
      <c r="H83" s="23">
        <v>85</v>
      </c>
      <c r="I83" s="23"/>
      <c r="J83" s="23">
        <f>H83+I83</f>
        <v>85</v>
      </c>
      <c r="L83" s="15"/>
      <c r="M83" s="16"/>
    </row>
    <row r="84" spans="1:13" s="1" customFormat="1" ht="12.75" hidden="1" x14ac:dyDescent="0.25">
      <c r="A84" s="127" t="s">
        <v>48</v>
      </c>
      <c r="B84" s="128"/>
      <c r="C84" s="27"/>
      <c r="D84" s="22" t="s">
        <v>15</v>
      </c>
      <c r="E84" s="22" t="s">
        <v>66</v>
      </c>
      <c r="F84" s="22" t="s">
        <v>49</v>
      </c>
      <c r="G84" s="22"/>
      <c r="H84" s="26">
        <f>H85</f>
        <v>5</v>
      </c>
      <c r="I84" s="26">
        <f>I85</f>
        <v>0</v>
      </c>
      <c r="J84" s="26">
        <f>H84+I84</f>
        <v>5</v>
      </c>
      <c r="L84" s="15"/>
      <c r="M84" s="16"/>
    </row>
    <row r="85" spans="1:13" s="1" customFormat="1" ht="12.75" hidden="1" x14ac:dyDescent="0.25">
      <c r="A85" s="24"/>
      <c r="B85" s="25" t="s">
        <v>29</v>
      </c>
      <c r="C85" s="25"/>
      <c r="D85" s="22" t="s">
        <v>15</v>
      </c>
      <c r="E85" s="22" t="s">
        <v>66</v>
      </c>
      <c r="F85" s="22" t="s">
        <v>49</v>
      </c>
      <c r="G85" s="22" t="s">
        <v>30</v>
      </c>
      <c r="H85" s="23">
        <f>H86</f>
        <v>5</v>
      </c>
      <c r="I85" s="23">
        <f>I86</f>
        <v>0</v>
      </c>
      <c r="J85" s="23">
        <f>H85+I85</f>
        <v>5</v>
      </c>
      <c r="L85" s="15"/>
      <c r="M85" s="16"/>
    </row>
    <row r="86" spans="1:13" s="1" customFormat="1" ht="25.5" hidden="1" x14ac:dyDescent="0.25">
      <c r="A86" s="24"/>
      <c r="B86" s="21" t="s">
        <v>31</v>
      </c>
      <c r="C86" s="21"/>
      <c r="D86" s="22" t="s">
        <v>15</v>
      </c>
      <c r="E86" s="22" t="s">
        <v>66</v>
      </c>
      <c r="F86" s="22" t="s">
        <v>49</v>
      </c>
      <c r="G86" s="22" t="s">
        <v>32</v>
      </c>
      <c r="H86" s="23">
        <v>5</v>
      </c>
      <c r="I86" s="23"/>
      <c r="J86" s="23">
        <f>H86+I86</f>
        <v>5</v>
      </c>
      <c r="L86" s="15"/>
      <c r="M86" s="16"/>
    </row>
    <row r="87" spans="1:13" s="20" customFormat="1" ht="12.75" hidden="1" x14ac:dyDescent="0.25">
      <c r="A87" s="124" t="s">
        <v>69</v>
      </c>
      <c r="B87" s="124"/>
      <c r="C87" s="17"/>
      <c r="D87" s="18" t="s">
        <v>15</v>
      </c>
      <c r="E87" s="18" t="s">
        <v>70</v>
      </c>
      <c r="F87" s="18"/>
      <c r="G87" s="18"/>
      <c r="H87" s="19">
        <f t="shared" ref="H87:I90" si="6">H88</f>
        <v>97</v>
      </c>
      <c r="I87" s="19">
        <f t="shared" si="6"/>
        <v>0</v>
      </c>
      <c r="J87" s="23">
        <f t="shared" si="1"/>
        <v>97</v>
      </c>
      <c r="L87" s="15"/>
      <c r="M87" s="16"/>
    </row>
    <row r="88" spans="1:13" s="1" customFormat="1" ht="12.75" hidden="1" x14ac:dyDescent="0.25">
      <c r="A88" s="121" t="s">
        <v>69</v>
      </c>
      <c r="B88" s="121"/>
      <c r="C88" s="21"/>
      <c r="D88" s="22" t="s">
        <v>15</v>
      </c>
      <c r="E88" s="22" t="s">
        <v>70</v>
      </c>
      <c r="F88" s="22" t="s">
        <v>71</v>
      </c>
      <c r="G88" s="22"/>
      <c r="H88" s="23">
        <f t="shared" si="6"/>
        <v>97</v>
      </c>
      <c r="I88" s="23">
        <f t="shared" si="6"/>
        <v>0</v>
      </c>
      <c r="J88" s="23">
        <f t="shared" si="1"/>
        <v>97</v>
      </c>
      <c r="L88" s="15"/>
      <c r="M88" s="16"/>
    </row>
    <row r="89" spans="1:13" s="1" customFormat="1" ht="12.75" hidden="1" x14ac:dyDescent="0.25">
      <c r="A89" s="121" t="s">
        <v>72</v>
      </c>
      <c r="B89" s="121"/>
      <c r="C89" s="21"/>
      <c r="D89" s="22" t="s">
        <v>15</v>
      </c>
      <c r="E89" s="22" t="s">
        <v>70</v>
      </c>
      <c r="F89" s="22" t="s">
        <v>73</v>
      </c>
      <c r="G89" s="22"/>
      <c r="H89" s="23">
        <f t="shared" si="6"/>
        <v>97</v>
      </c>
      <c r="I89" s="23">
        <f t="shared" si="6"/>
        <v>0</v>
      </c>
      <c r="J89" s="23">
        <f t="shared" si="1"/>
        <v>97</v>
      </c>
      <c r="L89" s="15"/>
      <c r="M89" s="16"/>
    </row>
    <row r="90" spans="1:13" s="1" customFormat="1" ht="12.75" hidden="1" x14ac:dyDescent="0.25">
      <c r="A90" s="24"/>
      <c r="B90" s="21" t="s">
        <v>33</v>
      </c>
      <c r="C90" s="21"/>
      <c r="D90" s="22" t="s">
        <v>15</v>
      </c>
      <c r="E90" s="22" t="s">
        <v>70</v>
      </c>
      <c r="F90" s="22" t="s">
        <v>73</v>
      </c>
      <c r="G90" s="22" t="s">
        <v>35</v>
      </c>
      <c r="H90" s="23">
        <f t="shared" si="6"/>
        <v>97</v>
      </c>
      <c r="I90" s="23">
        <f t="shared" si="6"/>
        <v>0</v>
      </c>
      <c r="J90" s="23">
        <f t="shared" si="1"/>
        <v>97</v>
      </c>
      <c r="L90" s="15"/>
      <c r="M90" s="16"/>
    </row>
    <row r="91" spans="1:13" s="1" customFormat="1" ht="12.75" hidden="1" x14ac:dyDescent="0.25">
      <c r="A91" s="24"/>
      <c r="B91" s="25" t="s">
        <v>74</v>
      </c>
      <c r="C91" s="25"/>
      <c r="D91" s="22" t="s">
        <v>15</v>
      </c>
      <c r="E91" s="22" t="s">
        <v>70</v>
      </c>
      <c r="F91" s="22" t="s">
        <v>73</v>
      </c>
      <c r="G91" s="22" t="s">
        <v>75</v>
      </c>
      <c r="H91" s="23">
        <v>97</v>
      </c>
      <c r="I91" s="23"/>
      <c r="J91" s="23">
        <f t="shared" si="1"/>
        <v>97</v>
      </c>
      <c r="L91" s="15"/>
      <c r="M91" s="16"/>
    </row>
    <row r="92" spans="1:13" s="20" customFormat="1" ht="12.75" hidden="1" x14ac:dyDescent="0.25">
      <c r="A92" s="124" t="s">
        <v>76</v>
      </c>
      <c r="B92" s="124"/>
      <c r="C92" s="17"/>
      <c r="D92" s="18" t="s">
        <v>15</v>
      </c>
      <c r="E92" s="18" t="s">
        <v>77</v>
      </c>
      <c r="F92" s="18"/>
      <c r="G92" s="18"/>
      <c r="H92" s="19">
        <f>H93+H101+H115+H119</f>
        <v>1847.3</v>
      </c>
      <c r="I92" s="19">
        <f>I93+I101+I115+I119</f>
        <v>0</v>
      </c>
      <c r="J92" s="23">
        <f t="shared" si="1"/>
        <v>1847.3</v>
      </c>
      <c r="L92" s="15"/>
      <c r="M92" s="16"/>
    </row>
    <row r="93" spans="1:13" s="1" customFormat="1" ht="12.75" hidden="1" x14ac:dyDescent="0.25">
      <c r="A93" s="121" t="s">
        <v>78</v>
      </c>
      <c r="B93" s="121"/>
      <c r="C93" s="21"/>
      <c r="D93" s="22" t="s">
        <v>15</v>
      </c>
      <c r="E93" s="22" t="s">
        <v>77</v>
      </c>
      <c r="F93" s="22" t="s">
        <v>79</v>
      </c>
      <c r="G93" s="22"/>
      <c r="H93" s="23">
        <f>H94+H98</f>
        <v>200.1</v>
      </c>
      <c r="I93" s="23">
        <f>I94+I98</f>
        <v>0</v>
      </c>
      <c r="J93" s="23">
        <f>J94+J98</f>
        <v>200.1</v>
      </c>
      <c r="L93" s="15"/>
      <c r="M93" s="16"/>
    </row>
    <row r="94" spans="1:13" s="1" customFormat="1" ht="12.75" hidden="1" x14ac:dyDescent="0.25">
      <c r="A94" s="127" t="s">
        <v>80</v>
      </c>
      <c r="B94" s="128"/>
      <c r="C94" s="27"/>
      <c r="D94" s="22" t="s">
        <v>15</v>
      </c>
      <c r="E94" s="22" t="s">
        <v>77</v>
      </c>
      <c r="F94" s="22" t="s">
        <v>81</v>
      </c>
      <c r="G94" s="22"/>
      <c r="H94" s="23">
        <f t="shared" ref="H94:J99" si="7">H95</f>
        <v>72</v>
      </c>
      <c r="I94" s="23">
        <f t="shared" si="7"/>
        <v>0</v>
      </c>
      <c r="J94" s="23">
        <f t="shared" si="7"/>
        <v>72</v>
      </c>
      <c r="L94" s="15"/>
      <c r="M94" s="16"/>
    </row>
    <row r="95" spans="1:13" s="1" customFormat="1" ht="12.75" hidden="1" x14ac:dyDescent="0.25">
      <c r="A95" s="127" t="s">
        <v>82</v>
      </c>
      <c r="B95" s="128"/>
      <c r="C95" s="27"/>
      <c r="D95" s="22" t="s">
        <v>15</v>
      </c>
      <c r="E95" s="22" t="s">
        <v>77</v>
      </c>
      <c r="F95" s="22" t="s">
        <v>83</v>
      </c>
      <c r="G95" s="22"/>
      <c r="H95" s="23">
        <f t="shared" si="7"/>
        <v>72</v>
      </c>
      <c r="I95" s="23">
        <f t="shared" si="7"/>
        <v>0</v>
      </c>
      <c r="J95" s="23">
        <f t="shared" si="7"/>
        <v>72</v>
      </c>
      <c r="L95" s="15"/>
      <c r="M95" s="16"/>
    </row>
    <row r="96" spans="1:13" s="1" customFormat="1" ht="12.75" hidden="1" x14ac:dyDescent="0.25">
      <c r="A96" s="24"/>
      <c r="B96" s="25" t="s">
        <v>29</v>
      </c>
      <c r="C96" s="25"/>
      <c r="D96" s="22" t="s">
        <v>15</v>
      </c>
      <c r="E96" s="22" t="s">
        <v>77</v>
      </c>
      <c r="F96" s="22" t="s">
        <v>83</v>
      </c>
      <c r="G96" s="22" t="s">
        <v>30</v>
      </c>
      <c r="H96" s="23">
        <f t="shared" si="7"/>
        <v>72</v>
      </c>
      <c r="I96" s="23">
        <f t="shared" si="7"/>
        <v>0</v>
      </c>
      <c r="J96" s="23">
        <f>H96+I96</f>
        <v>72</v>
      </c>
      <c r="L96" s="15"/>
      <c r="M96" s="16"/>
    </row>
    <row r="97" spans="1:13" s="1" customFormat="1" ht="25.5" hidden="1" x14ac:dyDescent="0.25">
      <c r="A97" s="24"/>
      <c r="B97" s="21" t="s">
        <v>31</v>
      </c>
      <c r="C97" s="21"/>
      <c r="D97" s="22" t="s">
        <v>15</v>
      </c>
      <c r="E97" s="22" t="s">
        <v>77</v>
      </c>
      <c r="F97" s="22" t="s">
        <v>83</v>
      </c>
      <c r="G97" s="22" t="s">
        <v>32</v>
      </c>
      <c r="H97" s="23">
        <v>72</v>
      </c>
      <c r="I97" s="23"/>
      <c r="J97" s="23">
        <f>H97+I97</f>
        <v>72</v>
      </c>
      <c r="L97" s="15"/>
      <c r="M97" s="16"/>
    </row>
    <row r="98" spans="1:13" s="1" customFormat="1" ht="12.75" hidden="1" x14ac:dyDescent="0.25">
      <c r="A98" s="121" t="s">
        <v>84</v>
      </c>
      <c r="B98" s="121"/>
      <c r="C98" s="21"/>
      <c r="D98" s="22" t="s">
        <v>25</v>
      </c>
      <c r="E98" s="22" t="s">
        <v>77</v>
      </c>
      <c r="F98" s="22" t="s">
        <v>85</v>
      </c>
      <c r="G98" s="22"/>
      <c r="H98" s="23">
        <f t="shared" si="7"/>
        <v>128.1</v>
      </c>
      <c r="I98" s="23">
        <f t="shared" si="7"/>
        <v>0</v>
      </c>
      <c r="J98" s="23">
        <f t="shared" si="1"/>
        <v>128.1</v>
      </c>
      <c r="L98" s="15"/>
      <c r="M98" s="16"/>
    </row>
    <row r="99" spans="1:13" s="1" customFormat="1" ht="12.75" hidden="1" x14ac:dyDescent="0.25">
      <c r="A99" s="24"/>
      <c r="B99" s="25" t="s">
        <v>29</v>
      </c>
      <c r="C99" s="25"/>
      <c r="D99" s="22" t="s">
        <v>15</v>
      </c>
      <c r="E99" s="22" t="s">
        <v>77</v>
      </c>
      <c r="F99" s="22" t="s">
        <v>85</v>
      </c>
      <c r="G99" s="22" t="s">
        <v>30</v>
      </c>
      <c r="H99" s="23">
        <f t="shared" si="7"/>
        <v>128.1</v>
      </c>
      <c r="I99" s="23">
        <f t="shared" si="7"/>
        <v>0</v>
      </c>
      <c r="J99" s="23">
        <f t="shared" si="1"/>
        <v>128.1</v>
      </c>
      <c r="L99" s="15"/>
      <c r="M99" s="16"/>
    </row>
    <row r="100" spans="1:13" s="1" customFormat="1" ht="25.5" hidden="1" x14ac:dyDescent="0.25">
      <c r="A100" s="24"/>
      <c r="B100" s="21" t="s">
        <v>31</v>
      </c>
      <c r="C100" s="21"/>
      <c r="D100" s="22" t="s">
        <v>15</v>
      </c>
      <c r="E100" s="22" t="s">
        <v>77</v>
      </c>
      <c r="F100" s="22" t="s">
        <v>85</v>
      </c>
      <c r="G100" s="22" t="s">
        <v>32</v>
      </c>
      <c r="H100" s="23">
        <v>128.1</v>
      </c>
      <c r="I100" s="23"/>
      <c r="J100" s="23">
        <f t="shared" si="1"/>
        <v>128.1</v>
      </c>
      <c r="L100" s="15"/>
      <c r="M100" s="16"/>
    </row>
    <row r="101" spans="1:13" s="28" customFormat="1" ht="12.75" hidden="1" x14ac:dyDescent="0.25">
      <c r="A101" s="121" t="s">
        <v>86</v>
      </c>
      <c r="B101" s="121"/>
      <c r="C101" s="21"/>
      <c r="D101" s="22" t="s">
        <v>15</v>
      </c>
      <c r="E101" s="22" t="s">
        <v>77</v>
      </c>
      <c r="F101" s="22" t="s">
        <v>87</v>
      </c>
      <c r="G101" s="9"/>
      <c r="H101" s="23">
        <f>H102</f>
        <v>247.39999999999998</v>
      </c>
      <c r="I101" s="23">
        <f>I102</f>
        <v>0</v>
      </c>
      <c r="J101" s="23">
        <f t="shared" si="1"/>
        <v>247.39999999999998</v>
      </c>
      <c r="L101" s="15"/>
      <c r="M101" s="16"/>
    </row>
    <row r="102" spans="1:13" s="1" customFormat="1" ht="12.75" hidden="1" x14ac:dyDescent="0.25">
      <c r="A102" s="121" t="s">
        <v>88</v>
      </c>
      <c r="B102" s="121"/>
      <c r="C102" s="21"/>
      <c r="D102" s="29" t="s">
        <v>15</v>
      </c>
      <c r="E102" s="29" t="s">
        <v>77</v>
      </c>
      <c r="F102" s="29" t="s">
        <v>89</v>
      </c>
      <c r="G102" s="30"/>
      <c r="H102" s="23">
        <f>H103+H108+H112</f>
        <v>247.39999999999998</v>
      </c>
      <c r="I102" s="23">
        <f>I103+I108+I112</f>
        <v>0</v>
      </c>
      <c r="J102" s="23">
        <f t="shared" si="1"/>
        <v>247.39999999999998</v>
      </c>
      <c r="L102" s="15"/>
      <c r="M102" s="16"/>
    </row>
    <row r="103" spans="1:13" s="1" customFormat="1" ht="12.75" hidden="1" x14ac:dyDescent="0.25">
      <c r="A103" s="121" t="s">
        <v>90</v>
      </c>
      <c r="B103" s="121"/>
      <c r="C103" s="21"/>
      <c r="D103" s="29" t="s">
        <v>15</v>
      </c>
      <c r="E103" s="29" t="s">
        <v>77</v>
      </c>
      <c r="F103" s="29" t="s">
        <v>91</v>
      </c>
      <c r="G103" s="29"/>
      <c r="H103" s="23">
        <f>H104+H106</f>
        <v>247</v>
      </c>
      <c r="I103" s="23">
        <f>I104+I106</f>
        <v>0</v>
      </c>
      <c r="J103" s="23">
        <f t="shared" si="1"/>
        <v>247</v>
      </c>
      <c r="L103" s="15"/>
      <c r="M103" s="16"/>
    </row>
    <row r="104" spans="1:13" s="1" customFormat="1" ht="38.25" hidden="1" x14ac:dyDescent="0.25">
      <c r="A104" s="21"/>
      <c r="B104" s="21" t="s">
        <v>24</v>
      </c>
      <c r="C104" s="21"/>
      <c r="D104" s="22" t="s">
        <v>25</v>
      </c>
      <c r="E104" s="22" t="s">
        <v>77</v>
      </c>
      <c r="F104" s="29" t="s">
        <v>91</v>
      </c>
      <c r="G104" s="22" t="s">
        <v>26</v>
      </c>
      <c r="H104" s="23">
        <f>H105</f>
        <v>141.30000000000001</v>
      </c>
      <c r="I104" s="23">
        <f>I105</f>
        <v>0</v>
      </c>
      <c r="J104" s="23">
        <f t="shared" si="1"/>
        <v>141.30000000000001</v>
      </c>
      <c r="L104" s="15"/>
      <c r="M104" s="16"/>
    </row>
    <row r="105" spans="1:13" s="1" customFormat="1" ht="12.75" hidden="1" x14ac:dyDescent="0.25">
      <c r="A105" s="24"/>
      <c r="B105" s="25" t="s">
        <v>27</v>
      </c>
      <c r="C105" s="25"/>
      <c r="D105" s="22" t="s">
        <v>15</v>
      </c>
      <c r="E105" s="22" t="s">
        <v>77</v>
      </c>
      <c r="F105" s="29" t="s">
        <v>91</v>
      </c>
      <c r="G105" s="22" t="s">
        <v>28</v>
      </c>
      <c r="H105" s="23">
        <v>141.30000000000001</v>
      </c>
      <c r="I105" s="23"/>
      <c r="J105" s="23">
        <f t="shared" si="1"/>
        <v>141.30000000000001</v>
      </c>
      <c r="L105" s="15"/>
      <c r="M105" s="16"/>
    </row>
    <row r="106" spans="1:13" s="1" customFormat="1" ht="12.75" hidden="1" x14ac:dyDescent="0.25">
      <c r="A106" s="24"/>
      <c r="B106" s="25" t="s">
        <v>29</v>
      </c>
      <c r="C106" s="25"/>
      <c r="D106" s="22" t="s">
        <v>15</v>
      </c>
      <c r="E106" s="22" t="s">
        <v>77</v>
      </c>
      <c r="F106" s="29" t="s">
        <v>91</v>
      </c>
      <c r="G106" s="22" t="s">
        <v>30</v>
      </c>
      <c r="H106" s="23">
        <f>H107</f>
        <v>105.7</v>
      </c>
      <c r="I106" s="23">
        <f>I107</f>
        <v>0</v>
      </c>
      <c r="J106" s="23">
        <f t="shared" si="1"/>
        <v>105.7</v>
      </c>
      <c r="L106" s="15"/>
      <c r="M106" s="16"/>
    </row>
    <row r="107" spans="1:13" s="1" customFormat="1" ht="25.5" hidden="1" x14ac:dyDescent="0.25">
      <c r="A107" s="24"/>
      <c r="B107" s="21" t="s">
        <v>31</v>
      </c>
      <c r="C107" s="21"/>
      <c r="D107" s="22" t="s">
        <v>15</v>
      </c>
      <c r="E107" s="22" t="s">
        <v>77</v>
      </c>
      <c r="F107" s="29" t="s">
        <v>91</v>
      </c>
      <c r="G107" s="22" t="s">
        <v>32</v>
      </c>
      <c r="H107" s="23">
        <v>105.7</v>
      </c>
      <c r="I107" s="23"/>
      <c r="J107" s="23">
        <f t="shared" si="1"/>
        <v>105.7</v>
      </c>
      <c r="L107" s="15"/>
      <c r="M107" s="16"/>
    </row>
    <row r="108" spans="1:13" s="2" customFormat="1" ht="12.75" hidden="1" x14ac:dyDescent="0.25">
      <c r="A108" s="121" t="s">
        <v>92</v>
      </c>
      <c r="B108" s="121"/>
      <c r="C108" s="21"/>
      <c r="D108" s="29" t="s">
        <v>15</v>
      </c>
      <c r="E108" s="29" t="s">
        <v>77</v>
      </c>
      <c r="F108" s="29" t="s">
        <v>93</v>
      </c>
      <c r="G108" s="29"/>
      <c r="H108" s="31">
        <f>H109</f>
        <v>0.2</v>
      </c>
      <c r="I108" s="31">
        <f>I109</f>
        <v>0</v>
      </c>
      <c r="J108" s="23">
        <f t="shared" si="1"/>
        <v>0.2</v>
      </c>
      <c r="L108" s="15"/>
      <c r="M108" s="16"/>
    </row>
    <row r="109" spans="1:13" s="1" customFormat="1" ht="12.75" hidden="1" x14ac:dyDescent="0.25">
      <c r="A109" s="24"/>
      <c r="B109" s="25" t="s">
        <v>86</v>
      </c>
      <c r="C109" s="25"/>
      <c r="D109" s="22" t="s">
        <v>15</v>
      </c>
      <c r="E109" s="29" t="s">
        <v>77</v>
      </c>
      <c r="F109" s="29" t="s">
        <v>93</v>
      </c>
      <c r="G109" s="22" t="s">
        <v>94</v>
      </c>
      <c r="H109" s="23">
        <f>H110+H111</f>
        <v>0.2</v>
      </c>
      <c r="I109" s="23">
        <f>I110+I111</f>
        <v>0</v>
      </c>
      <c r="J109" s="23">
        <f>J110+J111</f>
        <v>0.2</v>
      </c>
      <c r="L109" s="15"/>
      <c r="M109" s="16"/>
    </row>
    <row r="110" spans="1:13" s="1" customFormat="1" ht="12.75" hidden="1" x14ac:dyDescent="0.25">
      <c r="A110" s="24"/>
      <c r="B110" s="25" t="s">
        <v>95</v>
      </c>
      <c r="C110" s="25"/>
      <c r="D110" s="22" t="s">
        <v>15</v>
      </c>
      <c r="E110" s="29" t="s">
        <v>77</v>
      </c>
      <c r="F110" s="29" t="s">
        <v>93</v>
      </c>
      <c r="G110" s="22" t="s">
        <v>96</v>
      </c>
      <c r="H110" s="23">
        <v>0.2</v>
      </c>
      <c r="I110" s="23"/>
      <c r="J110" s="23">
        <f t="shared" si="1"/>
        <v>0.2</v>
      </c>
      <c r="L110" s="15"/>
      <c r="M110" s="16"/>
    </row>
    <row r="111" spans="1:13" s="1" customFormat="1" ht="12.75" hidden="1" x14ac:dyDescent="0.25">
      <c r="A111" s="24"/>
      <c r="B111" s="21" t="s">
        <v>97</v>
      </c>
      <c r="C111" s="21"/>
      <c r="D111" s="22" t="s">
        <v>15</v>
      </c>
      <c r="E111" s="29" t="s">
        <v>77</v>
      </c>
      <c r="F111" s="29" t="s">
        <v>93</v>
      </c>
      <c r="G111" s="22" t="s">
        <v>98</v>
      </c>
      <c r="H111" s="23">
        <v>0</v>
      </c>
      <c r="I111" s="23"/>
      <c r="J111" s="23">
        <f>H111+I111</f>
        <v>0</v>
      </c>
      <c r="L111" s="15"/>
      <c r="M111" s="16"/>
    </row>
    <row r="112" spans="1:13" s="2" customFormat="1" ht="12.75" hidden="1" x14ac:dyDescent="0.25">
      <c r="A112" s="121" t="s">
        <v>99</v>
      </c>
      <c r="B112" s="121"/>
      <c r="C112" s="21"/>
      <c r="D112" s="29" t="s">
        <v>15</v>
      </c>
      <c r="E112" s="29" t="s">
        <v>77</v>
      </c>
      <c r="F112" s="29" t="s">
        <v>100</v>
      </c>
      <c r="G112" s="29"/>
      <c r="H112" s="31">
        <f>H113</f>
        <v>0.2</v>
      </c>
      <c r="I112" s="31">
        <f>I113</f>
        <v>0</v>
      </c>
      <c r="J112" s="23">
        <f t="shared" ref="J112:J180" si="8">H112+I112</f>
        <v>0.2</v>
      </c>
      <c r="L112" s="15"/>
      <c r="M112" s="16"/>
    </row>
    <row r="113" spans="1:13" s="1" customFormat="1" ht="12.75" hidden="1" x14ac:dyDescent="0.25">
      <c r="A113" s="24"/>
      <c r="B113" s="25" t="s">
        <v>29</v>
      </c>
      <c r="C113" s="25"/>
      <c r="D113" s="22" t="s">
        <v>15</v>
      </c>
      <c r="E113" s="29" t="s">
        <v>77</v>
      </c>
      <c r="F113" s="29" t="s">
        <v>93</v>
      </c>
      <c r="G113" s="22" t="s">
        <v>30</v>
      </c>
      <c r="H113" s="23">
        <f>H114</f>
        <v>0.2</v>
      </c>
      <c r="I113" s="23">
        <f>I114</f>
        <v>0</v>
      </c>
      <c r="J113" s="23">
        <f t="shared" si="8"/>
        <v>0.2</v>
      </c>
      <c r="L113" s="15"/>
      <c r="M113" s="16"/>
    </row>
    <row r="114" spans="1:13" s="1" customFormat="1" ht="25.5" hidden="1" x14ac:dyDescent="0.25">
      <c r="A114" s="24"/>
      <c r="B114" s="21" t="s">
        <v>31</v>
      </c>
      <c r="C114" s="21"/>
      <c r="D114" s="22" t="s">
        <v>15</v>
      </c>
      <c r="E114" s="29" t="s">
        <v>77</v>
      </c>
      <c r="F114" s="29" t="s">
        <v>93</v>
      </c>
      <c r="G114" s="22" t="s">
        <v>32</v>
      </c>
      <c r="H114" s="23">
        <v>0.2</v>
      </c>
      <c r="I114" s="23"/>
      <c r="J114" s="23">
        <f t="shared" si="8"/>
        <v>0.2</v>
      </c>
      <c r="L114" s="15"/>
      <c r="M114" s="16"/>
    </row>
    <row r="115" spans="1:13" s="1" customFormat="1" ht="12.75" hidden="1" x14ac:dyDescent="0.25">
      <c r="A115" s="121" t="s">
        <v>101</v>
      </c>
      <c r="B115" s="121"/>
      <c r="C115" s="21"/>
      <c r="D115" s="22" t="s">
        <v>15</v>
      </c>
      <c r="E115" s="22" t="s">
        <v>77</v>
      </c>
      <c r="F115" s="22" t="s">
        <v>102</v>
      </c>
      <c r="G115" s="22"/>
      <c r="H115" s="23">
        <f t="shared" ref="H115:I117" si="9">H116</f>
        <v>745</v>
      </c>
      <c r="I115" s="23">
        <f t="shared" si="9"/>
        <v>0</v>
      </c>
      <c r="J115" s="23">
        <f t="shared" si="8"/>
        <v>745</v>
      </c>
      <c r="L115" s="15"/>
      <c r="M115" s="16"/>
    </row>
    <row r="116" spans="1:13" s="32" customFormat="1" ht="12.75" hidden="1" x14ac:dyDescent="0.25">
      <c r="A116" s="121" t="s">
        <v>103</v>
      </c>
      <c r="B116" s="121"/>
      <c r="C116" s="21"/>
      <c r="D116" s="22" t="s">
        <v>15</v>
      </c>
      <c r="E116" s="22" t="s">
        <v>77</v>
      </c>
      <c r="F116" s="22" t="s">
        <v>104</v>
      </c>
      <c r="G116" s="22"/>
      <c r="H116" s="23">
        <f t="shared" si="9"/>
        <v>745</v>
      </c>
      <c r="I116" s="23">
        <f t="shared" si="9"/>
        <v>0</v>
      </c>
      <c r="J116" s="23">
        <f t="shared" si="8"/>
        <v>745</v>
      </c>
      <c r="L116" s="15"/>
      <c r="M116" s="16"/>
    </row>
    <row r="117" spans="1:13" s="1" customFormat="1" ht="12.75" hidden="1" x14ac:dyDescent="0.25">
      <c r="A117" s="24"/>
      <c r="B117" s="25" t="s">
        <v>29</v>
      </c>
      <c r="C117" s="25"/>
      <c r="D117" s="22" t="s">
        <v>15</v>
      </c>
      <c r="E117" s="29" t="s">
        <v>77</v>
      </c>
      <c r="F117" s="29" t="s">
        <v>104</v>
      </c>
      <c r="G117" s="22" t="s">
        <v>30</v>
      </c>
      <c r="H117" s="23">
        <f t="shared" si="9"/>
        <v>745</v>
      </c>
      <c r="I117" s="23">
        <f t="shared" si="9"/>
        <v>0</v>
      </c>
      <c r="J117" s="23">
        <f t="shared" si="8"/>
        <v>745</v>
      </c>
      <c r="L117" s="15"/>
      <c r="M117" s="16"/>
    </row>
    <row r="118" spans="1:13" s="1" customFormat="1" ht="25.5" hidden="1" x14ac:dyDescent="0.25">
      <c r="A118" s="24"/>
      <c r="B118" s="21" t="s">
        <v>31</v>
      </c>
      <c r="C118" s="21"/>
      <c r="D118" s="22" t="s">
        <v>15</v>
      </c>
      <c r="E118" s="29" t="s">
        <v>77</v>
      </c>
      <c r="F118" s="29" t="s">
        <v>104</v>
      </c>
      <c r="G118" s="22" t="s">
        <v>32</v>
      </c>
      <c r="H118" s="23">
        <v>745</v>
      </c>
      <c r="I118" s="23"/>
      <c r="J118" s="23">
        <f t="shared" si="8"/>
        <v>745</v>
      </c>
      <c r="L118" s="15"/>
      <c r="M118" s="16"/>
    </row>
    <row r="119" spans="1:13" s="1" customFormat="1" ht="12.75" hidden="1" x14ac:dyDescent="0.25">
      <c r="A119" s="121" t="s">
        <v>105</v>
      </c>
      <c r="B119" s="121"/>
      <c r="C119" s="21"/>
      <c r="D119" s="22" t="s">
        <v>15</v>
      </c>
      <c r="E119" s="29" t="s">
        <v>77</v>
      </c>
      <c r="F119" s="29" t="s">
        <v>106</v>
      </c>
      <c r="G119" s="22"/>
      <c r="H119" s="23">
        <f t="shared" ref="H119:I121" si="10">H120</f>
        <v>654.79999999999995</v>
      </c>
      <c r="I119" s="23">
        <f t="shared" si="10"/>
        <v>0</v>
      </c>
      <c r="J119" s="23">
        <f t="shared" si="8"/>
        <v>654.79999999999995</v>
      </c>
      <c r="L119" s="15"/>
      <c r="M119" s="16"/>
    </row>
    <row r="120" spans="1:13" s="32" customFormat="1" ht="51" hidden="1" x14ac:dyDescent="0.25">
      <c r="A120" s="21"/>
      <c r="B120" s="25" t="s">
        <v>107</v>
      </c>
      <c r="C120" s="25"/>
      <c r="D120" s="22" t="s">
        <v>15</v>
      </c>
      <c r="E120" s="22" t="s">
        <v>77</v>
      </c>
      <c r="F120" s="22" t="s">
        <v>108</v>
      </c>
      <c r="G120" s="22"/>
      <c r="H120" s="23">
        <f t="shared" si="10"/>
        <v>654.79999999999995</v>
      </c>
      <c r="I120" s="23">
        <f t="shared" si="10"/>
        <v>0</v>
      </c>
      <c r="J120" s="23">
        <f t="shared" si="8"/>
        <v>654.79999999999995</v>
      </c>
      <c r="L120" s="15"/>
      <c r="M120" s="16"/>
    </row>
    <row r="121" spans="1:13" s="1" customFormat="1" ht="12.75" hidden="1" x14ac:dyDescent="0.25">
      <c r="A121" s="24"/>
      <c r="B121" s="25" t="s">
        <v>29</v>
      </c>
      <c r="C121" s="25"/>
      <c r="D121" s="22" t="s">
        <v>15</v>
      </c>
      <c r="E121" s="29" t="s">
        <v>77</v>
      </c>
      <c r="F121" s="29" t="s">
        <v>108</v>
      </c>
      <c r="G121" s="22" t="s">
        <v>30</v>
      </c>
      <c r="H121" s="23">
        <f t="shared" si="10"/>
        <v>654.79999999999995</v>
      </c>
      <c r="I121" s="23">
        <f t="shared" si="10"/>
        <v>0</v>
      </c>
      <c r="J121" s="23">
        <f t="shared" si="8"/>
        <v>654.79999999999995</v>
      </c>
      <c r="L121" s="15"/>
      <c r="M121" s="16"/>
    </row>
    <row r="122" spans="1:13" s="1" customFormat="1" ht="25.5" hidden="1" x14ac:dyDescent="0.25">
      <c r="A122" s="24"/>
      <c r="B122" s="21" t="s">
        <v>31</v>
      </c>
      <c r="C122" s="21"/>
      <c r="D122" s="22" t="s">
        <v>15</v>
      </c>
      <c r="E122" s="29" t="s">
        <v>77</v>
      </c>
      <c r="F122" s="29" t="s">
        <v>108</v>
      </c>
      <c r="G122" s="22" t="s">
        <v>32</v>
      </c>
      <c r="H122" s="23">
        <v>654.79999999999995</v>
      </c>
      <c r="I122" s="23"/>
      <c r="J122" s="23">
        <f t="shared" si="8"/>
        <v>654.79999999999995</v>
      </c>
      <c r="L122" s="15"/>
      <c r="M122" s="16"/>
    </row>
    <row r="123" spans="1:13" s="14" customFormat="1" ht="12.75" hidden="1" x14ac:dyDescent="0.25">
      <c r="A123" s="123" t="s">
        <v>109</v>
      </c>
      <c r="B123" s="123"/>
      <c r="C123" s="11"/>
      <c r="D123" s="12" t="s">
        <v>110</v>
      </c>
      <c r="E123" s="12"/>
      <c r="F123" s="12"/>
      <c r="G123" s="12"/>
      <c r="H123" s="13">
        <f t="shared" ref="H123:I127" si="11">H124</f>
        <v>307</v>
      </c>
      <c r="I123" s="13">
        <f t="shared" si="11"/>
        <v>0</v>
      </c>
      <c r="J123" s="19">
        <f t="shared" si="8"/>
        <v>307</v>
      </c>
      <c r="L123" s="15"/>
      <c r="M123" s="16"/>
    </row>
    <row r="124" spans="1:13" s="34" customFormat="1" ht="12.75" hidden="1" x14ac:dyDescent="0.25">
      <c r="A124" s="136" t="s">
        <v>111</v>
      </c>
      <c r="B124" s="136"/>
      <c r="C124" s="33"/>
      <c r="D124" s="18" t="s">
        <v>110</v>
      </c>
      <c r="E124" s="18" t="s">
        <v>17</v>
      </c>
      <c r="F124" s="18"/>
      <c r="G124" s="18"/>
      <c r="H124" s="19">
        <f t="shared" si="11"/>
        <v>307</v>
      </c>
      <c r="I124" s="19">
        <f t="shared" si="11"/>
        <v>0</v>
      </c>
      <c r="J124" s="19">
        <f t="shared" si="8"/>
        <v>307</v>
      </c>
      <c r="L124" s="15"/>
      <c r="M124" s="16"/>
    </row>
    <row r="125" spans="1:13" s="32" customFormat="1" ht="12.75" hidden="1" x14ac:dyDescent="0.25">
      <c r="A125" s="121" t="s">
        <v>112</v>
      </c>
      <c r="B125" s="121"/>
      <c r="C125" s="21"/>
      <c r="D125" s="22" t="s">
        <v>110</v>
      </c>
      <c r="E125" s="22" t="s">
        <v>17</v>
      </c>
      <c r="F125" s="22" t="s">
        <v>62</v>
      </c>
      <c r="G125" s="22"/>
      <c r="H125" s="23">
        <f t="shared" si="11"/>
        <v>307</v>
      </c>
      <c r="I125" s="23">
        <f t="shared" si="11"/>
        <v>0</v>
      </c>
      <c r="J125" s="23">
        <f t="shared" si="8"/>
        <v>307</v>
      </c>
      <c r="L125" s="15"/>
      <c r="M125" s="16"/>
    </row>
    <row r="126" spans="1:13" s="1" customFormat="1" ht="12.75" hidden="1" x14ac:dyDescent="0.25">
      <c r="A126" s="121" t="s">
        <v>113</v>
      </c>
      <c r="B126" s="121"/>
      <c r="C126" s="21"/>
      <c r="D126" s="22" t="s">
        <v>110</v>
      </c>
      <c r="E126" s="22" t="s">
        <v>17</v>
      </c>
      <c r="F126" s="22" t="s">
        <v>114</v>
      </c>
      <c r="G126" s="22"/>
      <c r="H126" s="35">
        <f t="shared" si="11"/>
        <v>307</v>
      </c>
      <c r="I126" s="35">
        <f t="shared" si="11"/>
        <v>0</v>
      </c>
      <c r="J126" s="23">
        <f t="shared" si="8"/>
        <v>307</v>
      </c>
      <c r="L126" s="15"/>
      <c r="M126" s="16"/>
    </row>
    <row r="127" spans="1:13" s="1" customFormat="1" ht="12.75" hidden="1" x14ac:dyDescent="0.25">
      <c r="A127" s="116" t="s">
        <v>115</v>
      </c>
      <c r="B127" s="116"/>
      <c r="C127" s="25"/>
      <c r="D127" s="22" t="s">
        <v>110</v>
      </c>
      <c r="E127" s="22" t="s">
        <v>17</v>
      </c>
      <c r="F127" s="22" t="s">
        <v>116</v>
      </c>
      <c r="G127" s="22"/>
      <c r="H127" s="35">
        <f t="shared" si="11"/>
        <v>307</v>
      </c>
      <c r="I127" s="35">
        <f t="shared" si="11"/>
        <v>0</v>
      </c>
      <c r="J127" s="23">
        <f t="shared" si="8"/>
        <v>307</v>
      </c>
      <c r="L127" s="15"/>
      <c r="M127" s="16"/>
    </row>
    <row r="128" spans="1:13" s="1" customFormat="1" ht="12.75" hidden="1" x14ac:dyDescent="0.25">
      <c r="A128" s="25"/>
      <c r="B128" s="21" t="s">
        <v>86</v>
      </c>
      <c r="C128" s="21"/>
      <c r="D128" s="22" t="s">
        <v>110</v>
      </c>
      <c r="E128" s="22" t="s">
        <v>17</v>
      </c>
      <c r="F128" s="22" t="s">
        <v>117</v>
      </c>
      <c r="G128" s="22" t="s">
        <v>94</v>
      </c>
      <c r="H128" s="23">
        <f>H129+H130</f>
        <v>307</v>
      </c>
      <c r="I128" s="23">
        <f>I129+I130</f>
        <v>0</v>
      </c>
      <c r="J128" s="23">
        <f>J129+J130</f>
        <v>307</v>
      </c>
      <c r="L128" s="15"/>
      <c r="M128" s="16"/>
    </row>
    <row r="129" spans="1:13" s="1" customFormat="1" ht="12.75" hidden="1" x14ac:dyDescent="0.25">
      <c r="A129" s="25"/>
      <c r="B129" s="21" t="s">
        <v>95</v>
      </c>
      <c r="C129" s="21"/>
      <c r="D129" s="22" t="s">
        <v>110</v>
      </c>
      <c r="E129" s="22" t="s">
        <v>17</v>
      </c>
      <c r="F129" s="22" t="s">
        <v>117</v>
      </c>
      <c r="G129" s="22" t="s">
        <v>96</v>
      </c>
      <c r="H129" s="23">
        <v>307</v>
      </c>
      <c r="I129" s="23"/>
      <c r="J129" s="23">
        <f t="shared" si="8"/>
        <v>307</v>
      </c>
      <c r="L129" s="15"/>
      <c r="M129" s="16"/>
    </row>
    <row r="130" spans="1:13" s="1" customFormat="1" ht="12.75" hidden="1" x14ac:dyDescent="0.25">
      <c r="A130" s="25"/>
      <c r="B130" s="21" t="s">
        <v>97</v>
      </c>
      <c r="C130" s="21"/>
      <c r="D130" s="22" t="s">
        <v>110</v>
      </c>
      <c r="E130" s="22" t="s">
        <v>17</v>
      </c>
      <c r="F130" s="22" t="s">
        <v>117</v>
      </c>
      <c r="G130" s="22" t="s">
        <v>98</v>
      </c>
      <c r="H130" s="23">
        <v>0</v>
      </c>
      <c r="I130" s="23"/>
      <c r="J130" s="23">
        <f t="shared" si="8"/>
        <v>0</v>
      </c>
      <c r="L130" s="15"/>
      <c r="M130" s="16"/>
    </row>
    <row r="131" spans="1:13" s="14" customFormat="1" ht="12.75" hidden="1" x14ac:dyDescent="0.25">
      <c r="A131" s="123" t="s">
        <v>118</v>
      </c>
      <c r="B131" s="123"/>
      <c r="C131" s="11"/>
      <c r="D131" s="12" t="s">
        <v>17</v>
      </c>
      <c r="E131" s="12"/>
      <c r="F131" s="12"/>
      <c r="G131" s="12"/>
      <c r="H131" s="13">
        <f>H132+H137</f>
        <v>496.70000000000005</v>
      </c>
      <c r="I131" s="13">
        <f>I132+I137</f>
        <v>0</v>
      </c>
      <c r="J131" s="19">
        <f t="shared" si="8"/>
        <v>496.70000000000005</v>
      </c>
      <c r="L131" s="15"/>
      <c r="M131" s="16"/>
    </row>
    <row r="132" spans="1:13" s="34" customFormat="1" ht="12.75" hidden="1" x14ac:dyDescent="0.25">
      <c r="A132" s="136" t="s">
        <v>119</v>
      </c>
      <c r="B132" s="136"/>
      <c r="C132" s="33"/>
      <c r="D132" s="18" t="s">
        <v>17</v>
      </c>
      <c r="E132" s="18" t="s">
        <v>110</v>
      </c>
      <c r="F132" s="18"/>
      <c r="G132" s="18"/>
      <c r="H132" s="19">
        <f t="shared" ref="H132:I135" si="12">H133</f>
        <v>10</v>
      </c>
      <c r="I132" s="19">
        <f t="shared" si="12"/>
        <v>0</v>
      </c>
      <c r="J132" s="19">
        <f t="shared" si="8"/>
        <v>10</v>
      </c>
      <c r="L132" s="15"/>
      <c r="M132" s="16"/>
    </row>
    <row r="133" spans="1:13" s="32" customFormat="1" ht="12.75" hidden="1" x14ac:dyDescent="0.25">
      <c r="A133" s="121" t="s">
        <v>105</v>
      </c>
      <c r="B133" s="121"/>
      <c r="C133" s="21"/>
      <c r="D133" s="22" t="s">
        <v>17</v>
      </c>
      <c r="E133" s="22" t="s">
        <v>110</v>
      </c>
      <c r="F133" s="22" t="s">
        <v>106</v>
      </c>
      <c r="G133" s="22"/>
      <c r="H133" s="23">
        <f t="shared" si="12"/>
        <v>10</v>
      </c>
      <c r="I133" s="23">
        <f t="shared" si="12"/>
        <v>0</v>
      </c>
      <c r="J133" s="23">
        <f t="shared" si="8"/>
        <v>10</v>
      </c>
      <c r="L133" s="15"/>
      <c r="M133" s="16"/>
    </row>
    <row r="134" spans="1:13" s="32" customFormat="1" ht="12.75" hidden="1" x14ac:dyDescent="0.25">
      <c r="A134" s="121" t="s">
        <v>120</v>
      </c>
      <c r="B134" s="121"/>
      <c r="C134" s="21"/>
      <c r="D134" s="22" t="s">
        <v>17</v>
      </c>
      <c r="E134" s="22" t="s">
        <v>110</v>
      </c>
      <c r="F134" s="22" t="s">
        <v>121</v>
      </c>
      <c r="G134" s="22"/>
      <c r="H134" s="23">
        <f t="shared" si="12"/>
        <v>10</v>
      </c>
      <c r="I134" s="23">
        <f t="shared" si="12"/>
        <v>0</v>
      </c>
      <c r="J134" s="23">
        <f t="shared" si="8"/>
        <v>10</v>
      </c>
      <c r="L134" s="15"/>
      <c r="M134" s="16"/>
    </row>
    <row r="135" spans="1:13" s="1" customFormat="1" ht="12.75" hidden="1" x14ac:dyDescent="0.25">
      <c r="A135" s="24"/>
      <c r="B135" s="25" t="s">
        <v>29</v>
      </c>
      <c r="C135" s="25"/>
      <c r="D135" s="22" t="s">
        <v>17</v>
      </c>
      <c r="E135" s="29" t="s">
        <v>110</v>
      </c>
      <c r="F135" s="22" t="s">
        <v>121</v>
      </c>
      <c r="G135" s="22" t="s">
        <v>30</v>
      </c>
      <c r="H135" s="23">
        <f t="shared" si="12"/>
        <v>10</v>
      </c>
      <c r="I135" s="23">
        <f t="shared" si="12"/>
        <v>0</v>
      </c>
      <c r="J135" s="23">
        <f t="shared" si="8"/>
        <v>10</v>
      </c>
      <c r="L135" s="15"/>
      <c r="M135" s="16"/>
    </row>
    <row r="136" spans="1:13" s="1" customFormat="1" ht="25.5" hidden="1" x14ac:dyDescent="0.25">
      <c r="A136" s="24"/>
      <c r="B136" s="21" t="s">
        <v>31</v>
      </c>
      <c r="C136" s="21"/>
      <c r="D136" s="22" t="s">
        <v>17</v>
      </c>
      <c r="E136" s="29" t="s">
        <v>110</v>
      </c>
      <c r="F136" s="22" t="s">
        <v>121</v>
      </c>
      <c r="G136" s="22" t="s">
        <v>32</v>
      </c>
      <c r="H136" s="23">
        <v>10</v>
      </c>
      <c r="I136" s="23"/>
      <c r="J136" s="23">
        <f t="shared" si="8"/>
        <v>10</v>
      </c>
      <c r="L136" s="15"/>
      <c r="M136" s="16"/>
    </row>
    <row r="137" spans="1:13" s="20" customFormat="1" ht="12.75" hidden="1" x14ac:dyDescent="0.25">
      <c r="A137" s="124" t="s">
        <v>122</v>
      </c>
      <c r="B137" s="124"/>
      <c r="C137" s="17"/>
      <c r="D137" s="18" t="s">
        <v>17</v>
      </c>
      <c r="E137" s="18" t="s">
        <v>123</v>
      </c>
      <c r="F137" s="18"/>
      <c r="G137" s="18"/>
      <c r="H137" s="19">
        <f>H138</f>
        <v>486.70000000000005</v>
      </c>
      <c r="I137" s="19">
        <f>I138</f>
        <v>0</v>
      </c>
      <c r="J137" s="19">
        <f t="shared" si="8"/>
        <v>486.70000000000005</v>
      </c>
      <c r="L137" s="15"/>
      <c r="M137" s="16"/>
    </row>
    <row r="138" spans="1:13" s="1" customFormat="1" ht="12.75" hidden="1" x14ac:dyDescent="0.25">
      <c r="A138" s="121" t="s">
        <v>124</v>
      </c>
      <c r="B138" s="121"/>
      <c r="C138" s="21"/>
      <c r="D138" s="22" t="s">
        <v>17</v>
      </c>
      <c r="E138" s="22" t="s">
        <v>123</v>
      </c>
      <c r="F138" s="22" t="s">
        <v>125</v>
      </c>
      <c r="G138" s="22"/>
      <c r="H138" s="23">
        <f>H139</f>
        <v>486.70000000000005</v>
      </c>
      <c r="I138" s="23">
        <f>I139</f>
        <v>0</v>
      </c>
      <c r="J138" s="23">
        <f t="shared" si="8"/>
        <v>486.70000000000005</v>
      </c>
      <c r="L138" s="15"/>
      <c r="M138" s="16"/>
    </row>
    <row r="139" spans="1:13" s="1" customFormat="1" ht="12.75" hidden="1" x14ac:dyDescent="0.25">
      <c r="A139" s="121" t="s">
        <v>126</v>
      </c>
      <c r="B139" s="121"/>
      <c r="C139" s="21"/>
      <c r="D139" s="22" t="s">
        <v>17</v>
      </c>
      <c r="E139" s="22" t="s">
        <v>123</v>
      </c>
      <c r="F139" s="22" t="s">
        <v>127</v>
      </c>
      <c r="G139" s="22"/>
      <c r="H139" s="23">
        <f>H140+H145</f>
        <v>486.70000000000005</v>
      </c>
      <c r="I139" s="23">
        <f>I140+I145</f>
        <v>0</v>
      </c>
      <c r="J139" s="23">
        <f>J140+J145</f>
        <v>486.70000000000005</v>
      </c>
      <c r="L139" s="15"/>
      <c r="M139" s="16"/>
    </row>
    <row r="140" spans="1:13" s="1" customFormat="1" ht="12.75" hidden="1" x14ac:dyDescent="0.25">
      <c r="A140" s="121" t="s">
        <v>128</v>
      </c>
      <c r="B140" s="121"/>
      <c r="C140" s="21"/>
      <c r="D140" s="22" t="s">
        <v>17</v>
      </c>
      <c r="E140" s="22" t="s">
        <v>123</v>
      </c>
      <c r="F140" s="22" t="s">
        <v>129</v>
      </c>
      <c r="G140" s="22"/>
      <c r="H140" s="23">
        <f>H141+H143</f>
        <v>484.20000000000005</v>
      </c>
      <c r="I140" s="23">
        <f>I141+I143</f>
        <v>0</v>
      </c>
      <c r="J140" s="23">
        <f>J141+J143</f>
        <v>484.20000000000005</v>
      </c>
      <c r="L140" s="15"/>
      <c r="M140" s="16"/>
    </row>
    <row r="141" spans="1:13" s="1" customFormat="1" ht="38.25" hidden="1" x14ac:dyDescent="0.25">
      <c r="A141" s="36"/>
      <c r="B141" s="21" t="s">
        <v>24</v>
      </c>
      <c r="C141" s="21"/>
      <c r="D141" s="22" t="s">
        <v>17</v>
      </c>
      <c r="E141" s="29" t="s">
        <v>123</v>
      </c>
      <c r="F141" s="22" t="s">
        <v>129</v>
      </c>
      <c r="G141" s="22" t="s">
        <v>26</v>
      </c>
      <c r="H141" s="23">
        <f>H142</f>
        <v>449.1</v>
      </c>
      <c r="I141" s="23">
        <f>I142</f>
        <v>0</v>
      </c>
      <c r="J141" s="23">
        <f t="shared" si="8"/>
        <v>449.1</v>
      </c>
      <c r="L141" s="15"/>
      <c r="M141" s="16"/>
    </row>
    <row r="142" spans="1:13" s="1" customFormat="1" ht="25.5" hidden="1" x14ac:dyDescent="0.25">
      <c r="A142" s="37"/>
      <c r="B142" s="25" t="s">
        <v>130</v>
      </c>
      <c r="C142" s="25"/>
      <c r="D142" s="22" t="s">
        <v>17</v>
      </c>
      <c r="E142" s="29" t="s">
        <v>123</v>
      </c>
      <c r="F142" s="22" t="s">
        <v>129</v>
      </c>
      <c r="G142" s="22" t="s">
        <v>131</v>
      </c>
      <c r="H142" s="23">
        <v>449.1</v>
      </c>
      <c r="I142" s="23"/>
      <c r="J142" s="23">
        <f t="shared" si="8"/>
        <v>449.1</v>
      </c>
      <c r="L142" s="15"/>
      <c r="M142" s="16"/>
    </row>
    <row r="143" spans="1:13" s="1" customFormat="1" ht="12.75" hidden="1" x14ac:dyDescent="0.25">
      <c r="A143" s="37"/>
      <c r="B143" s="25" t="s">
        <v>29</v>
      </c>
      <c r="C143" s="25"/>
      <c r="D143" s="22" t="s">
        <v>17</v>
      </c>
      <c r="E143" s="29" t="s">
        <v>123</v>
      </c>
      <c r="F143" s="22" t="s">
        <v>129</v>
      </c>
      <c r="G143" s="22" t="s">
        <v>30</v>
      </c>
      <c r="H143" s="23">
        <f>H144</f>
        <v>35.1</v>
      </c>
      <c r="I143" s="23">
        <f>I144</f>
        <v>0</v>
      </c>
      <c r="J143" s="23">
        <f t="shared" si="8"/>
        <v>35.1</v>
      </c>
      <c r="L143" s="15"/>
      <c r="M143" s="16"/>
    </row>
    <row r="144" spans="1:13" s="1" customFormat="1" ht="25.5" hidden="1" x14ac:dyDescent="0.25">
      <c r="A144" s="37"/>
      <c r="B144" s="21" t="s">
        <v>31</v>
      </c>
      <c r="C144" s="21"/>
      <c r="D144" s="22" t="s">
        <v>17</v>
      </c>
      <c r="E144" s="29" t="s">
        <v>123</v>
      </c>
      <c r="F144" s="22" t="s">
        <v>129</v>
      </c>
      <c r="G144" s="22" t="s">
        <v>32</v>
      </c>
      <c r="H144" s="23">
        <v>35.1</v>
      </c>
      <c r="I144" s="23"/>
      <c r="J144" s="23">
        <f t="shared" si="8"/>
        <v>35.1</v>
      </c>
      <c r="L144" s="15"/>
      <c r="M144" s="16"/>
    </row>
    <row r="145" spans="1:13" s="1" customFormat="1" ht="12.75" hidden="1" x14ac:dyDescent="0.25">
      <c r="A145" s="121" t="s">
        <v>132</v>
      </c>
      <c r="B145" s="121"/>
      <c r="C145" s="21"/>
      <c r="D145" s="22" t="s">
        <v>17</v>
      </c>
      <c r="E145" s="22" t="s">
        <v>123</v>
      </c>
      <c r="F145" s="22" t="s">
        <v>133</v>
      </c>
      <c r="G145" s="22"/>
      <c r="H145" s="26">
        <f>H146</f>
        <v>2.5</v>
      </c>
      <c r="I145" s="26">
        <f>I146</f>
        <v>0</v>
      </c>
      <c r="J145" s="26">
        <f>J146</f>
        <v>2.5</v>
      </c>
      <c r="L145" s="15"/>
      <c r="M145" s="16"/>
    </row>
    <row r="146" spans="1:13" s="1" customFormat="1" ht="12.75" hidden="1" x14ac:dyDescent="0.25">
      <c r="A146" s="37"/>
      <c r="B146" s="25" t="s">
        <v>29</v>
      </c>
      <c r="C146" s="25"/>
      <c r="D146" s="22" t="s">
        <v>17</v>
      </c>
      <c r="E146" s="29" t="s">
        <v>123</v>
      </c>
      <c r="F146" s="22" t="s">
        <v>133</v>
      </c>
      <c r="G146" s="22" t="s">
        <v>30</v>
      </c>
      <c r="H146" s="23">
        <f>H147</f>
        <v>2.5</v>
      </c>
      <c r="I146" s="23">
        <f>I147</f>
        <v>0</v>
      </c>
      <c r="J146" s="23">
        <f>H146+I146</f>
        <v>2.5</v>
      </c>
      <c r="L146" s="15"/>
      <c r="M146" s="16"/>
    </row>
    <row r="147" spans="1:13" s="1" customFormat="1" ht="25.5" hidden="1" x14ac:dyDescent="0.25">
      <c r="A147" s="37"/>
      <c r="B147" s="21" t="s">
        <v>31</v>
      </c>
      <c r="C147" s="21"/>
      <c r="D147" s="22" t="s">
        <v>17</v>
      </c>
      <c r="E147" s="29" t="s">
        <v>123</v>
      </c>
      <c r="F147" s="22" t="s">
        <v>133</v>
      </c>
      <c r="G147" s="22" t="s">
        <v>32</v>
      </c>
      <c r="H147" s="23">
        <v>2.5</v>
      </c>
      <c r="I147" s="23"/>
      <c r="J147" s="23">
        <f>H147+I147</f>
        <v>2.5</v>
      </c>
      <c r="L147" s="15"/>
      <c r="M147" s="16"/>
    </row>
    <row r="148" spans="1:13" s="14" customFormat="1" ht="12.75" hidden="1" x14ac:dyDescent="0.25">
      <c r="A148" s="123" t="s">
        <v>134</v>
      </c>
      <c r="B148" s="123"/>
      <c r="C148" s="11"/>
      <c r="D148" s="12" t="s">
        <v>51</v>
      </c>
      <c r="E148" s="12"/>
      <c r="F148" s="12"/>
      <c r="G148" s="12"/>
      <c r="H148" s="13">
        <f>H149+H157+H168</f>
        <v>4054.8999999999996</v>
      </c>
      <c r="I148" s="13">
        <f>I149+I157+I168</f>
        <v>0</v>
      </c>
      <c r="J148" s="19">
        <f t="shared" si="8"/>
        <v>4054.8999999999996</v>
      </c>
      <c r="L148" s="15"/>
      <c r="M148" s="16"/>
    </row>
    <row r="149" spans="1:13" s="20" customFormat="1" ht="12.75" hidden="1" x14ac:dyDescent="0.25">
      <c r="A149" s="124" t="s">
        <v>135</v>
      </c>
      <c r="B149" s="124"/>
      <c r="C149" s="17"/>
      <c r="D149" s="18" t="s">
        <v>51</v>
      </c>
      <c r="E149" s="18" t="s">
        <v>60</v>
      </c>
      <c r="F149" s="18"/>
      <c r="G149" s="18"/>
      <c r="H149" s="19">
        <f>H150</f>
        <v>715</v>
      </c>
      <c r="I149" s="19">
        <f>I150</f>
        <v>0</v>
      </c>
      <c r="J149" s="19">
        <f t="shared" si="8"/>
        <v>715</v>
      </c>
      <c r="L149" s="15"/>
      <c r="M149" s="16"/>
    </row>
    <row r="150" spans="1:13" s="1" customFormat="1" ht="12.75" hidden="1" x14ac:dyDescent="0.25">
      <c r="A150" s="121" t="s">
        <v>105</v>
      </c>
      <c r="B150" s="121"/>
      <c r="C150" s="21"/>
      <c r="D150" s="22" t="s">
        <v>51</v>
      </c>
      <c r="E150" s="22" t="s">
        <v>60</v>
      </c>
      <c r="F150" s="22" t="s">
        <v>106</v>
      </c>
      <c r="G150" s="22"/>
      <c r="H150" s="23">
        <f>H151+H154</f>
        <v>715</v>
      </c>
      <c r="I150" s="23">
        <f>I151+I154</f>
        <v>0</v>
      </c>
      <c r="J150" s="23">
        <f t="shared" si="8"/>
        <v>715</v>
      </c>
      <c r="L150" s="15"/>
      <c r="M150" s="16"/>
    </row>
    <row r="151" spans="1:13" s="1" customFormat="1" ht="12.75" hidden="1" x14ac:dyDescent="0.25">
      <c r="A151" s="121" t="s">
        <v>136</v>
      </c>
      <c r="B151" s="121"/>
      <c r="C151" s="21"/>
      <c r="D151" s="22" t="s">
        <v>51</v>
      </c>
      <c r="E151" s="22" t="s">
        <v>60</v>
      </c>
      <c r="F151" s="22" t="s">
        <v>137</v>
      </c>
      <c r="G151" s="22"/>
      <c r="H151" s="23">
        <f>H152</f>
        <v>55</v>
      </c>
      <c r="I151" s="23">
        <f>I152</f>
        <v>0</v>
      </c>
      <c r="J151" s="23">
        <f t="shared" si="8"/>
        <v>55</v>
      </c>
      <c r="L151" s="15"/>
      <c r="M151" s="16"/>
    </row>
    <row r="152" spans="1:13" s="1" customFormat="1" ht="12.75" hidden="1" x14ac:dyDescent="0.25">
      <c r="A152" s="37"/>
      <c r="B152" s="25" t="s">
        <v>29</v>
      </c>
      <c r="C152" s="25"/>
      <c r="D152" s="22" t="s">
        <v>51</v>
      </c>
      <c r="E152" s="22" t="s">
        <v>60</v>
      </c>
      <c r="F152" s="22" t="s">
        <v>137</v>
      </c>
      <c r="G152" s="22" t="s">
        <v>30</v>
      </c>
      <c r="H152" s="23">
        <f>H153</f>
        <v>55</v>
      </c>
      <c r="I152" s="23">
        <f>I153</f>
        <v>0</v>
      </c>
      <c r="J152" s="23">
        <f t="shared" si="8"/>
        <v>55</v>
      </c>
      <c r="L152" s="15"/>
      <c r="M152" s="16"/>
    </row>
    <row r="153" spans="1:13" s="1" customFormat="1" ht="25.5" hidden="1" x14ac:dyDescent="0.25">
      <c r="A153" s="37"/>
      <c r="B153" s="21" t="s">
        <v>31</v>
      </c>
      <c r="C153" s="21"/>
      <c r="D153" s="22" t="s">
        <v>51</v>
      </c>
      <c r="E153" s="22" t="s">
        <v>60</v>
      </c>
      <c r="F153" s="22" t="s">
        <v>137</v>
      </c>
      <c r="G153" s="22" t="s">
        <v>32</v>
      </c>
      <c r="H153" s="23">
        <v>55</v>
      </c>
      <c r="I153" s="23"/>
      <c r="J153" s="23">
        <f t="shared" si="8"/>
        <v>55</v>
      </c>
      <c r="L153" s="15"/>
      <c r="M153" s="16"/>
    </row>
    <row r="154" spans="1:13" s="1" customFormat="1" ht="12.75" hidden="1" x14ac:dyDescent="0.25">
      <c r="A154" s="121" t="s">
        <v>138</v>
      </c>
      <c r="B154" s="121"/>
      <c r="C154" s="21"/>
      <c r="D154" s="22" t="s">
        <v>51</v>
      </c>
      <c r="E154" s="22" t="s">
        <v>60</v>
      </c>
      <c r="F154" s="22" t="s">
        <v>139</v>
      </c>
      <c r="G154" s="22"/>
      <c r="H154" s="23">
        <f>H155</f>
        <v>660</v>
      </c>
      <c r="I154" s="23">
        <f>I155</f>
        <v>0</v>
      </c>
      <c r="J154" s="23">
        <f t="shared" si="8"/>
        <v>660</v>
      </c>
      <c r="L154" s="15"/>
      <c r="M154" s="16"/>
    </row>
    <row r="155" spans="1:13" s="1" customFormat="1" ht="12.75" hidden="1" x14ac:dyDescent="0.25">
      <c r="A155" s="21"/>
      <c r="B155" s="21" t="s">
        <v>33</v>
      </c>
      <c r="C155" s="21"/>
      <c r="D155" s="22" t="s">
        <v>51</v>
      </c>
      <c r="E155" s="22" t="s">
        <v>60</v>
      </c>
      <c r="F155" s="22" t="s">
        <v>139</v>
      </c>
      <c r="G155" s="22" t="s">
        <v>35</v>
      </c>
      <c r="H155" s="23">
        <f>H156</f>
        <v>660</v>
      </c>
      <c r="I155" s="23">
        <f>I156</f>
        <v>0</v>
      </c>
      <c r="J155" s="23">
        <f t="shared" si="8"/>
        <v>660</v>
      </c>
      <c r="L155" s="15"/>
      <c r="M155" s="16"/>
    </row>
    <row r="156" spans="1:13" s="1" customFormat="1" ht="38.25" hidden="1" x14ac:dyDescent="0.25">
      <c r="A156" s="21"/>
      <c r="B156" s="21" t="s">
        <v>140</v>
      </c>
      <c r="C156" s="21"/>
      <c r="D156" s="22" t="s">
        <v>51</v>
      </c>
      <c r="E156" s="22" t="s">
        <v>60</v>
      </c>
      <c r="F156" s="22" t="s">
        <v>139</v>
      </c>
      <c r="G156" s="22" t="s">
        <v>141</v>
      </c>
      <c r="H156" s="23">
        <v>660</v>
      </c>
      <c r="I156" s="23"/>
      <c r="J156" s="23">
        <f t="shared" si="8"/>
        <v>660</v>
      </c>
      <c r="L156" s="15"/>
      <c r="M156" s="16"/>
    </row>
    <row r="157" spans="1:13" s="20" customFormat="1" ht="12.75" hidden="1" x14ac:dyDescent="0.25">
      <c r="A157" s="134" t="s">
        <v>142</v>
      </c>
      <c r="B157" s="135"/>
      <c r="C157" s="38"/>
      <c r="D157" s="18" t="s">
        <v>51</v>
      </c>
      <c r="E157" s="18" t="s">
        <v>123</v>
      </c>
      <c r="F157" s="18"/>
      <c r="G157" s="18"/>
      <c r="H157" s="19">
        <f>H158</f>
        <v>3216.3999999999996</v>
      </c>
      <c r="I157" s="19">
        <f t="shared" ref="I157:J158" si="13">I158</f>
        <v>0</v>
      </c>
      <c r="J157" s="19">
        <f t="shared" si="13"/>
        <v>3216.3999999999996</v>
      </c>
      <c r="L157" s="15"/>
      <c r="M157" s="16"/>
    </row>
    <row r="158" spans="1:13" s="1" customFormat="1" ht="12.75" hidden="1" x14ac:dyDescent="0.25">
      <c r="A158" s="121" t="s">
        <v>86</v>
      </c>
      <c r="B158" s="121"/>
      <c r="C158" s="21"/>
      <c r="D158" s="22" t="s">
        <v>51</v>
      </c>
      <c r="E158" s="22" t="s">
        <v>123</v>
      </c>
      <c r="F158" s="22" t="s">
        <v>87</v>
      </c>
      <c r="G158" s="22"/>
      <c r="H158" s="23">
        <f>H159</f>
        <v>3216.3999999999996</v>
      </c>
      <c r="I158" s="23">
        <f t="shared" si="13"/>
        <v>0</v>
      </c>
      <c r="J158" s="23">
        <f t="shared" si="13"/>
        <v>3216.3999999999996</v>
      </c>
      <c r="L158" s="15"/>
      <c r="M158" s="16"/>
    </row>
    <row r="159" spans="1:13" s="1" customFormat="1" ht="12.75" hidden="1" x14ac:dyDescent="0.25">
      <c r="A159" s="121" t="s">
        <v>88</v>
      </c>
      <c r="B159" s="121"/>
      <c r="C159" s="21"/>
      <c r="D159" s="22" t="s">
        <v>51</v>
      </c>
      <c r="E159" s="22" t="s">
        <v>123</v>
      </c>
      <c r="F159" s="22" t="s">
        <v>89</v>
      </c>
      <c r="G159" s="22"/>
      <c r="H159" s="23">
        <f>H160+H164</f>
        <v>3216.3999999999996</v>
      </c>
      <c r="I159" s="23">
        <f t="shared" ref="I159:J159" si="14">I160+I164</f>
        <v>0</v>
      </c>
      <c r="J159" s="23">
        <f t="shared" si="14"/>
        <v>3216.3999999999996</v>
      </c>
      <c r="L159" s="15"/>
      <c r="M159" s="16"/>
    </row>
    <row r="160" spans="1:13" s="1" customFormat="1" ht="12.75" hidden="1" x14ac:dyDescent="0.25">
      <c r="A160" s="127" t="s">
        <v>143</v>
      </c>
      <c r="B160" s="128"/>
      <c r="C160" s="27"/>
      <c r="D160" s="22" t="s">
        <v>51</v>
      </c>
      <c r="E160" s="22" t="s">
        <v>123</v>
      </c>
      <c r="F160" s="22" t="s">
        <v>144</v>
      </c>
      <c r="G160" s="22"/>
      <c r="H160" s="23">
        <f>H161</f>
        <v>423.7</v>
      </c>
      <c r="I160" s="23">
        <f t="shared" ref="I160:J160" si="15">I161</f>
        <v>0</v>
      </c>
      <c r="J160" s="23">
        <f t="shared" si="15"/>
        <v>423.7</v>
      </c>
      <c r="L160" s="15"/>
      <c r="M160" s="16"/>
    </row>
    <row r="161" spans="1:13" s="1" customFormat="1" ht="12.75" hidden="1" x14ac:dyDescent="0.25">
      <c r="A161" s="21"/>
      <c r="B161" s="21" t="s">
        <v>86</v>
      </c>
      <c r="C161" s="21"/>
      <c r="D161" s="22" t="s">
        <v>51</v>
      </c>
      <c r="E161" s="22" t="s">
        <v>123</v>
      </c>
      <c r="F161" s="22" t="s">
        <v>144</v>
      </c>
      <c r="G161" s="22" t="s">
        <v>94</v>
      </c>
      <c r="H161" s="23">
        <f>H162+H163</f>
        <v>423.7</v>
      </c>
      <c r="I161" s="23">
        <f>I162+I163</f>
        <v>0</v>
      </c>
      <c r="J161" s="23">
        <f>J162+J163</f>
        <v>423.7</v>
      </c>
      <c r="L161" s="15"/>
      <c r="M161" s="16"/>
    </row>
    <row r="162" spans="1:13" s="1" customFormat="1" ht="38.25" hidden="1" x14ac:dyDescent="0.25">
      <c r="A162" s="21"/>
      <c r="B162" s="21" t="s">
        <v>145</v>
      </c>
      <c r="C162" s="21"/>
      <c r="D162" s="22" t="s">
        <v>51</v>
      </c>
      <c r="E162" s="22" t="s">
        <v>123</v>
      </c>
      <c r="F162" s="22" t="s">
        <v>144</v>
      </c>
      <c r="G162" s="22" t="s">
        <v>146</v>
      </c>
      <c r="H162" s="23">
        <v>0</v>
      </c>
      <c r="I162" s="23"/>
      <c r="J162" s="23">
        <f t="shared" si="8"/>
        <v>0</v>
      </c>
      <c r="L162" s="15"/>
      <c r="M162" s="16"/>
    </row>
    <row r="163" spans="1:13" s="1" customFormat="1" ht="12.75" hidden="1" x14ac:dyDescent="0.25">
      <c r="A163" s="39"/>
      <c r="B163" s="27" t="s">
        <v>95</v>
      </c>
      <c r="C163" s="27"/>
      <c r="D163" s="22" t="s">
        <v>51</v>
      </c>
      <c r="E163" s="22" t="s">
        <v>123</v>
      </c>
      <c r="F163" s="22" t="s">
        <v>144</v>
      </c>
      <c r="G163" s="22" t="s">
        <v>96</v>
      </c>
      <c r="H163" s="23">
        <v>423.7</v>
      </c>
      <c r="I163" s="23"/>
      <c r="J163" s="23">
        <f>H163+I163</f>
        <v>423.7</v>
      </c>
      <c r="L163" s="15"/>
      <c r="M163" s="16"/>
    </row>
    <row r="164" spans="1:13" s="1" customFormat="1" ht="12.75" hidden="1" x14ac:dyDescent="0.25">
      <c r="A164" s="127" t="s">
        <v>147</v>
      </c>
      <c r="B164" s="128"/>
      <c r="C164" s="27"/>
      <c r="D164" s="22" t="s">
        <v>51</v>
      </c>
      <c r="E164" s="22" t="s">
        <v>123</v>
      </c>
      <c r="F164" s="22" t="s">
        <v>148</v>
      </c>
      <c r="G164" s="22"/>
      <c r="H164" s="23">
        <f>H165</f>
        <v>2792.7</v>
      </c>
      <c r="I164" s="23">
        <f>I165</f>
        <v>0</v>
      </c>
      <c r="J164" s="23">
        <f t="shared" si="8"/>
        <v>2792.7</v>
      </c>
      <c r="L164" s="15"/>
      <c r="M164" s="16"/>
    </row>
    <row r="165" spans="1:13" s="1" customFormat="1" ht="12.75" hidden="1" x14ac:dyDescent="0.25">
      <c r="A165" s="21"/>
      <c r="B165" s="21" t="s">
        <v>86</v>
      </c>
      <c r="C165" s="21"/>
      <c r="D165" s="22" t="s">
        <v>51</v>
      </c>
      <c r="E165" s="22" t="s">
        <v>123</v>
      </c>
      <c r="F165" s="22" t="s">
        <v>148</v>
      </c>
      <c r="G165" s="22" t="s">
        <v>94</v>
      </c>
      <c r="H165" s="23">
        <f>H166+H167</f>
        <v>2792.7</v>
      </c>
      <c r="I165" s="23">
        <f t="shared" ref="I165:J165" si="16">I166+I167</f>
        <v>0</v>
      </c>
      <c r="J165" s="23">
        <f t="shared" si="16"/>
        <v>2792.7</v>
      </c>
      <c r="L165" s="15"/>
      <c r="M165" s="16"/>
    </row>
    <row r="166" spans="1:13" s="1" customFormat="1" ht="38.25" hidden="1" x14ac:dyDescent="0.25">
      <c r="A166" s="21"/>
      <c r="B166" s="21" t="s">
        <v>145</v>
      </c>
      <c r="C166" s="21"/>
      <c r="D166" s="22" t="s">
        <v>51</v>
      </c>
      <c r="E166" s="22" t="s">
        <v>123</v>
      </c>
      <c r="F166" s="22" t="s">
        <v>148</v>
      </c>
      <c r="G166" s="22" t="s">
        <v>146</v>
      </c>
      <c r="H166" s="23">
        <v>0</v>
      </c>
      <c r="I166" s="23"/>
      <c r="J166" s="23">
        <f t="shared" si="8"/>
        <v>0</v>
      </c>
      <c r="L166" s="15"/>
      <c r="M166" s="16"/>
    </row>
    <row r="167" spans="1:13" s="1" customFormat="1" ht="12.75" hidden="1" x14ac:dyDescent="0.25">
      <c r="A167" s="21"/>
      <c r="B167" s="21" t="s">
        <v>95</v>
      </c>
      <c r="C167" s="21"/>
      <c r="D167" s="22" t="s">
        <v>51</v>
      </c>
      <c r="E167" s="22" t="s">
        <v>123</v>
      </c>
      <c r="F167" s="22" t="s">
        <v>148</v>
      </c>
      <c r="G167" s="22" t="s">
        <v>96</v>
      </c>
      <c r="H167" s="23">
        <v>2792.7</v>
      </c>
      <c r="I167" s="23"/>
      <c r="J167" s="23">
        <f t="shared" si="8"/>
        <v>2792.7</v>
      </c>
      <c r="L167" s="15"/>
      <c r="M167" s="16"/>
    </row>
    <row r="168" spans="1:13" s="20" customFormat="1" ht="12.75" hidden="1" x14ac:dyDescent="0.25">
      <c r="A168" s="124" t="s">
        <v>149</v>
      </c>
      <c r="B168" s="124"/>
      <c r="C168" s="17"/>
      <c r="D168" s="18" t="s">
        <v>51</v>
      </c>
      <c r="E168" s="18" t="s">
        <v>150</v>
      </c>
      <c r="F168" s="18"/>
      <c r="G168" s="18"/>
      <c r="H168" s="19">
        <f t="shared" ref="H168:I170" si="17">H169</f>
        <v>123.5</v>
      </c>
      <c r="I168" s="19">
        <f t="shared" si="17"/>
        <v>0</v>
      </c>
      <c r="J168" s="19">
        <f t="shared" si="8"/>
        <v>123.5</v>
      </c>
      <c r="L168" s="15"/>
      <c r="M168" s="16"/>
    </row>
    <row r="169" spans="1:13" s="28" customFormat="1" ht="12.75" hidden="1" x14ac:dyDescent="0.25">
      <c r="A169" s="121" t="s">
        <v>86</v>
      </c>
      <c r="B169" s="121"/>
      <c r="C169" s="21"/>
      <c r="D169" s="22" t="s">
        <v>51</v>
      </c>
      <c r="E169" s="22" t="s">
        <v>150</v>
      </c>
      <c r="F169" s="22" t="s">
        <v>87</v>
      </c>
      <c r="G169" s="9"/>
      <c r="H169" s="23">
        <f t="shared" si="17"/>
        <v>123.5</v>
      </c>
      <c r="I169" s="23">
        <f t="shared" si="17"/>
        <v>0</v>
      </c>
      <c r="J169" s="23">
        <f t="shared" si="8"/>
        <v>123.5</v>
      </c>
      <c r="L169" s="15"/>
      <c r="M169" s="16"/>
    </row>
    <row r="170" spans="1:13" s="1" customFormat="1" ht="12.75" hidden="1" x14ac:dyDescent="0.25">
      <c r="A170" s="121" t="s">
        <v>88</v>
      </c>
      <c r="B170" s="121"/>
      <c r="C170" s="21"/>
      <c r="D170" s="29" t="s">
        <v>51</v>
      </c>
      <c r="E170" s="29" t="s">
        <v>150</v>
      </c>
      <c r="F170" s="29" t="s">
        <v>89</v>
      </c>
      <c r="G170" s="30"/>
      <c r="H170" s="23">
        <f t="shared" si="17"/>
        <v>123.5</v>
      </c>
      <c r="I170" s="23">
        <f t="shared" si="17"/>
        <v>0</v>
      </c>
      <c r="J170" s="23">
        <f t="shared" si="8"/>
        <v>123.5</v>
      </c>
      <c r="L170" s="15"/>
      <c r="M170" s="16"/>
    </row>
    <row r="171" spans="1:13" s="1" customFormat="1" ht="12.75" hidden="1" x14ac:dyDescent="0.25">
      <c r="A171" s="121" t="s">
        <v>151</v>
      </c>
      <c r="B171" s="121"/>
      <c r="C171" s="21"/>
      <c r="D171" s="29" t="s">
        <v>51</v>
      </c>
      <c r="E171" s="29" t="s">
        <v>150</v>
      </c>
      <c r="F171" s="29" t="s">
        <v>152</v>
      </c>
      <c r="G171" s="29"/>
      <c r="H171" s="23">
        <f>H172+H174</f>
        <v>123.5</v>
      </c>
      <c r="I171" s="23">
        <f>I172+I174</f>
        <v>0</v>
      </c>
      <c r="J171" s="23">
        <f t="shared" si="8"/>
        <v>123.5</v>
      </c>
      <c r="L171" s="15"/>
      <c r="M171" s="16"/>
    </row>
    <row r="172" spans="1:13" s="1" customFormat="1" ht="38.25" hidden="1" x14ac:dyDescent="0.25">
      <c r="A172" s="21"/>
      <c r="B172" s="21" t="s">
        <v>24</v>
      </c>
      <c r="C172" s="21"/>
      <c r="D172" s="29" t="s">
        <v>51</v>
      </c>
      <c r="E172" s="29" t="s">
        <v>150</v>
      </c>
      <c r="F172" s="29" t="s">
        <v>152</v>
      </c>
      <c r="G172" s="22" t="s">
        <v>26</v>
      </c>
      <c r="H172" s="23">
        <f>H173</f>
        <v>68.8</v>
      </c>
      <c r="I172" s="23">
        <f>I173</f>
        <v>0</v>
      </c>
      <c r="J172" s="23">
        <f t="shared" si="8"/>
        <v>68.8</v>
      </c>
      <c r="L172" s="15"/>
      <c r="M172" s="16"/>
    </row>
    <row r="173" spans="1:13" s="1" customFormat="1" ht="12.75" hidden="1" x14ac:dyDescent="0.25">
      <c r="A173" s="24"/>
      <c r="B173" s="25" t="s">
        <v>27</v>
      </c>
      <c r="C173" s="25"/>
      <c r="D173" s="29" t="s">
        <v>51</v>
      </c>
      <c r="E173" s="29" t="s">
        <v>150</v>
      </c>
      <c r="F173" s="29" t="s">
        <v>152</v>
      </c>
      <c r="G173" s="22" t="s">
        <v>28</v>
      </c>
      <c r="H173" s="23">
        <v>68.8</v>
      </c>
      <c r="I173" s="23"/>
      <c r="J173" s="23">
        <f t="shared" si="8"/>
        <v>68.8</v>
      </c>
      <c r="L173" s="15"/>
      <c r="M173" s="16"/>
    </row>
    <row r="174" spans="1:13" s="1" customFormat="1" ht="12.75" hidden="1" x14ac:dyDescent="0.25">
      <c r="A174" s="24"/>
      <c r="B174" s="25" t="s">
        <v>29</v>
      </c>
      <c r="C174" s="25"/>
      <c r="D174" s="29" t="s">
        <v>51</v>
      </c>
      <c r="E174" s="29" t="s">
        <v>150</v>
      </c>
      <c r="F174" s="29" t="s">
        <v>152</v>
      </c>
      <c r="G174" s="22" t="s">
        <v>30</v>
      </c>
      <c r="H174" s="23">
        <f>H175</f>
        <v>54.7</v>
      </c>
      <c r="I174" s="23">
        <f>I175</f>
        <v>0</v>
      </c>
      <c r="J174" s="23">
        <f t="shared" si="8"/>
        <v>54.7</v>
      </c>
      <c r="L174" s="15"/>
      <c r="M174" s="16"/>
    </row>
    <row r="175" spans="1:13" s="1" customFormat="1" ht="25.5" hidden="1" x14ac:dyDescent="0.25">
      <c r="A175" s="24"/>
      <c r="B175" s="21" t="s">
        <v>31</v>
      </c>
      <c r="C175" s="21"/>
      <c r="D175" s="29" t="s">
        <v>51</v>
      </c>
      <c r="E175" s="29" t="s">
        <v>150</v>
      </c>
      <c r="F175" s="29" t="s">
        <v>152</v>
      </c>
      <c r="G175" s="22" t="s">
        <v>32</v>
      </c>
      <c r="H175" s="23">
        <v>54.7</v>
      </c>
      <c r="I175" s="23"/>
      <c r="J175" s="23">
        <f t="shared" si="8"/>
        <v>54.7</v>
      </c>
      <c r="L175" s="15"/>
      <c r="M175" s="16"/>
    </row>
    <row r="176" spans="1:13" s="14" customFormat="1" ht="12.75" hidden="1" x14ac:dyDescent="0.25">
      <c r="A176" s="123" t="s">
        <v>153</v>
      </c>
      <c r="B176" s="123"/>
      <c r="C176" s="11"/>
      <c r="D176" s="12" t="s">
        <v>154</v>
      </c>
      <c r="E176" s="12"/>
      <c r="F176" s="12"/>
      <c r="G176" s="12"/>
      <c r="H176" s="13">
        <f>H177+H212+H314+H319</f>
        <v>115530.11299999998</v>
      </c>
      <c r="I176" s="13">
        <f>I177+I212+I314+I319</f>
        <v>0</v>
      </c>
      <c r="J176" s="19">
        <f t="shared" si="8"/>
        <v>115530.11299999998</v>
      </c>
      <c r="L176" s="15"/>
      <c r="M176" s="16"/>
    </row>
    <row r="177" spans="1:13" s="20" customFormat="1" ht="12.75" hidden="1" x14ac:dyDescent="0.25">
      <c r="A177" s="124" t="s">
        <v>155</v>
      </c>
      <c r="B177" s="124"/>
      <c r="C177" s="17"/>
      <c r="D177" s="18" t="s">
        <v>154</v>
      </c>
      <c r="E177" s="18" t="s">
        <v>15</v>
      </c>
      <c r="F177" s="18"/>
      <c r="G177" s="18"/>
      <c r="H177" s="19">
        <f>H178+H195+H202</f>
        <v>16380.82</v>
      </c>
      <c r="I177" s="19">
        <f>I178+I195+I202</f>
        <v>0</v>
      </c>
      <c r="J177" s="19">
        <f>J178+J195+J202</f>
        <v>16380.82</v>
      </c>
      <c r="L177" s="15"/>
      <c r="M177" s="16"/>
    </row>
    <row r="178" spans="1:13" s="1" customFormat="1" ht="12.75" hidden="1" x14ac:dyDescent="0.25">
      <c r="A178" s="121" t="s">
        <v>156</v>
      </c>
      <c r="B178" s="121"/>
      <c r="C178" s="21"/>
      <c r="D178" s="22" t="s">
        <v>154</v>
      </c>
      <c r="E178" s="22" t="s">
        <v>15</v>
      </c>
      <c r="F178" s="22" t="s">
        <v>157</v>
      </c>
      <c r="G178" s="22"/>
      <c r="H178" s="23">
        <f>H179</f>
        <v>15297</v>
      </c>
      <c r="I178" s="23">
        <f>I179</f>
        <v>0</v>
      </c>
      <c r="J178" s="23">
        <f t="shared" si="8"/>
        <v>15297</v>
      </c>
      <c r="L178" s="15"/>
      <c r="M178" s="16"/>
    </row>
    <row r="179" spans="1:13" s="1" customFormat="1" ht="12.75" hidden="1" x14ac:dyDescent="0.25">
      <c r="A179" s="121" t="s">
        <v>158</v>
      </c>
      <c r="B179" s="121"/>
      <c r="C179" s="21"/>
      <c r="D179" s="22" t="s">
        <v>154</v>
      </c>
      <c r="E179" s="22" t="s">
        <v>15</v>
      </c>
      <c r="F179" s="22" t="s">
        <v>159</v>
      </c>
      <c r="G179" s="22"/>
      <c r="H179" s="23">
        <f>H180+H186+H187</f>
        <v>15297</v>
      </c>
      <c r="I179" s="23">
        <f t="shared" ref="I179:J179" si="18">I180+I186+I187</f>
        <v>0</v>
      </c>
      <c r="J179" s="23">
        <f t="shared" si="18"/>
        <v>15297</v>
      </c>
      <c r="L179" s="15"/>
      <c r="M179" s="16"/>
    </row>
    <row r="180" spans="1:13" s="1" customFormat="1" ht="12.75" hidden="1" x14ac:dyDescent="0.25">
      <c r="A180" s="121" t="s">
        <v>160</v>
      </c>
      <c r="B180" s="121"/>
      <c r="C180" s="21"/>
      <c r="D180" s="22" t="s">
        <v>154</v>
      </c>
      <c r="E180" s="22" t="s">
        <v>15</v>
      </c>
      <c r="F180" s="22" t="s">
        <v>161</v>
      </c>
      <c r="G180" s="22"/>
      <c r="H180" s="23">
        <f>H181+H183</f>
        <v>5290.7</v>
      </c>
      <c r="I180" s="23">
        <f>I181+I183</f>
        <v>0</v>
      </c>
      <c r="J180" s="23">
        <f t="shared" si="8"/>
        <v>5290.7</v>
      </c>
      <c r="L180" s="15"/>
      <c r="M180" s="16"/>
    </row>
    <row r="181" spans="1:13" s="1" customFormat="1" ht="38.25" hidden="1" x14ac:dyDescent="0.25">
      <c r="A181" s="21"/>
      <c r="B181" s="21" t="s">
        <v>162</v>
      </c>
      <c r="C181" s="21"/>
      <c r="D181" s="22" t="s">
        <v>154</v>
      </c>
      <c r="E181" s="22" t="s">
        <v>15</v>
      </c>
      <c r="F181" s="22" t="s">
        <v>161</v>
      </c>
      <c r="G181" s="22" t="s">
        <v>163</v>
      </c>
      <c r="H181" s="23">
        <f>H182</f>
        <v>5290.7</v>
      </c>
      <c r="I181" s="23">
        <f>I182</f>
        <v>0</v>
      </c>
      <c r="J181" s="23">
        <f t="shared" ref="J181:J255" si="19">H181+I181</f>
        <v>5290.7</v>
      </c>
      <c r="L181" s="15"/>
      <c r="M181" s="16"/>
    </row>
    <row r="182" spans="1:13" s="1" customFormat="1" ht="38.25" hidden="1" x14ac:dyDescent="0.25">
      <c r="A182" s="21"/>
      <c r="B182" s="21" t="s">
        <v>164</v>
      </c>
      <c r="C182" s="21"/>
      <c r="D182" s="22" t="s">
        <v>154</v>
      </c>
      <c r="E182" s="22" t="s">
        <v>15</v>
      </c>
      <c r="F182" s="22" t="s">
        <v>161</v>
      </c>
      <c r="G182" s="22" t="s">
        <v>165</v>
      </c>
      <c r="H182" s="23">
        <v>5290.7</v>
      </c>
      <c r="I182" s="23"/>
      <c r="J182" s="23">
        <f t="shared" si="19"/>
        <v>5290.7</v>
      </c>
      <c r="L182" s="15"/>
      <c r="M182" s="16"/>
    </row>
    <row r="183" spans="1:13" s="1" customFormat="1" ht="12.75" hidden="1" x14ac:dyDescent="0.25">
      <c r="A183" s="21"/>
      <c r="B183" s="21" t="s">
        <v>33</v>
      </c>
      <c r="C183" s="21"/>
      <c r="D183" s="22" t="s">
        <v>154</v>
      </c>
      <c r="E183" s="22" t="s">
        <v>15</v>
      </c>
      <c r="F183" s="22" t="s">
        <v>161</v>
      </c>
      <c r="G183" s="22" t="s">
        <v>35</v>
      </c>
      <c r="H183" s="23">
        <f>H184+H185</f>
        <v>0</v>
      </c>
      <c r="I183" s="23">
        <f>I184+I185</f>
        <v>0</v>
      </c>
      <c r="J183" s="23">
        <f t="shared" si="19"/>
        <v>0</v>
      </c>
      <c r="L183" s="15"/>
      <c r="M183" s="16"/>
    </row>
    <row r="184" spans="1:13" s="1" customFormat="1" ht="25.5" hidden="1" x14ac:dyDescent="0.25">
      <c r="A184" s="21"/>
      <c r="B184" s="21" t="s">
        <v>166</v>
      </c>
      <c r="C184" s="21"/>
      <c r="D184" s="22" t="s">
        <v>154</v>
      </c>
      <c r="E184" s="22" t="s">
        <v>15</v>
      </c>
      <c r="F184" s="22" t="s">
        <v>161</v>
      </c>
      <c r="G184" s="22" t="s">
        <v>37</v>
      </c>
      <c r="H184" s="23">
        <v>0</v>
      </c>
      <c r="I184" s="23"/>
      <c r="J184" s="23">
        <f t="shared" si="19"/>
        <v>0</v>
      </c>
      <c r="L184" s="15"/>
      <c r="M184" s="16"/>
    </row>
    <row r="185" spans="1:13" s="1" customFormat="1" ht="12.75" hidden="1" x14ac:dyDescent="0.25">
      <c r="A185" s="21"/>
      <c r="B185" s="21" t="s">
        <v>38</v>
      </c>
      <c r="C185" s="21"/>
      <c r="D185" s="22" t="s">
        <v>154</v>
      </c>
      <c r="E185" s="22" t="s">
        <v>15</v>
      </c>
      <c r="F185" s="22" t="s">
        <v>161</v>
      </c>
      <c r="G185" s="22" t="s">
        <v>39</v>
      </c>
      <c r="H185" s="23">
        <v>0</v>
      </c>
      <c r="I185" s="23">
        <v>0</v>
      </c>
      <c r="J185" s="23">
        <f t="shared" si="19"/>
        <v>0</v>
      </c>
      <c r="L185" s="15"/>
      <c r="M185" s="16"/>
    </row>
    <row r="186" spans="1:13" s="1" customFormat="1" ht="12.75" hidden="1" x14ac:dyDescent="0.25">
      <c r="A186" s="121" t="s">
        <v>167</v>
      </c>
      <c r="B186" s="121"/>
      <c r="C186" s="21"/>
      <c r="D186" s="22" t="s">
        <v>154</v>
      </c>
      <c r="E186" s="22" t="s">
        <v>15</v>
      </c>
      <c r="F186" s="22" t="s">
        <v>168</v>
      </c>
      <c r="G186" s="22"/>
      <c r="H186" s="23">
        <f>H190+H192</f>
        <v>0</v>
      </c>
      <c r="I186" s="23">
        <f t="shared" ref="I186:J186" si="20">I190+I192</f>
        <v>0</v>
      </c>
      <c r="J186" s="23">
        <f t="shared" si="20"/>
        <v>0</v>
      </c>
      <c r="L186" s="15"/>
      <c r="M186" s="16"/>
    </row>
    <row r="187" spans="1:13" s="1" customFormat="1" ht="12.75" hidden="1" x14ac:dyDescent="0.25">
      <c r="A187" s="121" t="s">
        <v>169</v>
      </c>
      <c r="B187" s="121"/>
      <c r="C187" s="21"/>
      <c r="D187" s="22" t="s">
        <v>154</v>
      </c>
      <c r="E187" s="22" t="s">
        <v>15</v>
      </c>
      <c r="F187" s="22" t="s">
        <v>168</v>
      </c>
      <c r="G187" s="22"/>
      <c r="H187" s="23">
        <f>H189</f>
        <v>10006.299999999999</v>
      </c>
      <c r="I187" s="23">
        <f t="shared" ref="I187:J187" si="21">I189</f>
        <v>0</v>
      </c>
      <c r="J187" s="23">
        <f t="shared" si="21"/>
        <v>10006.299999999999</v>
      </c>
      <c r="L187" s="15"/>
      <c r="M187" s="16"/>
    </row>
    <row r="188" spans="1:13" s="1" customFormat="1" ht="38.25" hidden="1" x14ac:dyDescent="0.25">
      <c r="A188" s="21"/>
      <c r="B188" s="21" t="s">
        <v>162</v>
      </c>
      <c r="C188" s="21"/>
      <c r="D188" s="22" t="s">
        <v>154</v>
      </c>
      <c r="E188" s="22" t="s">
        <v>15</v>
      </c>
      <c r="F188" s="22" t="s">
        <v>168</v>
      </c>
      <c r="G188" s="22" t="s">
        <v>163</v>
      </c>
      <c r="H188" s="23">
        <f>H189</f>
        <v>10006.299999999999</v>
      </c>
      <c r="I188" s="23">
        <f>I189+I190</f>
        <v>0</v>
      </c>
      <c r="J188" s="23">
        <f>J189+J190</f>
        <v>10006.299999999999</v>
      </c>
      <c r="L188" s="15"/>
      <c r="M188" s="16"/>
    </row>
    <row r="189" spans="1:13" s="1" customFormat="1" ht="38.25" hidden="1" x14ac:dyDescent="0.25">
      <c r="A189" s="21"/>
      <c r="B189" s="21" t="s">
        <v>164</v>
      </c>
      <c r="C189" s="21"/>
      <c r="D189" s="22" t="s">
        <v>154</v>
      </c>
      <c r="E189" s="22" t="s">
        <v>15</v>
      </c>
      <c r="F189" s="22" t="s">
        <v>168</v>
      </c>
      <c r="G189" s="22" t="s">
        <v>165</v>
      </c>
      <c r="H189" s="23">
        <v>10006.299999999999</v>
      </c>
      <c r="I189" s="23"/>
      <c r="J189" s="23">
        <f>H189+I189</f>
        <v>10006.299999999999</v>
      </c>
      <c r="L189" s="15"/>
      <c r="M189" s="16"/>
    </row>
    <row r="190" spans="1:13" s="1" customFormat="1" ht="38.25" hidden="1" x14ac:dyDescent="0.25">
      <c r="A190" s="21"/>
      <c r="B190" s="21" t="s">
        <v>170</v>
      </c>
      <c r="C190" s="21"/>
      <c r="D190" s="22" t="s">
        <v>154</v>
      </c>
      <c r="E190" s="22" t="s">
        <v>15</v>
      </c>
      <c r="F190" s="22" t="s">
        <v>168</v>
      </c>
      <c r="G190" s="22" t="s">
        <v>171</v>
      </c>
      <c r="H190" s="23">
        <v>0</v>
      </c>
      <c r="I190" s="23">
        <v>0</v>
      </c>
      <c r="J190" s="23">
        <f t="shared" si="19"/>
        <v>0</v>
      </c>
      <c r="L190" s="15"/>
      <c r="M190" s="16"/>
    </row>
    <row r="191" spans="1:13" s="1" customFormat="1" ht="12.75" hidden="1" x14ac:dyDescent="0.25">
      <c r="A191" s="21"/>
      <c r="B191" s="21" t="s">
        <v>172</v>
      </c>
      <c r="C191" s="21"/>
      <c r="D191" s="22" t="s">
        <v>154</v>
      </c>
      <c r="E191" s="22" t="s">
        <v>15</v>
      </c>
      <c r="F191" s="29" t="s">
        <v>168</v>
      </c>
      <c r="G191" s="22" t="s">
        <v>173</v>
      </c>
      <c r="H191" s="23"/>
      <c r="I191" s="23"/>
      <c r="J191" s="23">
        <f t="shared" si="19"/>
        <v>0</v>
      </c>
      <c r="L191" s="15"/>
      <c r="M191" s="16"/>
    </row>
    <row r="192" spans="1:13" s="1" customFormat="1" ht="12.75" hidden="1" x14ac:dyDescent="0.25">
      <c r="A192" s="21"/>
      <c r="B192" s="21" t="s">
        <v>33</v>
      </c>
      <c r="C192" s="21"/>
      <c r="D192" s="22" t="s">
        <v>154</v>
      </c>
      <c r="E192" s="22" t="s">
        <v>15</v>
      </c>
      <c r="F192" s="22" t="s">
        <v>168</v>
      </c>
      <c r="G192" s="22" t="s">
        <v>35</v>
      </c>
      <c r="H192" s="23">
        <f>H193+H194</f>
        <v>0</v>
      </c>
      <c r="I192" s="23">
        <f>I193+I194</f>
        <v>0</v>
      </c>
      <c r="J192" s="23">
        <f t="shared" si="19"/>
        <v>0</v>
      </c>
      <c r="L192" s="15"/>
      <c r="M192" s="16"/>
    </row>
    <row r="193" spans="1:13" s="1" customFormat="1" ht="25.5" hidden="1" x14ac:dyDescent="0.25">
      <c r="A193" s="21"/>
      <c r="B193" s="21" t="s">
        <v>166</v>
      </c>
      <c r="C193" s="21"/>
      <c r="D193" s="22" t="s">
        <v>154</v>
      </c>
      <c r="E193" s="22" t="s">
        <v>15</v>
      </c>
      <c r="F193" s="22" t="s">
        <v>168</v>
      </c>
      <c r="G193" s="22" t="s">
        <v>37</v>
      </c>
      <c r="H193" s="23">
        <v>0</v>
      </c>
      <c r="I193" s="23"/>
      <c r="J193" s="23">
        <f t="shared" si="19"/>
        <v>0</v>
      </c>
      <c r="L193" s="15"/>
      <c r="M193" s="16"/>
    </row>
    <row r="194" spans="1:13" s="1" customFormat="1" ht="12.75" hidden="1" x14ac:dyDescent="0.25">
      <c r="A194" s="21"/>
      <c r="B194" s="21" t="s">
        <v>38</v>
      </c>
      <c r="C194" s="21"/>
      <c r="D194" s="22" t="s">
        <v>154</v>
      </c>
      <c r="E194" s="22" t="s">
        <v>15</v>
      </c>
      <c r="F194" s="22" t="s">
        <v>168</v>
      </c>
      <c r="G194" s="22" t="s">
        <v>39</v>
      </c>
      <c r="H194" s="23">
        <v>0</v>
      </c>
      <c r="I194" s="23">
        <v>0</v>
      </c>
      <c r="J194" s="23">
        <f t="shared" si="19"/>
        <v>0</v>
      </c>
      <c r="L194" s="15"/>
      <c r="M194" s="16"/>
    </row>
    <row r="195" spans="1:13" s="1" customFormat="1" ht="12.75" hidden="1" x14ac:dyDescent="0.25">
      <c r="A195" s="121" t="s">
        <v>44</v>
      </c>
      <c r="B195" s="121"/>
      <c r="C195" s="21"/>
      <c r="D195" s="22" t="s">
        <v>154</v>
      </c>
      <c r="E195" s="22" t="s">
        <v>15</v>
      </c>
      <c r="F195" s="22" t="s">
        <v>45</v>
      </c>
      <c r="G195" s="22"/>
      <c r="H195" s="26">
        <f>H196+H199</f>
        <v>153.5</v>
      </c>
      <c r="I195" s="26">
        <f>I196+I199</f>
        <v>0</v>
      </c>
      <c r="J195" s="26">
        <f>J196+J199</f>
        <v>153.5</v>
      </c>
      <c r="L195" s="15"/>
      <c r="M195" s="16"/>
    </row>
    <row r="196" spans="1:13" s="1" customFormat="1" ht="12.75" hidden="1" x14ac:dyDescent="0.25">
      <c r="A196" s="127" t="s">
        <v>46</v>
      </c>
      <c r="B196" s="128"/>
      <c r="C196" s="27"/>
      <c r="D196" s="22" t="s">
        <v>154</v>
      </c>
      <c r="E196" s="22" t="s">
        <v>15</v>
      </c>
      <c r="F196" s="22" t="s">
        <v>47</v>
      </c>
      <c r="G196" s="22"/>
      <c r="H196" s="26">
        <f t="shared" ref="H196:J197" si="22">H197</f>
        <v>146</v>
      </c>
      <c r="I196" s="26">
        <f t="shared" si="22"/>
        <v>0</v>
      </c>
      <c r="J196" s="26">
        <f t="shared" si="22"/>
        <v>146</v>
      </c>
      <c r="L196" s="15"/>
      <c r="M196" s="16"/>
    </row>
    <row r="197" spans="1:13" s="1" customFormat="1" ht="38.25" hidden="1" x14ac:dyDescent="0.25">
      <c r="A197" s="21"/>
      <c r="B197" s="21" t="s">
        <v>162</v>
      </c>
      <c r="C197" s="21"/>
      <c r="D197" s="22" t="s">
        <v>154</v>
      </c>
      <c r="E197" s="22" t="s">
        <v>15</v>
      </c>
      <c r="F197" s="22" t="s">
        <v>47</v>
      </c>
      <c r="G197" s="22" t="s">
        <v>163</v>
      </c>
      <c r="H197" s="23">
        <f t="shared" si="22"/>
        <v>146</v>
      </c>
      <c r="I197" s="23">
        <f t="shared" si="22"/>
        <v>0</v>
      </c>
      <c r="J197" s="23">
        <f t="shared" si="22"/>
        <v>146</v>
      </c>
      <c r="L197" s="15"/>
      <c r="M197" s="16"/>
    </row>
    <row r="198" spans="1:13" s="1" customFormat="1" ht="12.75" hidden="1" x14ac:dyDescent="0.25">
      <c r="A198" s="25"/>
      <c r="B198" s="25" t="s">
        <v>174</v>
      </c>
      <c r="C198" s="25"/>
      <c r="D198" s="22" t="s">
        <v>154</v>
      </c>
      <c r="E198" s="22" t="s">
        <v>15</v>
      </c>
      <c r="F198" s="22" t="s">
        <v>47</v>
      </c>
      <c r="G198" s="22" t="s">
        <v>175</v>
      </c>
      <c r="H198" s="23">
        <v>146</v>
      </c>
      <c r="I198" s="23"/>
      <c r="J198" s="23">
        <f>H198+I198</f>
        <v>146</v>
      </c>
      <c r="L198" s="15"/>
      <c r="M198" s="16"/>
    </row>
    <row r="199" spans="1:13" s="1" customFormat="1" ht="12.75" hidden="1" x14ac:dyDescent="0.25">
      <c r="A199" s="127" t="s">
        <v>48</v>
      </c>
      <c r="B199" s="128"/>
      <c r="C199" s="27"/>
      <c r="D199" s="22" t="s">
        <v>154</v>
      </c>
      <c r="E199" s="22" t="s">
        <v>15</v>
      </c>
      <c r="F199" s="22" t="s">
        <v>49</v>
      </c>
      <c r="G199" s="22"/>
      <c r="H199" s="26">
        <f>H200</f>
        <v>7.5</v>
      </c>
      <c r="I199" s="26">
        <f>I200</f>
        <v>0</v>
      </c>
      <c r="J199" s="26">
        <f>H199+I199</f>
        <v>7.5</v>
      </c>
      <c r="L199" s="15"/>
      <c r="M199" s="16"/>
    </row>
    <row r="200" spans="1:13" s="1" customFormat="1" ht="38.25" hidden="1" x14ac:dyDescent="0.25">
      <c r="A200" s="21"/>
      <c r="B200" s="21" t="s">
        <v>162</v>
      </c>
      <c r="C200" s="21"/>
      <c r="D200" s="22" t="s">
        <v>154</v>
      </c>
      <c r="E200" s="22" t="s">
        <v>15</v>
      </c>
      <c r="F200" s="22" t="s">
        <v>49</v>
      </c>
      <c r="G200" s="22" t="s">
        <v>163</v>
      </c>
      <c r="H200" s="23">
        <f>H201</f>
        <v>7.5</v>
      </c>
      <c r="I200" s="23">
        <f>I201+I202</f>
        <v>0</v>
      </c>
      <c r="J200" s="23">
        <f>H200+I200</f>
        <v>7.5</v>
      </c>
      <c r="L200" s="15"/>
      <c r="M200" s="16"/>
    </row>
    <row r="201" spans="1:13" s="1" customFormat="1" ht="12.75" hidden="1" x14ac:dyDescent="0.25">
      <c r="A201" s="25"/>
      <c r="B201" s="25" t="s">
        <v>174</v>
      </c>
      <c r="C201" s="25"/>
      <c r="D201" s="22" t="s">
        <v>154</v>
      </c>
      <c r="E201" s="22" t="s">
        <v>15</v>
      </c>
      <c r="F201" s="22" t="s">
        <v>49</v>
      </c>
      <c r="G201" s="22" t="s">
        <v>175</v>
      </c>
      <c r="H201" s="23">
        <v>7.5</v>
      </c>
      <c r="I201" s="23"/>
      <c r="J201" s="23">
        <f>H201+I201</f>
        <v>7.5</v>
      </c>
      <c r="L201" s="15"/>
      <c r="M201" s="16"/>
    </row>
    <row r="202" spans="1:13" s="2" customFormat="1" ht="12.75" hidden="1" x14ac:dyDescent="0.25">
      <c r="A202" s="121" t="s">
        <v>86</v>
      </c>
      <c r="B202" s="121"/>
      <c r="C202" s="21"/>
      <c r="D202" s="29" t="s">
        <v>154</v>
      </c>
      <c r="E202" s="29" t="s">
        <v>15</v>
      </c>
      <c r="F202" s="29" t="s">
        <v>176</v>
      </c>
      <c r="G202" s="29"/>
      <c r="H202" s="31">
        <f>H203</f>
        <v>930.32</v>
      </c>
      <c r="I202" s="31">
        <f>I203</f>
        <v>0</v>
      </c>
      <c r="J202" s="23">
        <f t="shared" si="19"/>
        <v>930.32</v>
      </c>
      <c r="L202" s="15"/>
      <c r="M202" s="16"/>
    </row>
    <row r="203" spans="1:13" s="1" customFormat="1" ht="12.75" hidden="1" x14ac:dyDescent="0.25">
      <c r="A203" s="121" t="s">
        <v>88</v>
      </c>
      <c r="B203" s="121"/>
      <c r="C203" s="21"/>
      <c r="D203" s="22" t="s">
        <v>154</v>
      </c>
      <c r="E203" s="22" t="s">
        <v>15</v>
      </c>
      <c r="F203" s="22" t="s">
        <v>89</v>
      </c>
      <c r="G203" s="22"/>
      <c r="H203" s="23">
        <f>H204+H208</f>
        <v>930.32</v>
      </c>
      <c r="I203" s="23">
        <f>I204+I208</f>
        <v>0</v>
      </c>
      <c r="J203" s="23">
        <f t="shared" si="19"/>
        <v>930.32</v>
      </c>
      <c r="L203" s="15"/>
      <c r="M203" s="16"/>
    </row>
    <row r="204" spans="1:13" s="1" customFormat="1" ht="12.75" hidden="1" x14ac:dyDescent="0.25">
      <c r="A204" s="121" t="s">
        <v>177</v>
      </c>
      <c r="B204" s="121"/>
      <c r="C204" s="21"/>
      <c r="D204" s="22" t="s">
        <v>154</v>
      </c>
      <c r="E204" s="22" t="s">
        <v>15</v>
      </c>
      <c r="F204" s="22" t="s">
        <v>178</v>
      </c>
      <c r="G204" s="22"/>
      <c r="H204" s="23">
        <f>H205</f>
        <v>12.72</v>
      </c>
      <c r="I204" s="23">
        <f>I205</f>
        <v>0</v>
      </c>
      <c r="J204" s="23">
        <f t="shared" si="19"/>
        <v>12.72</v>
      </c>
      <c r="L204" s="15"/>
      <c r="M204" s="16"/>
    </row>
    <row r="205" spans="1:13" s="1" customFormat="1" ht="12.75" hidden="1" x14ac:dyDescent="0.25">
      <c r="A205" s="24"/>
      <c r="B205" s="21" t="s">
        <v>179</v>
      </c>
      <c r="C205" s="21"/>
      <c r="D205" s="22" t="s">
        <v>154</v>
      </c>
      <c r="E205" s="22" t="s">
        <v>15</v>
      </c>
      <c r="F205" s="22" t="s">
        <v>178</v>
      </c>
      <c r="G205" s="22" t="s">
        <v>180</v>
      </c>
      <c r="H205" s="23">
        <f>H206+H207</f>
        <v>12.72</v>
      </c>
      <c r="I205" s="23">
        <f>I206+I207</f>
        <v>0</v>
      </c>
      <c r="J205" s="23">
        <f>J206+J207</f>
        <v>12.72</v>
      </c>
      <c r="L205" s="15"/>
      <c r="M205" s="16"/>
    </row>
    <row r="206" spans="1:13" s="1" customFormat="1" ht="25.5" hidden="1" x14ac:dyDescent="0.25">
      <c r="A206" s="24"/>
      <c r="B206" s="21" t="s">
        <v>181</v>
      </c>
      <c r="C206" s="21"/>
      <c r="D206" s="22" t="s">
        <v>154</v>
      </c>
      <c r="E206" s="22" t="s">
        <v>15</v>
      </c>
      <c r="F206" s="22" t="s">
        <v>178</v>
      </c>
      <c r="G206" s="22" t="s">
        <v>182</v>
      </c>
      <c r="H206" s="23">
        <v>12.72</v>
      </c>
      <c r="I206" s="23"/>
      <c r="J206" s="23">
        <f t="shared" si="19"/>
        <v>12.72</v>
      </c>
      <c r="L206" s="15"/>
      <c r="M206" s="16"/>
    </row>
    <row r="207" spans="1:13" s="1" customFormat="1" ht="38.25" hidden="1" x14ac:dyDescent="0.25">
      <c r="A207" s="21"/>
      <c r="B207" s="21" t="s">
        <v>183</v>
      </c>
      <c r="C207" s="21"/>
      <c r="D207" s="22" t="s">
        <v>154</v>
      </c>
      <c r="E207" s="22" t="s">
        <v>15</v>
      </c>
      <c r="F207" s="22" t="s">
        <v>178</v>
      </c>
      <c r="G207" s="22" t="s">
        <v>184</v>
      </c>
      <c r="H207" s="23">
        <v>0</v>
      </c>
      <c r="I207" s="23"/>
      <c r="J207" s="23">
        <f t="shared" si="19"/>
        <v>0</v>
      </c>
      <c r="L207" s="15"/>
      <c r="M207" s="16"/>
    </row>
    <row r="208" spans="1:13" s="1" customFormat="1" ht="12.75" hidden="1" x14ac:dyDescent="0.25">
      <c r="A208" s="121" t="s">
        <v>185</v>
      </c>
      <c r="B208" s="121"/>
      <c r="C208" s="21"/>
      <c r="D208" s="22" t="s">
        <v>154</v>
      </c>
      <c r="E208" s="22" t="s">
        <v>15</v>
      </c>
      <c r="F208" s="22" t="s">
        <v>186</v>
      </c>
      <c r="G208" s="22"/>
      <c r="H208" s="23">
        <f>H209</f>
        <v>917.6</v>
      </c>
      <c r="I208" s="23">
        <f>I209</f>
        <v>0</v>
      </c>
      <c r="J208" s="23">
        <f t="shared" si="19"/>
        <v>917.6</v>
      </c>
      <c r="L208" s="15"/>
      <c r="M208" s="16"/>
    </row>
    <row r="209" spans="1:13" s="1" customFormat="1" ht="12.75" hidden="1" x14ac:dyDescent="0.25">
      <c r="A209" s="21"/>
      <c r="B209" s="21" t="s">
        <v>179</v>
      </c>
      <c r="C209" s="21"/>
      <c r="D209" s="22" t="s">
        <v>154</v>
      </c>
      <c r="E209" s="22" t="s">
        <v>15</v>
      </c>
      <c r="F209" s="22" t="s">
        <v>186</v>
      </c>
      <c r="G209" s="22" t="s">
        <v>180</v>
      </c>
      <c r="H209" s="23">
        <f>H210+H211</f>
        <v>917.6</v>
      </c>
      <c r="I209" s="23">
        <f t="shared" ref="I209:J209" si="23">I210+I211</f>
        <v>0</v>
      </c>
      <c r="J209" s="23">
        <f t="shared" si="23"/>
        <v>917.6</v>
      </c>
      <c r="L209" s="15"/>
      <c r="M209" s="16"/>
    </row>
    <row r="210" spans="1:13" s="1" customFormat="1" ht="25.5" hidden="1" x14ac:dyDescent="0.25">
      <c r="A210" s="24"/>
      <c r="B210" s="21" t="s">
        <v>181</v>
      </c>
      <c r="C210" s="21"/>
      <c r="D210" s="22" t="s">
        <v>154</v>
      </c>
      <c r="E210" s="22" t="s">
        <v>15</v>
      </c>
      <c r="F210" s="22" t="s">
        <v>186</v>
      </c>
      <c r="G210" s="22" t="s">
        <v>182</v>
      </c>
      <c r="H210" s="23">
        <v>917.6</v>
      </c>
      <c r="I210" s="23"/>
      <c r="J210" s="23">
        <f t="shared" ref="J210" si="24">H210+I210</f>
        <v>917.6</v>
      </c>
      <c r="L210" s="15"/>
      <c r="M210" s="16"/>
    </row>
    <row r="211" spans="1:13" s="1" customFormat="1" ht="25.5" hidden="1" x14ac:dyDescent="0.25">
      <c r="A211" s="21"/>
      <c r="B211" s="21" t="s">
        <v>187</v>
      </c>
      <c r="C211" s="21"/>
      <c r="D211" s="22" t="s">
        <v>154</v>
      </c>
      <c r="E211" s="22" t="s">
        <v>15</v>
      </c>
      <c r="F211" s="22" t="s">
        <v>186</v>
      </c>
      <c r="G211" s="22" t="s">
        <v>184</v>
      </c>
      <c r="H211" s="23">
        <v>0</v>
      </c>
      <c r="I211" s="23"/>
      <c r="J211" s="23">
        <f t="shared" si="19"/>
        <v>0</v>
      </c>
      <c r="L211" s="15"/>
      <c r="M211" s="16"/>
    </row>
    <row r="212" spans="1:13" s="20" customFormat="1" ht="12.75" hidden="1" x14ac:dyDescent="0.25">
      <c r="A212" s="124" t="s">
        <v>188</v>
      </c>
      <c r="B212" s="124"/>
      <c r="C212" s="17"/>
      <c r="D212" s="18" t="s">
        <v>154</v>
      </c>
      <c r="E212" s="18" t="s">
        <v>110</v>
      </c>
      <c r="F212" s="18"/>
      <c r="G212" s="18"/>
      <c r="H212" s="19">
        <f>H213+H218+H268+H290+H300</f>
        <v>84251.36</v>
      </c>
      <c r="I212" s="19">
        <f>I213+I218+I268+I290+I300</f>
        <v>0</v>
      </c>
      <c r="J212" s="19">
        <f t="shared" si="19"/>
        <v>84251.36</v>
      </c>
      <c r="L212" s="15"/>
      <c r="M212" s="16"/>
    </row>
    <row r="213" spans="1:13" s="1" customFormat="1" ht="12.75" hidden="1" x14ac:dyDescent="0.25">
      <c r="A213" s="132" t="s">
        <v>189</v>
      </c>
      <c r="B213" s="132"/>
      <c r="C213" s="40"/>
      <c r="D213" s="22" t="s">
        <v>154</v>
      </c>
      <c r="E213" s="22" t="s">
        <v>110</v>
      </c>
      <c r="F213" s="22" t="s">
        <v>190</v>
      </c>
      <c r="G213" s="22"/>
      <c r="H213" s="23">
        <f t="shared" ref="H213:I216" si="25">H214</f>
        <v>500</v>
      </c>
      <c r="I213" s="23">
        <f t="shared" si="25"/>
        <v>0</v>
      </c>
      <c r="J213" s="23">
        <f t="shared" si="19"/>
        <v>500</v>
      </c>
      <c r="L213" s="15"/>
      <c r="M213" s="16"/>
    </row>
    <row r="214" spans="1:13" s="1" customFormat="1" ht="12.75" hidden="1" x14ac:dyDescent="0.25">
      <c r="A214" s="132" t="s">
        <v>191</v>
      </c>
      <c r="B214" s="132"/>
      <c r="C214" s="40"/>
      <c r="D214" s="22" t="s">
        <v>154</v>
      </c>
      <c r="E214" s="22" t="s">
        <v>110</v>
      </c>
      <c r="F214" s="22" t="s">
        <v>192</v>
      </c>
      <c r="G214" s="22"/>
      <c r="H214" s="23">
        <f t="shared" si="25"/>
        <v>500</v>
      </c>
      <c r="I214" s="23">
        <f t="shared" si="25"/>
        <v>0</v>
      </c>
      <c r="J214" s="23">
        <f t="shared" si="19"/>
        <v>500</v>
      </c>
      <c r="L214" s="15"/>
      <c r="M214" s="16"/>
    </row>
    <row r="215" spans="1:13" s="2" customFormat="1" ht="12.75" hidden="1" x14ac:dyDescent="0.25">
      <c r="A215" s="133" t="s">
        <v>193</v>
      </c>
      <c r="B215" s="133"/>
      <c r="C215" s="41"/>
      <c r="D215" s="29" t="s">
        <v>154</v>
      </c>
      <c r="E215" s="29" t="s">
        <v>110</v>
      </c>
      <c r="F215" s="29" t="s">
        <v>194</v>
      </c>
      <c r="G215" s="29"/>
      <c r="H215" s="31">
        <f t="shared" si="25"/>
        <v>500</v>
      </c>
      <c r="I215" s="31">
        <f t="shared" si="25"/>
        <v>0</v>
      </c>
      <c r="J215" s="23">
        <f t="shared" si="19"/>
        <v>500</v>
      </c>
      <c r="L215" s="15"/>
      <c r="M215" s="16"/>
    </row>
    <row r="216" spans="1:13" s="1" customFormat="1" ht="12.75" hidden="1" x14ac:dyDescent="0.25">
      <c r="A216" s="21"/>
      <c r="B216" s="21" t="s">
        <v>195</v>
      </c>
      <c r="C216" s="21"/>
      <c r="D216" s="29" t="s">
        <v>154</v>
      </c>
      <c r="E216" s="29" t="s">
        <v>110</v>
      </c>
      <c r="F216" s="29" t="s">
        <v>194</v>
      </c>
      <c r="G216" s="29" t="s">
        <v>196</v>
      </c>
      <c r="H216" s="23">
        <f t="shared" si="25"/>
        <v>500</v>
      </c>
      <c r="I216" s="23">
        <f t="shared" si="25"/>
        <v>0</v>
      </c>
      <c r="J216" s="23">
        <f t="shared" si="19"/>
        <v>500</v>
      </c>
      <c r="L216" s="15"/>
      <c r="M216" s="16"/>
    </row>
    <row r="217" spans="1:13" s="1" customFormat="1" ht="25.5" hidden="1" x14ac:dyDescent="0.25">
      <c r="A217" s="21"/>
      <c r="B217" s="21" t="s">
        <v>197</v>
      </c>
      <c r="C217" s="21"/>
      <c r="D217" s="29" t="s">
        <v>154</v>
      </c>
      <c r="E217" s="29" t="s">
        <v>110</v>
      </c>
      <c r="F217" s="29" t="s">
        <v>194</v>
      </c>
      <c r="G217" s="29" t="s">
        <v>198</v>
      </c>
      <c r="H217" s="23">
        <v>500</v>
      </c>
      <c r="I217" s="23"/>
      <c r="J217" s="23">
        <f t="shared" si="19"/>
        <v>500</v>
      </c>
      <c r="L217" s="15"/>
      <c r="M217" s="16"/>
    </row>
    <row r="218" spans="1:13" s="1" customFormat="1" ht="12.75" hidden="1" x14ac:dyDescent="0.25">
      <c r="A218" s="121" t="s">
        <v>199</v>
      </c>
      <c r="B218" s="121"/>
      <c r="C218" s="21"/>
      <c r="D218" s="22" t="s">
        <v>154</v>
      </c>
      <c r="E218" s="22" t="s">
        <v>110</v>
      </c>
      <c r="F218" s="22" t="s">
        <v>200</v>
      </c>
      <c r="G218" s="22"/>
      <c r="H218" s="23">
        <f>H219</f>
        <v>13779.999999999998</v>
      </c>
      <c r="I218" s="23">
        <f>I219</f>
        <v>0</v>
      </c>
      <c r="J218" s="23">
        <f t="shared" si="19"/>
        <v>13779.999999999998</v>
      </c>
      <c r="L218" s="15"/>
      <c r="M218" s="16"/>
    </row>
    <row r="219" spans="1:13" s="1" customFormat="1" ht="12.75" hidden="1" x14ac:dyDescent="0.25">
      <c r="A219" s="121" t="s">
        <v>158</v>
      </c>
      <c r="B219" s="121"/>
      <c r="C219" s="21"/>
      <c r="D219" s="29" t="s">
        <v>154</v>
      </c>
      <c r="E219" s="29" t="s">
        <v>110</v>
      </c>
      <c r="F219" s="29" t="s">
        <v>201</v>
      </c>
      <c r="G219" s="22"/>
      <c r="H219" s="23">
        <f>H220+H226+H232+H238+H244+H250+H256+H262</f>
        <v>13779.999999999998</v>
      </c>
      <c r="I219" s="23">
        <f>I220+I226+I232+I238+I244+I250+I256+I262</f>
        <v>0</v>
      </c>
      <c r="J219" s="23">
        <f t="shared" si="19"/>
        <v>13779.999999999998</v>
      </c>
      <c r="L219" s="15"/>
      <c r="M219" s="16"/>
    </row>
    <row r="220" spans="1:13" s="1" customFormat="1" ht="12.75" hidden="1" x14ac:dyDescent="0.25">
      <c r="A220" s="121" t="s">
        <v>202</v>
      </c>
      <c r="B220" s="121"/>
      <c r="C220" s="21"/>
      <c r="D220" s="29" t="s">
        <v>154</v>
      </c>
      <c r="E220" s="29" t="s">
        <v>110</v>
      </c>
      <c r="F220" s="29" t="s">
        <v>203</v>
      </c>
      <c r="G220" s="22"/>
      <c r="H220" s="23">
        <f>H221+H223</f>
        <v>2197.6999999999998</v>
      </c>
      <c r="I220" s="23">
        <f>I221+I223</f>
        <v>0</v>
      </c>
      <c r="J220" s="23">
        <f t="shared" si="19"/>
        <v>2197.6999999999998</v>
      </c>
      <c r="L220" s="15"/>
      <c r="M220" s="16"/>
    </row>
    <row r="221" spans="1:13" s="1" customFormat="1" ht="38.25" hidden="1" x14ac:dyDescent="0.25">
      <c r="A221" s="21"/>
      <c r="B221" s="21" t="s">
        <v>162</v>
      </c>
      <c r="C221" s="21"/>
      <c r="D221" s="22" t="s">
        <v>154</v>
      </c>
      <c r="E221" s="29" t="s">
        <v>110</v>
      </c>
      <c r="F221" s="29" t="s">
        <v>203</v>
      </c>
      <c r="G221" s="22" t="s">
        <v>163</v>
      </c>
      <c r="H221" s="23">
        <f>H222</f>
        <v>2197.6999999999998</v>
      </c>
      <c r="I221" s="23">
        <f>I222</f>
        <v>0</v>
      </c>
      <c r="J221" s="23">
        <f t="shared" si="19"/>
        <v>2197.6999999999998</v>
      </c>
      <c r="L221" s="15"/>
      <c r="M221" s="16"/>
    </row>
    <row r="222" spans="1:13" s="1" customFormat="1" ht="38.25" hidden="1" x14ac:dyDescent="0.25">
      <c r="A222" s="21"/>
      <c r="B222" s="21" t="s">
        <v>164</v>
      </c>
      <c r="C222" s="21"/>
      <c r="D222" s="22" t="s">
        <v>154</v>
      </c>
      <c r="E222" s="29" t="s">
        <v>110</v>
      </c>
      <c r="F222" s="29" t="s">
        <v>203</v>
      </c>
      <c r="G222" s="22" t="s">
        <v>165</v>
      </c>
      <c r="H222" s="23">
        <v>2197.6999999999998</v>
      </c>
      <c r="I222" s="23"/>
      <c r="J222" s="23">
        <f t="shared" si="19"/>
        <v>2197.6999999999998</v>
      </c>
      <c r="L222" s="15"/>
      <c r="M222" s="16"/>
    </row>
    <row r="223" spans="1:13" s="1" customFormat="1" ht="12.75" hidden="1" x14ac:dyDescent="0.25">
      <c r="A223" s="21"/>
      <c r="B223" s="21" t="s">
        <v>33</v>
      </c>
      <c r="C223" s="21"/>
      <c r="D223" s="22" t="s">
        <v>154</v>
      </c>
      <c r="E223" s="22" t="s">
        <v>110</v>
      </c>
      <c r="F223" s="29" t="s">
        <v>203</v>
      </c>
      <c r="G223" s="22" t="s">
        <v>35</v>
      </c>
      <c r="H223" s="23">
        <f>H224+H225</f>
        <v>0</v>
      </c>
      <c r="I223" s="23">
        <f>I224+I225</f>
        <v>0</v>
      </c>
      <c r="J223" s="23">
        <f t="shared" si="19"/>
        <v>0</v>
      </c>
      <c r="L223" s="15"/>
      <c r="M223" s="16"/>
    </row>
    <row r="224" spans="1:13" s="1" customFormat="1" ht="25.5" hidden="1" x14ac:dyDescent="0.25">
      <c r="A224" s="21"/>
      <c r="B224" s="21" t="s">
        <v>166</v>
      </c>
      <c r="C224" s="21"/>
      <c r="D224" s="22" t="s">
        <v>154</v>
      </c>
      <c r="E224" s="22" t="s">
        <v>110</v>
      </c>
      <c r="F224" s="29" t="s">
        <v>203</v>
      </c>
      <c r="G224" s="22" t="s">
        <v>37</v>
      </c>
      <c r="H224" s="23">
        <v>0</v>
      </c>
      <c r="I224" s="23"/>
      <c r="J224" s="23">
        <f t="shared" si="19"/>
        <v>0</v>
      </c>
      <c r="L224" s="15"/>
      <c r="M224" s="16"/>
    </row>
    <row r="225" spans="1:13" s="1" customFormat="1" ht="12.75" hidden="1" x14ac:dyDescent="0.25">
      <c r="A225" s="21"/>
      <c r="B225" s="21" t="s">
        <v>38</v>
      </c>
      <c r="C225" s="21"/>
      <c r="D225" s="22" t="s">
        <v>154</v>
      </c>
      <c r="E225" s="22" t="s">
        <v>110</v>
      </c>
      <c r="F225" s="29" t="s">
        <v>203</v>
      </c>
      <c r="G225" s="22" t="s">
        <v>39</v>
      </c>
      <c r="H225" s="23">
        <v>0</v>
      </c>
      <c r="I225" s="23"/>
      <c r="J225" s="23">
        <f t="shared" si="19"/>
        <v>0</v>
      </c>
      <c r="L225" s="15"/>
      <c r="M225" s="16"/>
    </row>
    <row r="226" spans="1:13" s="1" customFormat="1" ht="12.75" hidden="1" x14ac:dyDescent="0.25">
      <c r="A226" s="121" t="s">
        <v>204</v>
      </c>
      <c r="B226" s="121"/>
      <c r="C226" s="21"/>
      <c r="D226" s="29" t="s">
        <v>154</v>
      </c>
      <c r="E226" s="29" t="s">
        <v>110</v>
      </c>
      <c r="F226" s="29" t="s">
        <v>205</v>
      </c>
      <c r="G226" s="22"/>
      <c r="H226" s="23">
        <f>H227+H229</f>
        <v>2647.2</v>
      </c>
      <c r="I226" s="23">
        <f>I227+I229</f>
        <v>0</v>
      </c>
      <c r="J226" s="23">
        <f t="shared" si="19"/>
        <v>2647.2</v>
      </c>
      <c r="L226" s="15"/>
      <c r="M226" s="16"/>
    </row>
    <row r="227" spans="1:13" s="1" customFormat="1" ht="38.25" hidden="1" x14ac:dyDescent="0.25">
      <c r="A227" s="21"/>
      <c r="B227" s="21" t="s">
        <v>162</v>
      </c>
      <c r="C227" s="21"/>
      <c r="D227" s="22" t="s">
        <v>154</v>
      </c>
      <c r="E227" s="29" t="s">
        <v>110</v>
      </c>
      <c r="F227" s="29" t="s">
        <v>205</v>
      </c>
      <c r="G227" s="22" t="s">
        <v>163</v>
      </c>
      <c r="H227" s="23">
        <f>H228</f>
        <v>2647.2</v>
      </c>
      <c r="I227" s="23">
        <f>I228</f>
        <v>0</v>
      </c>
      <c r="J227" s="23">
        <f t="shared" si="19"/>
        <v>2647.2</v>
      </c>
      <c r="L227" s="15"/>
      <c r="M227" s="16"/>
    </row>
    <row r="228" spans="1:13" s="1" customFormat="1" ht="38.25" hidden="1" x14ac:dyDescent="0.25">
      <c r="A228" s="21"/>
      <c r="B228" s="21" t="s">
        <v>164</v>
      </c>
      <c r="C228" s="21"/>
      <c r="D228" s="22" t="s">
        <v>154</v>
      </c>
      <c r="E228" s="29" t="s">
        <v>110</v>
      </c>
      <c r="F228" s="29" t="s">
        <v>205</v>
      </c>
      <c r="G228" s="22" t="s">
        <v>165</v>
      </c>
      <c r="H228" s="23">
        <v>2647.2</v>
      </c>
      <c r="I228" s="23"/>
      <c r="J228" s="23">
        <f t="shared" si="19"/>
        <v>2647.2</v>
      </c>
      <c r="L228" s="15"/>
      <c r="M228" s="16"/>
    </row>
    <row r="229" spans="1:13" s="1" customFormat="1" ht="12.75" hidden="1" x14ac:dyDescent="0.25">
      <c r="A229" s="21"/>
      <c r="B229" s="21" t="s">
        <v>33</v>
      </c>
      <c r="C229" s="21"/>
      <c r="D229" s="22" t="s">
        <v>154</v>
      </c>
      <c r="E229" s="22" t="s">
        <v>110</v>
      </c>
      <c r="F229" s="29" t="s">
        <v>205</v>
      </c>
      <c r="G229" s="22" t="s">
        <v>35</v>
      </c>
      <c r="H229" s="23">
        <f>H230+H231</f>
        <v>0</v>
      </c>
      <c r="I229" s="23">
        <f>I230+I231</f>
        <v>0</v>
      </c>
      <c r="J229" s="23">
        <f t="shared" si="19"/>
        <v>0</v>
      </c>
      <c r="L229" s="15"/>
      <c r="M229" s="16"/>
    </row>
    <row r="230" spans="1:13" s="1" customFormat="1" ht="25.5" hidden="1" x14ac:dyDescent="0.25">
      <c r="A230" s="21"/>
      <c r="B230" s="21" t="s">
        <v>166</v>
      </c>
      <c r="C230" s="21"/>
      <c r="D230" s="22" t="s">
        <v>154</v>
      </c>
      <c r="E230" s="22" t="s">
        <v>110</v>
      </c>
      <c r="F230" s="29" t="s">
        <v>205</v>
      </c>
      <c r="G230" s="22" t="s">
        <v>37</v>
      </c>
      <c r="H230" s="23">
        <v>0</v>
      </c>
      <c r="I230" s="23"/>
      <c r="J230" s="23">
        <f t="shared" si="19"/>
        <v>0</v>
      </c>
      <c r="L230" s="15"/>
      <c r="M230" s="16"/>
    </row>
    <row r="231" spans="1:13" s="1" customFormat="1" ht="12.75" hidden="1" x14ac:dyDescent="0.25">
      <c r="A231" s="21"/>
      <c r="B231" s="21" t="s">
        <v>38</v>
      </c>
      <c r="C231" s="21"/>
      <c r="D231" s="22" t="s">
        <v>154</v>
      </c>
      <c r="E231" s="22" t="s">
        <v>110</v>
      </c>
      <c r="F231" s="29" t="s">
        <v>205</v>
      </c>
      <c r="G231" s="22" t="s">
        <v>39</v>
      </c>
      <c r="H231" s="23">
        <v>0</v>
      </c>
      <c r="I231" s="23"/>
      <c r="J231" s="23">
        <f t="shared" si="19"/>
        <v>0</v>
      </c>
      <c r="L231" s="15"/>
      <c r="M231" s="16"/>
    </row>
    <row r="232" spans="1:13" s="1" customFormat="1" ht="12.75" hidden="1" x14ac:dyDescent="0.25">
      <c r="A232" s="121" t="s">
        <v>206</v>
      </c>
      <c r="B232" s="121"/>
      <c r="C232" s="21"/>
      <c r="D232" s="29" t="s">
        <v>154</v>
      </c>
      <c r="E232" s="29" t="s">
        <v>110</v>
      </c>
      <c r="F232" s="29" t="s">
        <v>207</v>
      </c>
      <c r="G232" s="22"/>
      <c r="H232" s="23">
        <f>H233+H235</f>
        <v>1523.1</v>
      </c>
      <c r="I232" s="23">
        <f>I233+I235</f>
        <v>0</v>
      </c>
      <c r="J232" s="23">
        <f t="shared" si="19"/>
        <v>1523.1</v>
      </c>
      <c r="L232" s="15"/>
      <c r="M232" s="16"/>
    </row>
    <row r="233" spans="1:13" s="1" customFormat="1" ht="38.25" hidden="1" x14ac:dyDescent="0.25">
      <c r="A233" s="21"/>
      <c r="B233" s="21" t="s">
        <v>162</v>
      </c>
      <c r="C233" s="21"/>
      <c r="D233" s="22" t="s">
        <v>154</v>
      </c>
      <c r="E233" s="29" t="s">
        <v>110</v>
      </c>
      <c r="F233" s="29" t="s">
        <v>207</v>
      </c>
      <c r="G233" s="22" t="s">
        <v>163</v>
      </c>
      <c r="H233" s="23">
        <f>H234</f>
        <v>1523.1</v>
      </c>
      <c r="I233" s="23">
        <f>I234</f>
        <v>0</v>
      </c>
      <c r="J233" s="23">
        <f t="shared" si="19"/>
        <v>1523.1</v>
      </c>
      <c r="L233" s="15"/>
      <c r="M233" s="16"/>
    </row>
    <row r="234" spans="1:13" s="1" customFormat="1" ht="38.25" hidden="1" x14ac:dyDescent="0.25">
      <c r="A234" s="21"/>
      <c r="B234" s="21" t="s">
        <v>164</v>
      </c>
      <c r="C234" s="21"/>
      <c r="D234" s="22" t="s">
        <v>154</v>
      </c>
      <c r="E234" s="29" t="s">
        <v>110</v>
      </c>
      <c r="F234" s="29" t="s">
        <v>207</v>
      </c>
      <c r="G234" s="22" t="s">
        <v>165</v>
      </c>
      <c r="H234" s="23">
        <v>1523.1</v>
      </c>
      <c r="I234" s="23"/>
      <c r="J234" s="23">
        <f t="shared" si="19"/>
        <v>1523.1</v>
      </c>
      <c r="L234" s="15"/>
      <c r="M234" s="16"/>
    </row>
    <row r="235" spans="1:13" s="1" customFormat="1" ht="12.75" hidden="1" x14ac:dyDescent="0.25">
      <c r="A235" s="21"/>
      <c r="B235" s="21" t="s">
        <v>33</v>
      </c>
      <c r="C235" s="21"/>
      <c r="D235" s="22" t="s">
        <v>154</v>
      </c>
      <c r="E235" s="22" t="s">
        <v>110</v>
      </c>
      <c r="F235" s="29" t="s">
        <v>207</v>
      </c>
      <c r="G235" s="22" t="s">
        <v>35</v>
      </c>
      <c r="H235" s="23">
        <f>H236+H237</f>
        <v>0</v>
      </c>
      <c r="I235" s="23">
        <f>I236+I237</f>
        <v>0</v>
      </c>
      <c r="J235" s="23">
        <f t="shared" si="19"/>
        <v>0</v>
      </c>
      <c r="L235" s="15"/>
      <c r="M235" s="16"/>
    </row>
    <row r="236" spans="1:13" s="1" customFormat="1" ht="25.5" hidden="1" x14ac:dyDescent="0.25">
      <c r="A236" s="21"/>
      <c r="B236" s="21" t="s">
        <v>166</v>
      </c>
      <c r="C236" s="21"/>
      <c r="D236" s="22" t="s">
        <v>154</v>
      </c>
      <c r="E236" s="22" t="s">
        <v>110</v>
      </c>
      <c r="F236" s="29" t="s">
        <v>207</v>
      </c>
      <c r="G236" s="22" t="s">
        <v>37</v>
      </c>
      <c r="H236" s="23">
        <v>0</v>
      </c>
      <c r="I236" s="23"/>
      <c r="J236" s="23">
        <f t="shared" si="19"/>
        <v>0</v>
      </c>
      <c r="L236" s="15"/>
      <c r="M236" s="16"/>
    </row>
    <row r="237" spans="1:13" s="1" customFormat="1" ht="12.75" hidden="1" x14ac:dyDescent="0.25">
      <c r="A237" s="21"/>
      <c r="B237" s="21" t="s">
        <v>38</v>
      </c>
      <c r="C237" s="21"/>
      <c r="D237" s="22" t="s">
        <v>154</v>
      </c>
      <c r="E237" s="22" t="s">
        <v>110</v>
      </c>
      <c r="F237" s="29" t="s">
        <v>207</v>
      </c>
      <c r="G237" s="22" t="s">
        <v>39</v>
      </c>
      <c r="H237" s="23">
        <v>0</v>
      </c>
      <c r="I237" s="23"/>
      <c r="J237" s="23">
        <f t="shared" si="19"/>
        <v>0</v>
      </c>
      <c r="L237" s="15"/>
      <c r="M237" s="16"/>
    </row>
    <row r="238" spans="1:13" s="1" customFormat="1" ht="12.75" hidden="1" x14ac:dyDescent="0.25">
      <c r="A238" s="121" t="s">
        <v>208</v>
      </c>
      <c r="B238" s="121"/>
      <c r="C238" s="21"/>
      <c r="D238" s="29" t="s">
        <v>154</v>
      </c>
      <c r="E238" s="29" t="s">
        <v>110</v>
      </c>
      <c r="F238" s="29" t="s">
        <v>209</v>
      </c>
      <c r="G238" s="22"/>
      <c r="H238" s="23">
        <f>H239+H241</f>
        <v>2714</v>
      </c>
      <c r="I238" s="23">
        <f>I239+I241</f>
        <v>0</v>
      </c>
      <c r="J238" s="23">
        <f t="shared" si="19"/>
        <v>2714</v>
      </c>
      <c r="L238" s="15"/>
      <c r="M238" s="16"/>
    </row>
    <row r="239" spans="1:13" s="1" customFormat="1" ht="38.25" hidden="1" x14ac:dyDescent="0.25">
      <c r="A239" s="21"/>
      <c r="B239" s="21" t="s">
        <v>162</v>
      </c>
      <c r="C239" s="21"/>
      <c r="D239" s="22" t="s">
        <v>154</v>
      </c>
      <c r="E239" s="29" t="s">
        <v>110</v>
      </c>
      <c r="F239" s="29" t="s">
        <v>209</v>
      </c>
      <c r="G239" s="22" t="s">
        <v>163</v>
      </c>
      <c r="H239" s="23">
        <f>H240</f>
        <v>2714</v>
      </c>
      <c r="I239" s="23">
        <f>I240</f>
        <v>0</v>
      </c>
      <c r="J239" s="23">
        <f t="shared" si="19"/>
        <v>2714</v>
      </c>
      <c r="L239" s="15"/>
      <c r="M239" s="16"/>
    </row>
    <row r="240" spans="1:13" s="1" customFormat="1" ht="38.25" hidden="1" x14ac:dyDescent="0.25">
      <c r="A240" s="21"/>
      <c r="B240" s="21" t="s">
        <v>164</v>
      </c>
      <c r="C240" s="21"/>
      <c r="D240" s="22" t="s">
        <v>154</v>
      </c>
      <c r="E240" s="29" t="s">
        <v>110</v>
      </c>
      <c r="F240" s="29" t="s">
        <v>209</v>
      </c>
      <c r="G240" s="22" t="s">
        <v>165</v>
      </c>
      <c r="H240" s="23">
        <v>2714</v>
      </c>
      <c r="I240" s="23"/>
      <c r="J240" s="23">
        <f t="shared" si="19"/>
        <v>2714</v>
      </c>
      <c r="L240" s="15"/>
      <c r="M240" s="16"/>
    </row>
    <row r="241" spans="1:13" s="1" customFormat="1" ht="12.75" hidden="1" x14ac:dyDescent="0.25">
      <c r="A241" s="21"/>
      <c r="B241" s="21" t="s">
        <v>33</v>
      </c>
      <c r="C241" s="21"/>
      <c r="D241" s="22" t="s">
        <v>154</v>
      </c>
      <c r="E241" s="22" t="s">
        <v>110</v>
      </c>
      <c r="F241" s="29" t="s">
        <v>209</v>
      </c>
      <c r="G241" s="22" t="s">
        <v>35</v>
      </c>
      <c r="H241" s="23">
        <f>H242+H243</f>
        <v>0</v>
      </c>
      <c r="I241" s="23">
        <f>I242+I243</f>
        <v>0</v>
      </c>
      <c r="J241" s="23">
        <f t="shared" si="19"/>
        <v>0</v>
      </c>
      <c r="L241" s="15"/>
      <c r="M241" s="16"/>
    </row>
    <row r="242" spans="1:13" s="1" customFormat="1" ht="25.5" hidden="1" x14ac:dyDescent="0.25">
      <c r="A242" s="21"/>
      <c r="B242" s="21" t="s">
        <v>166</v>
      </c>
      <c r="C242" s="21"/>
      <c r="D242" s="22" t="s">
        <v>154</v>
      </c>
      <c r="E242" s="22" t="s">
        <v>110</v>
      </c>
      <c r="F242" s="29" t="s">
        <v>209</v>
      </c>
      <c r="G242" s="22" t="s">
        <v>37</v>
      </c>
      <c r="H242" s="23">
        <v>0</v>
      </c>
      <c r="I242" s="23"/>
      <c r="J242" s="23">
        <f t="shared" si="19"/>
        <v>0</v>
      </c>
      <c r="L242" s="15"/>
      <c r="M242" s="16"/>
    </row>
    <row r="243" spans="1:13" s="1" customFormat="1" ht="12.75" hidden="1" x14ac:dyDescent="0.25">
      <c r="A243" s="21"/>
      <c r="B243" s="21" t="s">
        <v>38</v>
      </c>
      <c r="C243" s="21"/>
      <c r="D243" s="22" t="s">
        <v>154</v>
      </c>
      <c r="E243" s="22" t="s">
        <v>110</v>
      </c>
      <c r="F243" s="29" t="s">
        <v>209</v>
      </c>
      <c r="G243" s="22" t="s">
        <v>39</v>
      </c>
      <c r="H243" s="23">
        <v>0</v>
      </c>
      <c r="I243" s="23"/>
      <c r="J243" s="23">
        <f t="shared" si="19"/>
        <v>0</v>
      </c>
      <c r="L243" s="15"/>
      <c r="M243" s="16"/>
    </row>
    <row r="244" spans="1:13" s="1" customFormat="1" ht="12.75" hidden="1" x14ac:dyDescent="0.25">
      <c r="A244" s="121" t="s">
        <v>210</v>
      </c>
      <c r="B244" s="121"/>
      <c r="C244" s="21"/>
      <c r="D244" s="29" t="s">
        <v>154</v>
      </c>
      <c r="E244" s="29" t="s">
        <v>110</v>
      </c>
      <c r="F244" s="29" t="s">
        <v>211</v>
      </c>
      <c r="G244" s="22"/>
      <c r="H244" s="23">
        <f>H245+H247</f>
        <v>1479.1</v>
      </c>
      <c r="I244" s="23">
        <f>I245+I247</f>
        <v>0</v>
      </c>
      <c r="J244" s="23">
        <f t="shared" si="19"/>
        <v>1479.1</v>
      </c>
      <c r="L244" s="15"/>
      <c r="M244" s="16"/>
    </row>
    <row r="245" spans="1:13" s="1" customFormat="1" ht="38.25" hidden="1" x14ac:dyDescent="0.25">
      <c r="A245" s="21"/>
      <c r="B245" s="21" t="s">
        <v>162</v>
      </c>
      <c r="C245" s="21"/>
      <c r="D245" s="22" t="s">
        <v>154</v>
      </c>
      <c r="E245" s="29" t="s">
        <v>110</v>
      </c>
      <c r="F245" s="29" t="s">
        <v>211</v>
      </c>
      <c r="G245" s="22" t="s">
        <v>163</v>
      </c>
      <c r="H245" s="23">
        <f>H246</f>
        <v>1479.1</v>
      </c>
      <c r="I245" s="23">
        <f>I246</f>
        <v>0</v>
      </c>
      <c r="J245" s="23">
        <f t="shared" si="19"/>
        <v>1479.1</v>
      </c>
      <c r="L245" s="15"/>
      <c r="M245" s="16"/>
    </row>
    <row r="246" spans="1:13" s="1" customFormat="1" ht="38.25" hidden="1" x14ac:dyDescent="0.25">
      <c r="A246" s="21"/>
      <c r="B246" s="21" t="s">
        <v>164</v>
      </c>
      <c r="C246" s="21"/>
      <c r="D246" s="22" t="s">
        <v>154</v>
      </c>
      <c r="E246" s="29" t="s">
        <v>110</v>
      </c>
      <c r="F246" s="29" t="s">
        <v>211</v>
      </c>
      <c r="G246" s="22" t="s">
        <v>165</v>
      </c>
      <c r="H246" s="23">
        <v>1479.1</v>
      </c>
      <c r="I246" s="23"/>
      <c r="J246" s="23">
        <f t="shared" si="19"/>
        <v>1479.1</v>
      </c>
      <c r="L246" s="15"/>
      <c r="M246" s="16"/>
    </row>
    <row r="247" spans="1:13" s="1" customFormat="1" ht="12.75" hidden="1" x14ac:dyDescent="0.25">
      <c r="A247" s="21"/>
      <c r="B247" s="21" t="s">
        <v>33</v>
      </c>
      <c r="C247" s="21"/>
      <c r="D247" s="22" t="s">
        <v>154</v>
      </c>
      <c r="E247" s="22" t="s">
        <v>110</v>
      </c>
      <c r="F247" s="29" t="s">
        <v>211</v>
      </c>
      <c r="G247" s="22" t="s">
        <v>35</v>
      </c>
      <c r="H247" s="23">
        <f>H248+H249</f>
        <v>0</v>
      </c>
      <c r="I247" s="23">
        <f>I248+I249</f>
        <v>0</v>
      </c>
      <c r="J247" s="23">
        <f t="shared" si="19"/>
        <v>0</v>
      </c>
      <c r="L247" s="15"/>
      <c r="M247" s="16"/>
    </row>
    <row r="248" spans="1:13" s="1" customFormat="1" ht="25.5" hidden="1" x14ac:dyDescent="0.25">
      <c r="A248" s="21"/>
      <c r="B248" s="21" t="s">
        <v>166</v>
      </c>
      <c r="C248" s="21"/>
      <c r="D248" s="22" t="s">
        <v>154</v>
      </c>
      <c r="E248" s="22" t="s">
        <v>110</v>
      </c>
      <c r="F248" s="29" t="s">
        <v>211</v>
      </c>
      <c r="G248" s="22" t="s">
        <v>37</v>
      </c>
      <c r="H248" s="23">
        <v>0</v>
      </c>
      <c r="I248" s="23"/>
      <c r="J248" s="23">
        <f t="shared" si="19"/>
        <v>0</v>
      </c>
      <c r="L248" s="15"/>
      <c r="M248" s="16"/>
    </row>
    <row r="249" spans="1:13" s="1" customFormat="1" ht="12.75" hidden="1" x14ac:dyDescent="0.25">
      <c r="A249" s="21"/>
      <c r="B249" s="21" t="s">
        <v>38</v>
      </c>
      <c r="C249" s="21"/>
      <c r="D249" s="22" t="s">
        <v>154</v>
      </c>
      <c r="E249" s="22" t="s">
        <v>110</v>
      </c>
      <c r="F249" s="29" t="s">
        <v>211</v>
      </c>
      <c r="G249" s="22" t="s">
        <v>39</v>
      </c>
      <c r="H249" s="23">
        <v>0</v>
      </c>
      <c r="I249" s="23"/>
      <c r="J249" s="23">
        <f t="shared" si="19"/>
        <v>0</v>
      </c>
      <c r="L249" s="15"/>
      <c r="M249" s="16"/>
    </row>
    <row r="250" spans="1:13" s="1" customFormat="1" ht="12.75" hidden="1" x14ac:dyDescent="0.25">
      <c r="A250" s="121" t="s">
        <v>212</v>
      </c>
      <c r="B250" s="121"/>
      <c r="C250" s="21"/>
      <c r="D250" s="29" t="s">
        <v>154</v>
      </c>
      <c r="E250" s="29" t="s">
        <v>110</v>
      </c>
      <c r="F250" s="29" t="s">
        <v>213</v>
      </c>
      <c r="G250" s="22"/>
      <c r="H250" s="23">
        <f>H251+H253</f>
        <v>1307.8</v>
      </c>
      <c r="I250" s="23">
        <f>I251+I253</f>
        <v>0</v>
      </c>
      <c r="J250" s="23">
        <f t="shared" si="19"/>
        <v>1307.8</v>
      </c>
      <c r="L250" s="15"/>
      <c r="M250" s="16"/>
    </row>
    <row r="251" spans="1:13" s="1" customFormat="1" ht="38.25" hidden="1" x14ac:dyDescent="0.25">
      <c r="A251" s="21"/>
      <c r="B251" s="21" t="s">
        <v>162</v>
      </c>
      <c r="C251" s="21"/>
      <c r="D251" s="22" t="s">
        <v>154</v>
      </c>
      <c r="E251" s="29" t="s">
        <v>110</v>
      </c>
      <c r="F251" s="29" t="s">
        <v>213</v>
      </c>
      <c r="G251" s="22" t="s">
        <v>163</v>
      </c>
      <c r="H251" s="23">
        <f>H252</f>
        <v>1307.8</v>
      </c>
      <c r="I251" s="23">
        <f>I252</f>
        <v>0</v>
      </c>
      <c r="J251" s="23">
        <f t="shared" si="19"/>
        <v>1307.8</v>
      </c>
      <c r="L251" s="15"/>
      <c r="M251" s="16"/>
    </row>
    <row r="252" spans="1:13" s="1" customFormat="1" ht="38.25" hidden="1" x14ac:dyDescent="0.25">
      <c r="A252" s="21"/>
      <c r="B252" s="21" t="s">
        <v>164</v>
      </c>
      <c r="C252" s="21"/>
      <c r="D252" s="22" t="s">
        <v>154</v>
      </c>
      <c r="E252" s="29" t="s">
        <v>110</v>
      </c>
      <c r="F252" s="29" t="s">
        <v>213</v>
      </c>
      <c r="G252" s="22" t="s">
        <v>165</v>
      </c>
      <c r="H252" s="23">
        <v>1307.8</v>
      </c>
      <c r="I252" s="23"/>
      <c r="J252" s="23">
        <f t="shared" si="19"/>
        <v>1307.8</v>
      </c>
      <c r="L252" s="15"/>
      <c r="M252" s="16"/>
    </row>
    <row r="253" spans="1:13" s="1" customFormat="1" ht="12.75" hidden="1" x14ac:dyDescent="0.25">
      <c r="A253" s="21"/>
      <c r="B253" s="21" t="s">
        <v>33</v>
      </c>
      <c r="C253" s="21"/>
      <c r="D253" s="22" t="s">
        <v>154</v>
      </c>
      <c r="E253" s="22" t="s">
        <v>110</v>
      </c>
      <c r="F253" s="29" t="s">
        <v>213</v>
      </c>
      <c r="G253" s="22" t="s">
        <v>35</v>
      </c>
      <c r="H253" s="23">
        <f>H254+H255</f>
        <v>0</v>
      </c>
      <c r="I253" s="23">
        <f>I254+I255</f>
        <v>0</v>
      </c>
      <c r="J253" s="23">
        <f t="shared" si="19"/>
        <v>0</v>
      </c>
      <c r="L253" s="15"/>
      <c r="M253" s="16"/>
    </row>
    <row r="254" spans="1:13" s="1" customFormat="1" ht="25.5" hidden="1" x14ac:dyDescent="0.25">
      <c r="A254" s="21"/>
      <c r="B254" s="21" t="s">
        <v>166</v>
      </c>
      <c r="C254" s="21"/>
      <c r="D254" s="22" t="s">
        <v>154</v>
      </c>
      <c r="E254" s="22" t="s">
        <v>110</v>
      </c>
      <c r="F254" s="29" t="s">
        <v>213</v>
      </c>
      <c r="G254" s="22" t="s">
        <v>37</v>
      </c>
      <c r="H254" s="23">
        <v>0</v>
      </c>
      <c r="I254" s="23"/>
      <c r="J254" s="23">
        <f t="shared" si="19"/>
        <v>0</v>
      </c>
      <c r="L254" s="15"/>
      <c r="M254" s="16"/>
    </row>
    <row r="255" spans="1:13" s="1" customFormat="1" ht="12.75" hidden="1" x14ac:dyDescent="0.25">
      <c r="A255" s="21"/>
      <c r="B255" s="21" t="s">
        <v>38</v>
      </c>
      <c r="C255" s="21"/>
      <c r="D255" s="22" t="s">
        <v>154</v>
      </c>
      <c r="E255" s="22" t="s">
        <v>110</v>
      </c>
      <c r="F255" s="29" t="s">
        <v>213</v>
      </c>
      <c r="G255" s="22" t="s">
        <v>39</v>
      </c>
      <c r="H255" s="23">
        <v>0</v>
      </c>
      <c r="I255" s="23"/>
      <c r="J255" s="23">
        <f t="shared" si="19"/>
        <v>0</v>
      </c>
      <c r="L255" s="15"/>
      <c r="M255" s="16"/>
    </row>
    <row r="256" spans="1:13" s="1" customFormat="1" ht="12.75" hidden="1" x14ac:dyDescent="0.25">
      <c r="A256" s="121" t="s">
        <v>214</v>
      </c>
      <c r="B256" s="121"/>
      <c r="C256" s="21"/>
      <c r="D256" s="29" t="s">
        <v>154</v>
      </c>
      <c r="E256" s="29" t="s">
        <v>110</v>
      </c>
      <c r="F256" s="29" t="s">
        <v>215</v>
      </c>
      <c r="G256" s="22"/>
      <c r="H256" s="23">
        <f>H257+H259</f>
        <v>1466.8</v>
      </c>
      <c r="I256" s="23">
        <f>I257+I259</f>
        <v>0</v>
      </c>
      <c r="J256" s="23">
        <f t="shared" ref="J256:J334" si="26">H256+I256</f>
        <v>1466.8</v>
      </c>
      <c r="L256" s="15"/>
      <c r="M256" s="16"/>
    </row>
    <row r="257" spans="1:13" s="1" customFormat="1" ht="38.25" hidden="1" x14ac:dyDescent="0.25">
      <c r="A257" s="21"/>
      <c r="B257" s="21" t="s">
        <v>162</v>
      </c>
      <c r="C257" s="21"/>
      <c r="D257" s="22" t="s">
        <v>154</v>
      </c>
      <c r="E257" s="29" t="s">
        <v>110</v>
      </c>
      <c r="F257" s="29" t="s">
        <v>215</v>
      </c>
      <c r="G257" s="22" t="s">
        <v>163</v>
      </c>
      <c r="H257" s="23">
        <f>H258</f>
        <v>1466.8</v>
      </c>
      <c r="I257" s="23">
        <f>I258</f>
        <v>0</v>
      </c>
      <c r="J257" s="23">
        <f t="shared" si="26"/>
        <v>1466.8</v>
      </c>
      <c r="L257" s="15"/>
      <c r="M257" s="16"/>
    </row>
    <row r="258" spans="1:13" s="1" customFormat="1" ht="38.25" hidden="1" x14ac:dyDescent="0.25">
      <c r="A258" s="21"/>
      <c r="B258" s="21" t="s">
        <v>164</v>
      </c>
      <c r="C258" s="21"/>
      <c r="D258" s="22" t="s">
        <v>154</v>
      </c>
      <c r="E258" s="29" t="s">
        <v>110</v>
      </c>
      <c r="F258" s="29" t="s">
        <v>215</v>
      </c>
      <c r="G258" s="22" t="s">
        <v>165</v>
      </c>
      <c r="H258" s="23">
        <v>1466.8</v>
      </c>
      <c r="I258" s="23"/>
      <c r="J258" s="23">
        <f t="shared" si="26"/>
        <v>1466.8</v>
      </c>
      <c r="L258" s="15"/>
      <c r="M258" s="16"/>
    </row>
    <row r="259" spans="1:13" s="1" customFormat="1" ht="12.75" hidden="1" x14ac:dyDescent="0.25">
      <c r="A259" s="21"/>
      <c r="B259" s="21" t="s">
        <v>33</v>
      </c>
      <c r="C259" s="21"/>
      <c r="D259" s="22" t="s">
        <v>154</v>
      </c>
      <c r="E259" s="22" t="s">
        <v>110</v>
      </c>
      <c r="F259" s="29" t="s">
        <v>215</v>
      </c>
      <c r="G259" s="22" t="s">
        <v>35</v>
      </c>
      <c r="H259" s="23">
        <f>H260+H261</f>
        <v>0</v>
      </c>
      <c r="I259" s="23">
        <f>I260+I261</f>
        <v>0</v>
      </c>
      <c r="J259" s="23">
        <f t="shared" si="26"/>
        <v>0</v>
      </c>
      <c r="L259" s="15"/>
      <c r="M259" s="16"/>
    </row>
    <row r="260" spans="1:13" s="1" customFormat="1" ht="25.5" hidden="1" x14ac:dyDescent="0.25">
      <c r="A260" s="21"/>
      <c r="B260" s="21" t="s">
        <v>166</v>
      </c>
      <c r="C260" s="21"/>
      <c r="D260" s="22" t="s">
        <v>154</v>
      </c>
      <c r="E260" s="22" t="s">
        <v>110</v>
      </c>
      <c r="F260" s="29" t="s">
        <v>215</v>
      </c>
      <c r="G260" s="22" t="s">
        <v>37</v>
      </c>
      <c r="H260" s="23">
        <v>0</v>
      </c>
      <c r="I260" s="23"/>
      <c r="J260" s="23">
        <f t="shared" si="26"/>
        <v>0</v>
      </c>
      <c r="L260" s="15"/>
      <c r="M260" s="16"/>
    </row>
    <row r="261" spans="1:13" s="1" customFormat="1" ht="12.75" hidden="1" x14ac:dyDescent="0.25">
      <c r="A261" s="21"/>
      <c r="B261" s="21" t="s">
        <v>38</v>
      </c>
      <c r="C261" s="21"/>
      <c r="D261" s="22" t="s">
        <v>154</v>
      </c>
      <c r="E261" s="22" t="s">
        <v>110</v>
      </c>
      <c r="F261" s="29" t="s">
        <v>215</v>
      </c>
      <c r="G261" s="22" t="s">
        <v>39</v>
      </c>
      <c r="H261" s="23">
        <v>0</v>
      </c>
      <c r="I261" s="23"/>
      <c r="J261" s="23">
        <f t="shared" si="26"/>
        <v>0</v>
      </c>
      <c r="L261" s="15"/>
      <c r="M261" s="16"/>
    </row>
    <row r="262" spans="1:13" s="1" customFormat="1" ht="12.75" hidden="1" x14ac:dyDescent="0.25">
      <c r="A262" s="121" t="s">
        <v>216</v>
      </c>
      <c r="B262" s="121"/>
      <c r="C262" s="21"/>
      <c r="D262" s="29" t="s">
        <v>154</v>
      </c>
      <c r="E262" s="29" t="s">
        <v>110</v>
      </c>
      <c r="F262" s="29" t="s">
        <v>217</v>
      </c>
      <c r="G262" s="22"/>
      <c r="H262" s="23">
        <f>H263+H265</f>
        <v>444.3</v>
      </c>
      <c r="I262" s="23">
        <f>I263+I265</f>
        <v>0</v>
      </c>
      <c r="J262" s="23">
        <f t="shared" si="26"/>
        <v>444.3</v>
      </c>
      <c r="L262" s="15"/>
      <c r="M262" s="16"/>
    </row>
    <row r="263" spans="1:13" s="1" customFormat="1" ht="38.25" hidden="1" x14ac:dyDescent="0.25">
      <c r="A263" s="21"/>
      <c r="B263" s="21" t="s">
        <v>162</v>
      </c>
      <c r="C263" s="21"/>
      <c r="D263" s="22" t="s">
        <v>154</v>
      </c>
      <c r="E263" s="29" t="s">
        <v>110</v>
      </c>
      <c r="F263" s="29" t="s">
        <v>217</v>
      </c>
      <c r="G263" s="22" t="s">
        <v>163</v>
      </c>
      <c r="H263" s="23">
        <f>H264</f>
        <v>444.3</v>
      </c>
      <c r="I263" s="23">
        <f>I264</f>
        <v>0</v>
      </c>
      <c r="J263" s="23">
        <f t="shared" si="26"/>
        <v>444.3</v>
      </c>
      <c r="L263" s="15"/>
      <c r="M263" s="16"/>
    </row>
    <row r="264" spans="1:13" s="1" customFormat="1" ht="38.25" hidden="1" x14ac:dyDescent="0.25">
      <c r="A264" s="21"/>
      <c r="B264" s="21" t="s">
        <v>164</v>
      </c>
      <c r="C264" s="21"/>
      <c r="D264" s="22" t="s">
        <v>154</v>
      </c>
      <c r="E264" s="29" t="s">
        <v>110</v>
      </c>
      <c r="F264" s="29" t="s">
        <v>217</v>
      </c>
      <c r="G264" s="22" t="s">
        <v>165</v>
      </c>
      <c r="H264" s="23">
        <v>444.3</v>
      </c>
      <c r="I264" s="23"/>
      <c r="J264" s="23">
        <f t="shared" si="26"/>
        <v>444.3</v>
      </c>
      <c r="L264" s="15"/>
      <c r="M264" s="16"/>
    </row>
    <row r="265" spans="1:13" s="1" customFormat="1" ht="12.75" hidden="1" x14ac:dyDescent="0.25">
      <c r="A265" s="21"/>
      <c r="B265" s="21" t="s">
        <v>33</v>
      </c>
      <c r="C265" s="21"/>
      <c r="D265" s="22" t="s">
        <v>154</v>
      </c>
      <c r="E265" s="22" t="s">
        <v>110</v>
      </c>
      <c r="F265" s="29" t="s">
        <v>217</v>
      </c>
      <c r="G265" s="22" t="s">
        <v>35</v>
      </c>
      <c r="H265" s="23">
        <f>H266+H267</f>
        <v>0</v>
      </c>
      <c r="I265" s="23">
        <f>I266+I267</f>
        <v>0</v>
      </c>
      <c r="J265" s="23">
        <f t="shared" si="26"/>
        <v>0</v>
      </c>
      <c r="L265" s="15"/>
      <c r="M265" s="16"/>
    </row>
    <row r="266" spans="1:13" s="1" customFormat="1" ht="25.5" hidden="1" x14ac:dyDescent="0.25">
      <c r="A266" s="21"/>
      <c r="B266" s="21" t="s">
        <v>166</v>
      </c>
      <c r="C266" s="21"/>
      <c r="D266" s="22" t="s">
        <v>154</v>
      </c>
      <c r="E266" s="22" t="s">
        <v>110</v>
      </c>
      <c r="F266" s="29" t="s">
        <v>217</v>
      </c>
      <c r="G266" s="22" t="s">
        <v>37</v>
      </c>
      <c r="H266" s="23">
        <v>0</v>
      </c>
      <c r="I266" s="23"/>
      <c r="J266" s="23">
        <f t="shared" si="26"/>
        <v>0</v>
      </c>
      <c r="L266" s="15"/>
      <c r="M266" s="16"/>
    </row>
    <row r="267" spans="1:13" s="1" customFormat="1" ht="12.75" hidden="1" x14ac:dyDescent="0.25">
      <c r="A267" s="21"/>
      <c r="B267" s="21" t="s">
        <v>38</v>
      </c>
      <c r="C267" s="21"/>
      <c r="D267" s="22" t="s">
        <v>154</v>
      </c>
      <c r="E267" s="22" t="s">
        <v>110</v>
      </c>
      <c r="F267" s="29" t="s">
        <v>217</v>
      </c>
      <c r="G267" s="22" t="s">
        <v>39</v>
      </c>
      <c r="H267" s="23">
        <v>0</v>
      </c>
      <c r="I267" s="23">
        <v>0</v>
      </c>
      <c r="J267" s="23">
        <f t="shared" si="26"/>
        <v>0</v>
      </c>
      <c r="L267" s="15"/>
      <c r="M267" s="16"/>
    </row>
    <row r="268" spans="1:13" s="1" customFormat="1" ht="12.75" hidden="1" x14ac:dyDescent="0.25">
      <c r="A268" s="121" t="s">
        <v>218</v>
      </c>
      <c r="B268" s="121"/>
      <c r="C268" s="21"/>
      <c r="D268" s="22" t="s">
        <v>154</v>
      </c>
      <c r="E268" s="22" t="s">
        <v>110</v>
      </c>
      <c r="F268" s="22" t="s">
        <v>219</v>
      </c>
      <c r="G268" s="22"/>
      <c r="H268" s="23">
        <f>H269</f>
        <v>5651.2000000000007</v>
      </c>
      <c r="I268" s="23">
        <f>I269</f>
        <v>0</v>
      </c>
      <c r="J268" s="23">
        <f t="shared" si="26"/>
        <v>5651.2000000000007</v>
      </c>
      <c r="L268" s="15"/>
      <c r="M268" s="16"/>
    </row>
    <row r="269" spans="1:13" s="1" customFormat="1" ht="12.75" hidden="1" x14ac:dyDescent="0.25">
      <c r="A269" s="121" t="s">
        <v>158</v>
      </c>
      <c r="B269" s="121"/>
      <c r="C269" s="21"/>
      <c r="D269" s="22" t="s">
        <v>154</v>
      </c>
      <c r="E269" s="22" t="s">
        <v>110</v>
      </c>
      <c r="F269" s="22" t="s">
        <v>220</v>
      </c>
      <c r="G269" s="22"/>
      <c r="H269" s="23">
        <f>H270+H276+H282+H283</f>
        <v>5651.2000000000007</v>
      </c>
      <c r="I269" s="23">
        <f t="shared" ref="I269:J269" si="27">I270+I276+I282+I283</f>
        <v>0</v>
      </c>
      <c r="J269" s="23">
        <f t="shared" si="27"/>
        <v>5651.2000000000007</v>
      </c>
      <c r="L269" s="15"/>
      <c r="M269" s="16"/>
    </row>
    <row r="270" spans="1:13" s="1" customFormat="1" ht="12.75" hidden="1" x14ac:dyDescent="0.25">
      <c r="A270" s="121" t="s">
        <v>221</v>
      </c>
      <c r="B270" s="121"/>
      <c r="C270" s="21"/>
      <c r="D270" s="29" t="s">
        <v>154</v>
      </c>
      <c r="E270" s="29" t="s">
        <v>110</v>
      </c>
      <c r="F270" s="29" t="s">
        <v>222</v>
      </c>
      <c r="G270" s="22"/>
      <c r="H270" s="23">
        <f>H271+H273</f>
        <v>2611.1</v>
      </c>
      <c r="I270" s="23">
        <f>I271+I273</f>
        <v>0</v>
      </c>
      <c r="J270" s="23">
        <f t="shared" si="26"/>
        <v>2611.1</v>
      </c>
      <c r="L270" s="15"/>
      <c r="M270" s="16"/>
    </row>
    <row r="271" spans="1:13" s="1" customFormat="1" ht="38.25" hidden="1" x14ac:dyDescent="0.25">
      <c r="A271" s="21"/>
      <c r="B271" s="21" t="s">
        <v>162</v>
      </c>
      <c r="C271" s="21"/>
      <c r="D271" s="22" t="s">
        <v>154</v>
      </c>
      <c r="E271" s="29" t="s">
        <v>110</v>
      </c>
      <c r="F271" s="29" t="s">
        <v>222</v>
      </c>
      <c r="G271" s="22" t="s">
        <v>163</v>
      </c>
      <c r="H271" s="23">
        <f>H272</f>
        <v>2611.1</v>
      </c>
      <c r="I271" s="23">
        <f>I272</f>
        <v>0</v>
      </c>
      <c r="J271" s="23">
        <f t="shared" si="26"/>
        <v>2611.1</v>
      </c>
      <c r="L271" s="15"/>
      <c r="M271" s="16"/>
    </row>
    <row r="272" spans="1:13" s="1" customFormat="1" ht="38.25" hidden="1" x14ac:dyDescent="0.25">
      <c r="A272" s="21"/>
      <c r="B272" s="21" t="s">
        <v>164</v>
      </c>
      <c r="C272" s="21"/>
      <c r="D272" s="22" t="s">
        <v>154</v>
      </c>
      <c r="E272" s="29" t="s">
        <v>110</v>
      </c>
      <c r="F272" s="29" t="s">
        <v>222</v>
      </c>
      <c r="G272" s="22" t="s">
        <v>165</v>
      </c>
      <c r="H272" s="23">
        <v>2611.1</v>
      </c>
      <c r="I272" s="23"/>
      <c r="J272" s="23">
        <f t="shared" si="26"/>
        <v>2611.1</v>
      </c>
      <c r="L272" s="15"/>
      <c r="M272" s="16"/>
    </row>
    <row r="273" spans="1:13" s="1" customFormat="1" ht="12.75" hidden="1" x14ac:dyDescent="0.25">
      <c r="A273" s="21"/>
      <c r="B273" s="21" t="s">
        <v>33</v>
      </c>
      <c r="C273" s="21"/>
      <c r="D273" s="22" t="s">
        <v>154</v>
      </c>
      <c r="E273" s="22" t="s">
        <v>110</v>
      </c>
      <c r="F273" s="29" t="s">
        <v>222</v>
      </c>
      <c r="G273" s="22" t="s">
        <v>35</v>
      </c>
      <c r="H273" s="23">
        <f>H274+H275</f>
        <v>0</v>
      </c>
      <c r="I273" s="23">
        <f>I274+I275</f>
        <v>0</v>
      </c>
      <c r="J273" s="23">
        <f t="shared" si="26"/>
        <v>0</v>
      </c>
      <c r="L273" s="15"/>
      <c r="M273" s="16"/>
    </row>
    <row r="274" spans="1:13" s="1" customFormat="1" ht="25.5" hidden="1" x14ac:dyDescent="0.25">
      <c r="A274" s="21"/>
      <c r="B274" s="21" t="s">
        <v>166</v>
      </c>
      <c r="C274" s="21"/>
      <c r="D274" s="22" t="s">
        <v>154</v>
      </c>
      <c r="E274" s="22" t="s">
        <v>110</v>
      </c>
      <c r="F274" s="29" t="s">
        <v>222</v>
      </c>
      <c r="G274" s="22" t="s">
        <v>37</v>
      </c>
      <c r="H274" s="23">
        <v>0</v>
      </c>
      <c r="I274" s="23"/>
      <c r="J274" s="23">
        <f t="shared" si="26"/>
        <v>0</v>
      </c>
      <c r="L274" s="15"/>
      <c r="M274" s="16"/>
    </row>
    <row r="275" spans="1:13" s="1" customFormat="1" ht="12.75" hidden="1" x14ac:dyDescent="0.25">
      <c r="A275" s="21"/>
      <c r="B275" s="21" t="s">
        <v>38</v>
      </c>
      <c r="C275" s="21"/>
      <c r="D275" s="22" t="s">
        <v>154</v>
      </c>
      <c r="E275" s="22" t="s">
        <v>110</v>
      </c>
      <c r="F275" s="29" t="s">
        <v>222</v>
      </c>
      <c r="G275" s="22" t="s">
        <v>39</v>
      </c>
      <c r="H275" s="23">
        <v>0</v>
      </c>
      <c r="I275" s="23"/>
      <c r="J275" s="23">
        <f t="shared" si="26"/>
        <v>0</v>
      </c>
      <c r="L275" s="15"/>
      <c r="M275" s="16"/>
    </row>
    <row r="276" spans="1:13" s="1" customFormat="1" ht="12.75" hidden="1" x14ac:dyDescent="0.25">
      <c r="A276" s="121" t="s">
        <v>223</v>
      </c>
      <c r="B276" s="121"/>
      <c r="C276" s="21"/>
      <c r="D276" s="29" t="s">
        <v>154</v>
      </c>
      <c r="E276" s="29" t="s">
        <v>110</v>
      </c>
      <c r="F276" s="29" t="s">
        <v>224</v>
      </c>
      <c r="G276" s="22"/>
      <c r="H276" s="23">
        <f>H277+H279</f>
        <v>1359.2</v>
      </c>
      <c r="I276" s="23">
        <f>I277+I279</f>
        <v>0</v>
      </c>
      <c r="J276" s="23">
        <f t="shared" si="26"/>
        <v>1359.2</v>
      </c>
      <c r="L276" s="15"/>
      <c r="M276" s="16"/>
    </row>
    <row r="277" spans="1:13" s="1" customFormat="1" ht="38.25" hidden="1" x14ac:dyDescent="0.25">
      <c r="A277" s="21"/>
      <c r="B277" s="21" t="s">
        <v>162</v>
      </c>
      <c r="C277" s="21"/>
      <c r="D277" s="22" t="s">
        <v>154</v>
      </c>
      <c r="E277" s="29" t="s">
        <v>110</v>
      </c>
      <c r="F277" s="29" t="s">
        <v>224</v>
      </c>
      <c r="G277" s="22" t="s">
        <v>163</v>
      </c>
      <c r="H277" s="23">
        <f>H278</f>
        <v>1359.2</v>
      </c>
      <c r="I277" s="23">
        <f>I278</f>
        <v>0</v>
      </c>
      <c r="J277" s="23">
        <f t="shared" si="26"/>
        <v>1359.2</v>
      </c>
      <c r="L277" s="15"/>
      <c r="M277" s="16"/>
    </row>
    <row r="278" spans="1:13" s="1" customFormat="1" ht="38.25" hidden="1" x14ac:dyDescent="0.25">
      <c r="A278" s="21"/>
      <c r="B278" s="21" t="s">
        <v>164</v>
      </c>
      <c r="C278" s="21"/>
      <c r="D278" s="22" t="s">
        <v>154</v>
      </c>
      <c r="E278" s="29" t="s">
        <v>110</v>
      </c>
      <c r="F278" s="29" t="s">
        <v>224</v>
      </c>
      <c r="G278" s="22" t="s">
        <v>165</v>
      </c>
      <c r="H278" s="23">
        <v>1359.2</v>
      </c>
      <c r="I278" s="23"/>
      <c r="J278" s="23">
        <f t="shared" si="26"/>
        <v>1359.2</v>
      </c>
      <c r="L278" s="15"/>
      <c r="M278" s="16"/>
    </row>
    <row r="279" spans="1:13" s="1" customFormat="1" ht="12.75" hidden="1" x14ac:dyDescent="0.25">
      <c r="A279" s="21"/>
      <c r="B279" s="21" t="s">
        <v>33</v>
      </c>
      <c r="C279" s="21"/>
      <c r="D279" s="22" t="s">
        <v>154</v>
      </c>
      <c r="E279" s="22" t="s">
        <v>110</v>
      </c>
      <c r="F279" s="29" t="s">
        <v>224</v>
      </c>
      <c r="G279" s="22" t="s">
        <v>35</v>
      </c>
      <c r="H279" s="23">
        <f>H280+H281</f>
        <v>0</v>
      </c>
      <c r="I279" s="23">
        <f>I280+I281</f>
        <v>0</v>
      </c>
      <c r="J279" s="23">
        <f t="shared" si="26"/>
        <v>0</v>
      </c>
      <c r="L279" s="15"/>
      <c r="M279" s="16"/>
    </row>
    <row r="280" spans="1:13" s="1" customFormat="1" ht="25.5" hidden="1" x14ac:dyDescent="0.25">
      <c r="A280" s="21"/>
      <c r="B280" s="21" t="s">
        <v>166</v>
      </c>
      <c r="C280" s="21"/>
      <c r="D280" s="22" t="s">
        <v>154</v>
      </c>
      <c r="E280" s="22" t="s">
        <v>110</v>
      </c>
      <c r="F280" s="29" t="s">
        <v>224</v>
      </c>
      <c r="G280" s="22" t="s">
        <v>37</v>
      </c>
      <c r="H280" s="23">
        <v>0</v>
      </c>
      <c r="I280" s="23"/>
      <c r="J280" s="23">
        <f t="shared" si="26"/>
        <v>0</v>
      </c>
      <c r="L280" s="15"/>
      <c r="M280" s="16"/>
    </row>
    <row r="281" spans="1:13" s="1" customFormat="1" ht="12.75" hidden="1" x14ac:dyDescent="0.25">
      <c r="A281" s="21"/>
      <c r="B281" s="21" t="s">
        <v>38</v>
      </c>
      <c r="C281" s="21"/>
      <c r="D281" s="22" t="s">
        <v>154</v>
      </c>
      <c r="E281" s="22" t="s">
        <v>110</v>
      </c>
      <c r="F281" s="29" t="s">
        <v>224</v>
      </c>
      <c r="G281" s="22" t="s">
        <v>39</v>
      </c>
      <c r="H281" s="23">
        <v>0</v>
      </c>
      <c r="I281" s="23"/>
      <c r="J281" s="23">
        <f t="shared" si="26"/>
        <v>0</v>
      </c>
      <c r="L281" s="15"/>
      <c r="M281" s="16"/>
    </row>
    <row r="282" spans="1:13" s="1" customFormat="1" ht="12.75" hidden="1" x14ac:dyDescent="0.25">
      <c r="A282" s="131" t="s">
        <v>225</v>
      </c>
      <c r="B282" s="131"/>
      <c r="C282" s="21"/>
      <c r="D282" s="29" t="s">
        <v>154</v>
      </c>
      <c r="E282" s="29" t="s">
        <v>110</v>
      </c>
      <c r="F282" s="29" t="s">
        <v>226</v>
      </c>
      <c r="G282" s="22"/>
      <c r="H282" s="23">
        <f>H286+H287</f>
        <v>0</v>
      </c>
      <c r="I282" s="23">
        <f t="shared" ref="I282:J282" si="28">I286+I287</f>
        <v>0</v>
      </c>
      <c r="J282" s="23">
        <f t="shared" si="28"/>
        <v>0</v>
      </c>
      <c r="L282" s="15"/>
      <c r="M282" s="16"/>
    </row>
    <row r="283" spans="1:13" s="1" customFormat="1" ht="12.75" hidden="1" x14ac:dyDescent="0.25">
      <c r="A283" s="131" t="s">
        <v>227</v>
      </c>
      <c r="B283" s="131"/>
      <c r="C283" s="21"/>
      <c r="D283" s="29" t="s">
        <v>154</v>
      </c>
      <c r="E283" s="29" t="s">
        <v>110</v>
      </c>
      <c r="F283" s="29" t="s">
        <v>226</v>
      </c>
      <c r="G283" s="22"/>
      <c r="H283" s="23">
        <f>H285</f>
        <v>1680.9</v>
      </c>
      <c r="I283" s="23">
        <f t="shared" ref="I283:J283" si="29">I285</f>
        <v>0</v>
      </c>
      <c r="J283" s="23">
        <f t="shared" si="29"/>
        <v>1680.9</v>
      </c>
      <c r="L283" s="15"/>
      <c r="M283" s="16"/>
    </row>
    <row r="284" spans="1:13" s="1" customFormat="1" ht="38.25" hidden="1" x14ac:dyDescent="0.25">
      <c r="A284" s="21"/>
      <c r="B284" s="21" t="s">
        <v>162</v>
      </c>
      <c r="C284" s="21"/>
      <c r="D284" s="22" t="s">
        <v>154</v>
      </c>
      <c r="E284" s="29" t="s">
        <v>110</v>
      </c>
      <c r="F284" s="29" t="s">
        <v>226</v>
      </c>
      <c r="G284" s="22" t="s">
        <v>163</v>
      </c>
      <c r="H284" s="23">
        <f>H285+H286</f>
        <v>1680.9</v>
      </c>
      <c r="I284" s="23">
        <f>I285+I286</f>
        <v>0</v>
      </c>
      <c r="J284" s="23">
        <f>J285+J286</f>
        <v>1680.9</v>
      </c>
      <c r="L284" s="15"/>
      <c r="M284" s="16"/>
    </row>
    <row r="285" spans="1:13" s="1" customFormat="1" ht="38.25" hidden="1" x14ac:dyDescent="0.25">
      <c r="A285" s="21"/>
      <c r="B285" s="21" t="s">
        <v>164</v>
      </c>
      <c r="C285" s="21"/>
      <c r="D285" s="22" t="s">
        <v>154</v>
      </c>
      <c r="E285" s="29" t="s">
        <v>110</v>
      </c>
      <c r="F285" s="29" t="s">
        <v>226</v>
      </c>
      <c r="G285" s="22" t="s">
        <v>165</v>
      </c>
      <c r="H285" s="23">
        <v>1680.9</v>
      </c>
      <c r="I285" s="23"/>
      <c r="J285" s="23">
        <f>H285+I285</f>
        <v>1680.9</v>
      </c>
      <c r="L285" s="15"/>
      <c r="M285" s="16"/>
    </row>
    <row r="286" spans="1:13" s="1" customFormat="1" ht="38.25" hidden="1" x14ac:dyDescent="0.25">
      <c r="A286" s="21"/>
      <c r="B286" s="21" t="s">
        <v>170</v>
      </c>
      <c r="C286" s="21"/>
      <c r="D286" s="22" t="s">
        <v>154</v>
      </c>
      <c r="E286" s="29" t="s">
        <v>110</v>
      </c>
      <c r="F286" s="29" t="s">
        <v>226</v>
      </c>
      <c r="G286" s="22" t="s">
        <v>171</v>
      </c>
      <c r="H286" s="23">
        <v>0</v>
      </c>
      <c r="I286" s="23"/>
      <c r="J286" s="23">
        <f t="shared" si="26"/>
        <v>0</v>
      </c>
      <c r="L286" s="15"/>
      <c r="M286" s="16"/>
    </row>
    <row r="287" spans="1:13" s="1" customFormat="1" ht="12.75" hidden="1" x14ac:dyDescent="0.25">
      <c r="A287" s="21"/>
      <c r="B287" s="21" t="s">
        <v>33</v>
      </c>
      <c r="C287" s="21"/>
      <c r="D287" s="22" t="s">
        <v>154</v>
      </c>
      <c r="E287" s="22" t="s">
        <v>110</v>
      </c>
      <c r="F287" s="29" t="s">
        <v>226</v>
      </c>
      <c r="G287" s="22" t="s">
        <v>35</v>
      </c>
      <c r="H287" s="23">
        <f>H288+H289</f>
        <v>0</v>
      </c>
      <c r="I287" s="23">
        <f>I288+I289</f>
        <v>0</v>
      </c>
      <c r="J287" s="23">
        <f t="shared" si="26"/>
        <v>0</v>
      </c>
      <c r="L287" s="15"/>
      <c r="M287" s="16"/>
    </row>
    <row r="288" spans="1:13" s="1" customFormat="1" ht="25.5" hidden="1" x14ac:dyDescent="0.25">
      <c r="A288" s="21"/>
      <c r="B288" s="21" t="s">
        <v>166</v>
      </c>
      <c r="C288" s="21"/>
      <c r="D288" s="22" t="s">
        <v>154</v>
      </c>
      <c r="E288" s="22" t="s">
        <v>110</v>
      </c>
      <c r="F288" s="29" t="s">
        <v>226</v>
      </c>
      <c r="G288" s="22" t="s">
        <v>37</v>
      </c>
      <c r="H288" s="23">
        <v>0</v>
      </c>
      <c r="I288" s="23"/>
      <c r="J288" s="23">
        <f t="shared" si="26"/>
        <v>0</v>
      </c>
      <c r="L288" s="15"/>
      <c r="M288" s="16"/>
    </row>
    <row r="289" spans="1:13" s="1" customFormat="1" ht="12.75" hidden="1" x14ac:dyDescent="0.25">
      <c r="A289" s="21"/>
      <c r="B289" s="21" t="s">
        <v>38</v>
      </c>
      <c r="C289" s="21"/>
      <c r="D289" s="22" t="s">
        <v>154</v>
      </c>
      <c r="E289" s="22" t="s">
        <v>110</v>
      </c>
      <c r="F289" s="29" t="s">
        <v>226</v>
      </c>
      <c r="G289" s="22" t="s">
        <v>39</v>
      </c>
      <c r="H289" s="23">
        <v>0</v>
      </c>
      <c r="I289" s="23"/>
      <c r="J289" s="23">
        <f t="shared" si="26"/>
        <v>0</v>
      </c>
      <c r="L289" s="15"/>
      <c r="M289" s="16"/>
    </row>
    <row r="290" spans="1:13" s="1" customFormat="1" ht="12.75" hidden="1" x14ac:dyDescent="0.25">
      <c r="A290" s="121" t="s">
        <v>44</v>
      </c>
      <c r="B290" s="121"/>
      <c r="C290" s="21"/>
      <c r="D290" s="22" t="s">
        <v>154</v>
      </c>
      <c r="E290" s="22" t="s">
        <v>110</v>
      </c>
      <c r="F290" s="22" t="s">
        <v>228</v>
      </c>
      <c r="G290" s="22"/>
      <c r="H290" s="23">
        <f>H291+H294+H297</f>
        <v>1642.8</v>
      </c>
      <c r="I290" s="23">
        <f>I291+I294+I297</f>
        <v>0</v>
      </c>
      <c r="J290" s="23">
        <f>J291+J294+J297</f>
        <v>1642.8</v>
      </c>
      <c r="L290" s="15"/>
      <c r="M290" s="16"/>
    </row>
    <row r="291" spans="1:13" s="1" customFormat="1" ht="12.75" hidden="1" x14ac:dyDescent="0.25">
      <c r="A291" s="121" t="s">
        <v>229</v>
      </c>
      <c r="B291" s="121"/>
      <c r="C291" s="21"/>
      <c r="D291" s="22" t="s">
        <v>154</v>
      </c>
      <c r="E291" s="22" t="s">
        <v>110</v>
      </c>
      <c r="F291" s="22" t="s">
        <v>230</v>
      </c>
      <c r="G291" s="22"/>
      <c r="H291" s="23">
        <f>H292</f>
        <v>1329.3</v>
      </c>
      <c r="I291" s="23">
        <f>I292</f>
        <v>0</v>
      </c>
      <c r="J291" s="23">
        <f t="shared" si="26"/>
        <v>1329.3</v>
      </c>
      <c r="L291" s="15"/>
      <c r="M291" s="16"/>
    </row>
    <row r="292" spans="1:13" s="1" customFormat="1" ht="38.25" hidden="1" x14ac:dyDescent="0.25">
      <c r="A292" s="25"/>
      <c r="B292" s="21" t="s">
        <v>162</v>
      </c>
      <c r="C292" s="21"/>
      <c r="D292" s="22" t="s">
        <v>154</v>
      </c>
      <c r="E292" s="22" t="s">
        <v>110</v>
      </c>
      <c r="F292" s="22" t="s">
        <v>230</v>
      </c>
      <c r="G292" s="22" t="s">
        <v>163</v>
      </c>
      <c r="H292" s="23">
        <f>H293</f>
        <v>1329.3</v>
      </c>
      <c r="I292" s="23">
        <f>I293</f>
        <v>0</v>
      </c>
      <c r="J292" s="23">
        <f t="shared" si="26"/>
        <v>1329.3</v>
      </c>
      <c r="L292" s="15"/>
      <c r="M292" s="16"/>
    </row>
    <row r="293" spans="1:13" s="1" customFormat="1" ht="12.75" hidden="1" x14ac:dyDescent="0.25">
      <c r="A293" s="25"/>
      <c r="B293" s="25" t="s">
        <v>174</v>
      </c>
      <c r="C293" s="25"/>
      <c r="D293" s="22" t="s">
        <v>154</v>
      </c>
      <c r="E293" s="22" t="s">
        <v>110</v>
      </c>
      <c r="F293" s="22" t="s">
        <v>230</v>
      </c>
      <c r="G293" s="22" t="s">
        <v>175</v>
      </c>
      <c r="H293" s="23">
        <v>1329.3</v>
      </c>
      <c r="I293" s="23"/>
      <c r="J293" s="23">
        <f t="shared" si="26"/>
        <v>1329.3</v>
      </c>
      <c r="L293" s="15"/>
      <c r="M293" s="16"/>
    </row>
    <row r="294" spans="1:13" s="1" customFormat="1" ht="12.75" hidden="1" x14ac:dyDescent="0.25">
      <c r="A294" s="127" t="s">
        <v>46</v>
      </c>
      <c r="B294" s="128"/>
      <c r="C294" s="27"/>
      <c r="D294" s="22" t="s">
        <v>154</v>
      </c>
      <c r="E294" s="22" t="s">
        <v>110</v>
      </c>
      <c r="F294" s="22" t="s">
        <v>47</v>
      </c>
      <c r="G294" s="22"/>
      <c r="H294" s="26">
        <f t="shared" ref="H294:J295" si="30">H295</f>
        <v>298</v>
      </c>
      <c r="I294" s="26">
        <f t="shared" si="30"/>
        <v>0</v>
      </c>
      <c r="J294" s="26">
        <f t="shared" si="30"/>
        <v>298</v>
      </c>
      <c r="L294" s="15"/>
      <c r="M294" s="16"/>
    </row>
    <row r="295" spans="1:13" s="1" customFormat="1" ht="38.25" hidden="1" x14ac:dyDescent="0.25">
      <c r="A295" s="21"/>
      <c r="B295" s="21" t="s">
        <v>162</v>
      </c>
      <c r="C295" s="21"/>
      <c r="D295" s="22" t="s">
        <v>154</v>
      </c>
      <c r="E295" s="22" t="s">
        <v>110</v>
      </c>
      <c r="F295" s="22" t="s">
        <v>47</v>
      </c>
      <c r="G295" s="22" t="s">
        <v>163</v>
      </c>
      <c r="H295" s="23">
        <f t="shared" si="30"/>
        <v>298</v>
      </c>
      <c r="I295" s="23">
        <f t="shared" si="30"/>
        <v>0</v>
      </c>
      <c r="J295" s="23">
        <f t="shared" si="30"/>
        <v>298</v>
      </c>
      <c r="L295" s="15"/>
      <c r="M295" s="16"/>
    </row>
    <row r="296" spans="1:13" s="1" customFormat="1" ht="12.75" hidden="1" x14ac:dyDescent="0.25">
      <c r="A296" s="25"/>
      <c r="B296" s="25" t="s">
        <v>174</v>
      </c>
      <c r="C296" s="25"/>
      <c r="D296" s="22" t="s">
        <v>154</v>
      </c>
      <c r="E296" s="22" t="s">
        <v>110</v>
      </c>
      <c r="F296" s="22" t="s">
        <v>47</v>
      </c>
      <c r="G296" s="22" t="s">
        <v>175</v>
      </c>
      <c r="H296" s="23">
        <v>298</v>
      </c>
      <c r="I296" s="23"/>
      <c r="J296" s="23">
        <f>H296+I296</f>
        <v>298</v>
      </c>
      <c r="L296" s="15"/>
      <c r="M296" s="16"/>
    </row>
    <row r="297" spans="1:13" s="1" customFormat="1" ht="12.75" hidden="1" x14ac:dyDescent="0.25">
      <c r="A297" s="127" t="s">
        <v>48</v>
      </c>
      <c r="B297" s="128"/>
      <c r="C297" s="27"/>
      <c r="D297" s="22" t="s">
        <v>154</v>
      </c>
      <c r="E297" s="22" t="s">
        <v>110</v>
      </c>
      <c r="F297" s="22" t="s">
        <v>49</v>
      </c>
      <c r="G297" s="22"/>
      <c r="H297" s="26">
        <f>H298</f>
        <v>15.5</v>
      </c>
      <c r="I297" s="26">
        <f>I298</f>
        <v>0</v>
      </c>
      <c r="J297" s="26">
        <f>H297+I297</f>
        <v>15.5</v>
      </c>
      <c r="L297" s="15"/>
      <c r="M297" s="16"/>
    </row>
    <row r="298" spans="1:13" s="1" customFormat="1" ht="38.25" hidden="1" x14ac:dyDescent="0.25">
      <c r="A298" s="21"/>
      <c r="B298" s="21" t="s">
        <v>162</v>
      </c>
      <c r="C298" s="21"/>
      <c r="D298" s="22" t="s">
        <v>154</v>
      </c>
      <c r="E298" s="22" t="s">
        <v>110</v>
      </c>
      <c r="F298" s="22" t="s">
        <v>49</v>
      </c>
      <c r="G298" s="22" t="s">
        <v>163</v>
      </c>
      <c r="H298" s="23">
        <f>H299</f>
        <v>15.5</v>
      </c>
      <c r="I298" s="23">
        <f>I299</f>
        <v>0</v>
      </c>
      <c r="J298" s="23">
        <f>J299</f>
        <v>15.5</v>
      </c>
      <c r="L298" s="15"/>
      <c r="M298" s="16"/>
    </row>
    <row r="299" spans="1:13" s="1" customFormat="1" ht="12.75" hidden="1" x14ac:dyDescent="0.25">
      <c r="A299" s="25"/>
      <c r="B299" s="25" t="s">
        <v>174</v>
      </c>
      <c r="C299" s="25"/>
      <c r="D299" s="22" t="s">
        <v>154</v>
      </c>
      <c r="E299" s="22" t="s">
        <v>110</v>
      </c>
      <c r="F299" s="22" t="s">
        <v>49</v>
      </c>
      <c r="G299" s="22" t="s">
        <v>175</v>
      </c>
      <c r="H299" s="23">
        <v>15.5</v>
      </c>
      <c r="I299" s="23"/>
      <c r="J299" s="23">
        <f>H299+I299</f>
        <v>15.5</v>
      </c>
      <c r="L299" s="15"/>
      <c r="M299" s="16"/>
    </row>
    <row r="300" spans="1:13" s="1" customFormat="1" ht="12.75" hidden="1" x14ac:dyDescent="0.25">
      <c r="A300" s="121" t="s">
        <v>86</v>
      </c>
      <c r="B300" s="121"/>
      <c r="C300" s="21"/>
      <c r="D300" s="29" t="s">
        <v>154</v>
      </c>
      <c r="E300" s="22" t="s">
        <v>110</v>
      </c>
      <c r="F300" s="29" t="s">
        <v>87</v>
      </c>
      <c r="G300" s="29"/>
      <c r="H300" s="31">
        <f>H301</f>
        <v>62677.36</v>
      </c>
      <c r="I300" s="31">
        <f>I301</f>
        <v>0</v>
      </c>
      <c r="J300" s="23">
        <f t="shared" si="26"/>
        <v>62677.36</v>
      </c>
      <c r="L300" s="15"/>
      <c r="M300" s="16"/>
    </row>
    <row r="301" spans="1:13" s="1" customFormat="1" ht="12.75" hidden="1" x14ac:dyDescent="0.25">
      <c r="A301" s="121" t="s">
        <v>88</v>
      </c>
      <c r="B301" s="121"/>
      <c r="C301" s="21"/>
      <c r="D301" s="22" t="s">
        <v>154</v>
      </c>
      <c r="E301" s="22" t="s">
        <v>110</v>
      </c>
      <c r="F301" s="22" t="s">
        <v>89</v>
      </c>
      <c r="G301" s="22"/>
      <c r="H301" s="23">
        <f>H302+H306+H310</f>
        <v>62677.36</v>
      </c>
      <c r="I301" s="23">
        <f>I302+I306+I310</f>
        <v>0</v>
      </c>
      <c r="J301" s="23">
        <f t="shared" si="26"/>
        <v>62677.36</v>
      </c>
      <c r="L301" s="15"/>
      <c r="M301" s="16"/>
    </row>
    <row r="302" spans="1:13" s="1" customFormat="1" ht="12.75" hidden="1" x14ac:dyDescent="0.25">
      <c r="A302" s="121" t="s">
        <v>231</v>
      </c>
      <c r="B302" s="121"/>
      <c r="C302" s="21"/>
      <c r="D302" s="22" t="s">
        <v>154</v>
      </c>
      <c r="E302" s="22" t="s">
        <v>110</v>
      </c>
      <c r="F302" s="22" t="s">
        <v>232</v>
      </c>
      <c r="G302" s="22"/>
      <c r="H302" s="23">
        <f>H303</f>
        <v>58347</v>
      </c>
      <c r="I302" s="23">
        <f>I303</f>
        <v>0</v>
      </c>
      <c r="J302" s="23">
        <f t="shared" si="26"/>
        <v>58347</v>
      </c>
      <c r="L302" s="15"/>
      <c r="M302" s="16"/>
    </row>
    <row r="303" spans="1:13" s="1" customFormat="1" ht="38.25" hidden="1" x14ac:dyDescent="0.25">
      <c r="A303" s="25"/>
      <c r="B303" s="21" t="s">
        <v>162</v>
      </c>
      <c r="C303" s="21"/>
      <c r="D303" s="22" t="s">
        <v>154</v>
      </c>
      <c r="E303" s="22" t="s">
        <v>110</v>
      </c>
      <c r="F303" s="22" t="s">
        <v>232</v>
      </c>
      <c r="G303" s="22" t="s">
        <v>163</v>
      </c>
      <c r="H303" s="23">
        <f>H304+H305</f>
        <v>58347</v>
      </c>
      <c r="I303" s="23">
        <f>I304+I305</f>
        <v>0</v>
      </c>
      <c r="J303" s="23">
        <f>J304+J305</f>
        <v>58347</v>
      </c>
      <c r="L303" s="15"/>
      <c r="M303" s="16"/>
    </row>
    <row r="304" spans="1:13" s="1" customFormat="1" ht="38.25" hidden="1" x14ac:dyDescent="0.25">
      <c r="A304" s="21"/>
      <c r="B304" s="21" t="s">
        <v>164</v>
      </c>
      <c r="C304" s="21"/>
      <c r="D304" s="22" t="s">
        <v>154</v>
      </c>
      <c r="E304" s="29" t="s">
        <v>110</v>
      </c>
      <c r="F304" s="29" t="s">
        <v>232</v>
      </c>
      <c r="G304" s="22" t="s">
        <v>165</v>
      </c>
      <c r="H304" s="23">
        <v>58347</v>
      </c>
      <c r="I304" s="23"/>
      <c r="J304" s="23">
        <f>H304+I304</f>
        <v>58347</v>
      </c>
      <c r="L304" s="15"/>
      <c r="M304" s="16"/>
    </row>
    <row r="305" spans="1:13" s="1" customFormat="1" ht="12.75" hidden="1" x14ac:dyDescent="0.25">
      <c r="A305" s="25"/>
      <c r="B305" s="25" t="s">
        <v>174</v>
      </c>
      <c r="C305" s="25"/>
      <c r="D305" s="22" t="s">
        <v>154</v>
      </c>
      <c r="E305" s="22" t="s">
        <v>110</v>
      </c>
      <c r="F305" s="22" t="s">
        <v>232</v>
      </c>
      <c r="G305" s="22" t="s">
        <v>175</v>
      </c>
      <c r="H305" s="23">
        <v>0</v>
      </c>
      <c r="I305" s="23"/>
      <c r="J305" s="23">
        <f t="shared" si="26"/>
        <v>0</v>
      </c>
      <c r="L305" s="15"/>
      <c r="M305" s="16"/>
    </row>
    <row r="306" spans="1:13" s="1" customFormat="1" ht="12.75" hidden="1" x14ac:dyDescent="0.25">
      <c r="A306" s="121" t="s">
        <v>177</v>
      </c>
      <c r="B306" s="121"/>
      <c r="C306" s="21"/>
      <c r="D306" s="22" t="s">
        <v>154</v>
      </c>
      <c r="E306" s="22" t="s">
        <v>110</v>
      </c>
      <c r="F306" s="22" t="s">
        <v>178</v>
      </c>
      <c r="G306" s="22"/>
      <c r="H306" s="23">
        <f>H307</f>
        <v>22.26</v>
      </c>
      <c r="I306" s="23">
        <f>I307</f>
        <v>0</v>
      </c>
      <c r="J306" s="23">
        <f t="shared" si="26"/>
        <v>22.26</v>
      </c>
      <c r="L306" s="15"/>
      <c r="M306" s="16"/>
    </row>
    <row r="307" spans="1:13" s="1" customFormat="1" ht="12.75" hidden="1" x14ac:dyDescent="0.25">
      <c r="A307" s="24"/>
      <c r="B307" s="25" t="s">
        <v>179</v>
      </c>
      <c r="C307" s="25"/>
      <c r="D307" s="22" t="s">
        <v>154</v>
      </c>
      <c r="E307" s="22" t="s">
        <v>110</v>
      </c>
      <c r="F307" s="22" t="s">
        <v>178</v>
      </c>
      <c r="G307" s="22" t="s">
        <v>180</v>
      </c>
      <c r="H307" s="23">
        <f>H308+H309</f>
        <v>22.26</v>
      </c>
      <c r="I307" s="23">
        <f>I308+I309</f>
        <v>0</v>
      </c>
      <c r="J307" s="23">
        <f>J308+J309</f>
        <v>22.26</v>
      </c>
      <c r="L307" s="15"/>
      <c r="M307" s="16"/>
    </row>
    <row r="308" spans="1:13" s="1" customFormat="1" ht="25.5" hidden="1" x14ac:dyDescent="0.25">
      <c r="A308" s="24"/>
      <c r="B308" s="21" t="s">
        <v>181</v>
      </c>
      <c r="C308" s="21"/>
      <c r="D308" s="22" t="s">
        <v>154</v>
      </c>
      <c r="E308" s="22" t="s">
        <v>110</v>
      </c>
      <c r="F308" s="22" t="s">
        <v>178</v>
      </c>
      <c r="G308" s="22" t="s">
        <v>182</v>
      </c>
      <c r="H308" s="23">
        <v>22.26</v>
      </c>
      <c r="I308" s="23"/>
      <c r="J308" s="23">
        <f t="shared" si="26"/>
        <v>22.26</v>
      </c>
      <c r="L308" s="15"/>
      <c r="M308" s="16"/>
    </row>
    <row r="309" spans="1:13" s="1" customFormat="1" ht="25.5" hidden="1" x14ac:dyDescent="0.25">
      <c r="A309" s="24"/>
      <c r="B309" s="25" t="s">
        <v>187</v>
      </c>
      <c r="C309" s="25"/>
      <c r="D309" s="22" t="s">
        <v>154</v>
      </c>
      <c r="E309" s="22" t="s">
        <v>110</v>
      </c>
      <c r="F309" s="22" t="s">
        <v>178</v>
      </c>
      <c r="G309" s="22" t="s">
        <v>184</v>
      </c>
      <c r="H309" s="23">
        <v>0</v>
      </c>
      <c r="I309" s="23"/>
      <c r="J309" s="23">
        <f t="shared" si="26"/>
        <v>0</v>
      </c>
      <c r="L309" s="15"/>
      <c r="M309" s="16"/>
    </row>
    <row r="310" spans="1:13" s="1" customFormat="1" ht="12.75" hidden="1" x14ac:dyDescent="0.25">
      <c r="A310" s="121" t="s">
        <v>185</v>
      </c>
      <c r="B310" s="121"/>
      <c r="C310" s="21"/>
      <c r="D310" s="22" t="s">
        <v>154</v>
      </c>
      <c r="E310" s="22" t="s">
        <v>110</v>
      </c>
      <c r="F310" s="22" t="s">
        <v>186</v>
      </c>
      <c r="G310" s="22"/>
      <c r="H310" s="23">
        <f>H311</f>
        <v>4308.1000000000004</v>
      </c>
      <c r="I310" s="23">
        <f>I311</f>
        <v>0</v>
      </c>
      <c r="J310" s="23">
        <f t="shared" si="26"/>
        <v>4308.1000000000004</v>
      </c>
      <c r="L310" s="15"/>
      <c r="M310" s="16"/>
    </row>
    <row r="311" spans="1:13" s="1" customFormat="1" ht="12.75" hidden="1" x14ac:dyDescent="0.25">
      <c r="A311" s="24"/>
      <c r="B311" s="25" t="s">
        <v>179</v>
      </c>
      <c r="C311" s="25"/>
      <c r="D311" s="22" t="s">
        <v>154</v>
      </c>
      <c r="E311" s="22" t="s">
        <v>110</v>
      </c>
      <c r="F311" s="22" t="s">
        <v>186</v>
      </c>
      <c r="G311" s="22" t="s">
        <v>180</v>
      </c>
      <c r="H311" s="23">
        <f>H312+H313</f>
        <v>4308.1000000000004</v>
      </c>
      <c r="I311" s="23">
        <f t="shared" ref="I311:J311" si="31">I312+I313</f>
        <v>0</v>
      </c>
      <c r="J311" s="23">
        <f t="shared" si="31"/>
        <v>4308.1000000000004</v>
      </c>
      <c r="L311" s="15"/>
      <c r="M311" s="16"/>
    </row>
    <row r="312" spans="1:13" s="1" customFormat="1" ht="25.5" hidden="1" x14ac:dyDescent="0.25">
      <c r="A312" s="24"/>
      <c r="B312" s="21" t="s">
        <v>181</v>
      </c>
      <c r="C312" s="21"/>
      <c r="D312" s="22" t="s">
        <v>154</v>
      </c>
      <c r="E312" s="22" t="s">
        <v>110</v>
      </c>
      <c r="F312" s="22" t="s">
        <v>186</v>
      </c>
      <c r="G312" s="22" t="s">
        <v>182</v>
      </c>
      <c r="H312" s="23">
        <v>4308.1000000000004</v>
      </c>
      <c r="I312" s="23"/>
      <c r="J312" s="23">
        <f t="shared" ref="J312" si="32">H312+I312</f>
        <v>4308.1000000000004</v>
      </c>
      <c r="L312" s="15"/>
      <c r="M312" s="16"/>
    </row>
    <row r="313" spans="1:13" s="1" customFormat="1" ht="25.5" hidden="1" x14ac:dyDescent="0.25">
      <c r="A313" s="24"/>
      <c r="B313" s="25" t="s">
        <v>187</v>
      </c>
      <c r="C313" s="25"/>
      <c r="D313" s="22" t="s">
        <v>154</v>
      </c>
      <c r="E313" s="22" t="s">
        <v>110</v>
      </c>
      <c r="F313" s="22" t="s">
        <v>186</v>
      </c>
      <c r="G313" s="22" t="s">
        <v>184</v>
      </c>
      <c r="H313" s="23">
        <v>0</v>
      </c>
      <c r="I313" s="23"/>
      <c r="J313" s="23">
        <f t="shared" si="26"/>
        <v>0</v>
      </c>
      <c r="L313" s="15"/>
      <c r="M313" s="16"/>
    </row>
    <row r="314" spans="1:13" s="1" customFormat="1" ht="12.75" hidden="1" x14ac:dyDescent="0.25">
      <c r="A314" s="124" t="s">
        <v>233</v>
      </c>
      <c r="B314" s="124"/>
      <c r="C314" s="17"/>
      <c r="D314" s="18" t="s">
        <v>154</v>
      </c>
      <c r="E314" s="18" t="s">
        <v>154</v>
      </c>
      <c r="F314" s="18"/>
      <c r="G314" s="18"/>
      <c r="H314" s="19">
        <f t="shared" ref="H314:I317" si="33">H315</f>
        <v>106.2</v>
      </c>
      <c r="I314" s="19">
        <f t="shared" si="33"/>
        <v>0</v>
      </c>
      <c r="J314" s="19">
        <f t="shared" si="26"/>
        <v>106.2</v>
      </c>
      <c r="L314" s="15"/>
      <c r="M314" s="16"/>
    </row>
    <row r="315" spans="1:13" s="1" customFormat="1" ht="12.75" hidden="1" x14ac:dyDescent="0.25">
      <c r="A315" s="121" t="s">
        <v>234</v>
      </c>
      <c r="B315" s="121"/>
      <c r="C315" s="21"/>
      <c r="D315" s="22" t="s">
        <v>154</v>
      </c>
      <c r="E315" s="22" t="s">
        <v>154</v>
      </c>
      <c r="F315" s="22" t="s">
        <v>106</v>
      </c>
      <c r="G315" s="22"/>
      <c r="H315" s="23">
        <f t="shared" si="33"/>
        <v>106.2</v>
      </c>
      <c r="I315" s="23">
        <f t="shared" si="33"/>
        <v>0</v>
      </c>
      <c r="J315" s="23">
        <f t="shared" si="26"/>
        <v>106.2</v>
      </c>
      <c r="L315" s="15"/>
      <c r="M315" s="16"/>
    </row>
    <row r="316" spans="1:13" s="1" customFormat="1" ht="12.75" hidden="1" x14ac:dyDescent="0.25">
      <c r="A316" s="121" t="s">
        <v>235</v>
      </c>
      <c r="B316" s="121"/>
      <c r="C316" s="21"/>
      <c r="D316" s="22" t="s">
        <v>154</v>
      </c>
      <c r="E316" s="22" t="s">
        <v>154</v>
      </c>
      <c r="F316" s="22" t="s">
        <v>236</v>
      </c>
      <c r="G316" s="22"/>
      <c r="H316" s="23">
        <f t="shared" si="33"/>
        <v>106.2</v>
      </c>
      <c r="I316" s="23">
        <f t="shared" si="33"/>
        <v>0</v>
      </c>
      <c r="J316" s="23">
        <f t="shared" si="26"/>
        <v>106.2</v>
      </c>
      <c r="L316" s="15"/>
      <c r="M316" s="16"/>
    </row>
    <row r="317" spans="1:13" s="1" customFormat="1" ht="12.75" hidden="1" x14ac:dyDescent="0.25">
      <c r="A317" s="24"/>
      <c r="B317" s="25" t="s">
        <v>29</v>
      </c>
      <c r="C317" s="25"/>
      <c r="D317" s="22" t="s">
        <v>154</v>
      </c>
      <c r="E317" s="22" t="s">
        <v>154</v>
      </c>
      <c r="F317" s="22" t="s">
        <v>236</v>
      </c>
      <c r="G317" s="22" t="s">
        <v>30</v>
      </c>
      <c r="H317" s="23">
        <f t="shared" si="33"/>
        <v>106.2</v>
      </c>
      <c r="I317" s="23">
        <f t="shared" si="33"/>
        <v>0</v>
      </c>
      <c r="J317" s="23">
        <f t="shared" si="26"/>
        <v>106.2</v>
      </c>
      <c r="L317" s="15"/>
      <c r="M317" s="16"/>
    </row>
    <row r="318" spans="1:13" s="1" customFormat="1" ht="25.5" hidden="1" x14ac:dyDescent="0.25">
      <c r="A318" s="24"/>
      <c r="B318" s="21" t="s">
        <v>31</v>
      </c>
      <c r="C318" s="21"/>
      <c r="D318" s="22" t="s">
        <v>154</v>
      </c>
      <c r="E318" s="22" t="s">
        <v>154</v>
      </c>
      <c r="F318" s="22" t="s">
        <v>236</v>
      </c>
      <c r="G318" s="22" t="s">
        <v>32</v>
      </c>
      <c r="H318" s="23">
        <v>106.2</v>
      </c>
      <c r="I318" s="23"/>
      <c r="J318" s="23">
        <f t="shared" si="26"/>
        <v>106.2</v>
      </c>
      <c r="L318" s="15"/>
      <c r="M318" s="16"/>
    </row>
    <row r="319" spans="1:13" s="1" customFormat="1" ht="12.75" hidden="1" x14ac:dyDescent="0.25">
      <c r="A319" s="124" t="s">
        <v>237</v>
      </c>
      <c r="B319" s="124"/>
      <c r="C319" s="17"/>
      <c r="D319" s="18" t="s">
        <v>154</v>
      </c>
      <c r="E319" s="18" t="s">
        <v>123</v>
      </c>
      <c r="F319" s="18"/>
      <c r="G319" s="18"/>
      <c r="H319" s="19">
        <f>H320+H325+H329+H334+H351+H362+H368+H381</f>
        <v>14791.733</v>
      </c>
      <c r="I319" s="19">
        <f>I320+I325+I329+I334+I351+I362+I368+I381</f>
        <v>0</v>
      </c>
      <c r="J319" s="19">
        <f>J320+J325+J329+J334+J351+J362+J368+J381</f>
        <v>14791.733</v>
      </c>
      <c r="L319" s="15"/>
      <c r="M319" s="16"/>
    </row>
    <row r="320" spans="1:13" s="1" customFormat="1" ht="12.75" hidden="1" x14ac:dyDescent="0.25">
      <c r="A320" s="121" t="s">
        <v>18</v>
      </c>
      <c r="B320" s="121"/>
      <c r="C320" s="21"/>
      <c r="D320" s="22" t="s">
        <v>154</v>
      </c>
      <c r="E320" s="22" t="s">
        <v>123</v>
      </c>
      <c r="F320" s="22" t="s">
        <v>52</v>
      </c>
      <c r="G320" s="22"/>
      <c r="H320" s="23">
        <f t="shared" ref="H320:I323" si="34">H321</f>
        <v>1068.4000000000001</v>
      </c>
      <c r="I320" s="23">
        <f t="shared" si="34"/>
        <v>0</v>
      </c>
      <c r="J320" s="23">
        <f t="shared" si="26"/>
        <v>1068.4000000000001</v>
      </c>
      <c r="L320" s="15"/>
      <c r="M320" s="16"/>
    </row>
    <row r="321" spans="1:13" s="1" customFormat="1" ht="12.75" hidden="1" x14ac:dyDescent="0.25">
      <c r="A321" s="121" t="s">
        <v>20</v>
      </c>
      <c r="B321" s="121"/>
      <c r="C321" s="21"/>
      <c r="D321" s="22" t="s">
        <v>154</v>
      </c>
      <c r="E321" s="22" t="s">
        <v>123</v>
      </c>
      <c r="F321" s="22" t="s">
        <v>21</v>
      </c>
      <c r="G321" s="22"/>
      <c r="H321" s="23">
        <f t="shared" si="34"/>
        <v>1068.4000000000001</v>
      </c>
      <c r="I321" s="23">
        <f t="shared" si="34"/>
        <v>0</v>
      </c>
      <c r="J321" s="23">
        <f t="shared" si="26"/>
        <v>1068.4000000000001</v>
      </c>
      <c r="L321" s="15"/>
      <c r="M321" s="16"/>
    </row>
    <row r="322" spans="1:13" s="1" customFormat="1" ht="12.75" hidden="1" x14ac:dyDescent="0.25">
      <c r="A322" s="121" t="s">
        <v>238</v>
      </c>
      <c r="B322" s="121"/>
      <c r="C322" s="21"/>
      <c r="D322" s="22" t="s">
        <v>154</v>
      </c>
      <c r="E322" s="22" t="s">
        <v>123</v>
      </c>
      <c r="F322" s="22" t="s">
        <v>239</v>
      </c>
      <c r="G322" s="22"/>
      <c r="H322" s="23">
        <f t="shared" si="34"/>
        <v>1068.4000000000001</v>
      </c>
      <c r="I322" s="23">
        <f t="shared" si="34"/>
        <v>0</v>
      </c>
      <c r="J322" s="23">
        <f t="shared" si="26"/>
        <v>1068.4000000000001</v>
      </c>
      <c r="L322" s="15"/>
      <c r="M322" s="16"/>
    </row>
    <row r="323" spans="1:13" s="1" customFormat="1" ht="38.25" hidden="1" x14ac:dyDescent="0.25">
      <c r="A323" s="21"/>
      <c r="B323" s="21" t="s">
        <v>24</v>
      </c>
      <c r="C323" s="21"/>
      <c r="D323" s="22" t="s">
        <v>154</v>
      </c>
      <c r="E323" s="22" t="s">
        <v>123</v>
      </c>
      <c r="F323" s="22" t="s">
        <v>239</v>
      </c>
      <c r="G323" s="22" t="s">
        <v>26</v>
      </c>
      <c r="H323" s="23">
        <f t="shared" si="34"/>
        <v>1068.4000000000001</v>
      </c>
      <c r="I323" s="23">
        <f t="shared" si="34"/>
        <v>0</v>
      </c>
      <c r="J323" s="23">
        <f t="shared" si="26"/>
        <v>1068.4000000000001</v>
      </c>
      <c r="L323" s="15"/>
      <c r="M323" s="16"/>
    </row>
    <row r="324" spans="1:13" s="1" customFormat="1" ht="12.75" hidden="1" x14ac:dyDescent="0.25">
      <c r="A324" s="24"/>
      <c r="B324" s="25" t="s">
        <v>27</v>
      </c>
      <c r="C324" s="25"/>
      <c r="D324" s="22" t="s">
        <v>154</v>
      </c>
      <c r="E324" s="22" t="s">
        <v>123</v>
      </c>
      <c r="F324" s="22" t="s">
        <v>239</v>
      </c>
      <c r="G324" s="22" t="s">
        <v>28</v>
      </c>
      <c r="H324" s="23">
        <v>1068.4000000000001</v>
      </c>
      <c r="I324" s="23"/>
      <c r="J324" s="23">
        <f t="shared" si="26"/>
        <v>1068.4000000000001</v>
      </c>
      <c r="L324" s="15"/>
      <c r="M324" s="16"/>
    </row>
    <row r="325" spans="1:13" s="1" customFormat="1" ht="12.75" hidden="1" x14ac:dyDescent="0.25">
      <c r="A325" s="119" t="s">
        <v>240</v>
      </c>
      <c r="B325" s="120"/>
      <c r="C325" s="42"/>
      <c r="D325" s="22" t="s">
        <v>241</v>
      </c>
      <c r="E325" s="22" t="s">
        <v>123</v>
      </c>
      <c r="F325" s="22" t="s">
        <v>242</v>
      </c>
      <c r="G325" s="22"/>
      <c r="H325" s="23">
        <f t="shared" ref="H325:J327" si="35">H326</f>
        <v>561.6</v>
      </c>
      <c r="I325" s="23">
        <f t="shared" si="35"/>
        <v>0</v>
      </c>
      <c r="J325" s="23">
        <f t="shared" si="35"/>
        <v>561.6</v>
      </c>
      <c r="L325" s="15"/>
      <c r="M325" s="16"/>
    </row>
    <row r="326" spans="1:13" s="1" customFormat="1" ht="12.75" hidden="1" x14ac:dyDescent="0.25">
      <c r="A326" s="119" t="s">
        <v>243</v>
      </c>
      <c r="B326" s="120"/>
      <c r="C326" s="42"/>
      <c r="D326" s="22" t="s">
        <v>154</v>
      </c>
      <c r="E326" s="22" t="s">
        <v>123</v>
      </c>
      <c r="F326" s="22" t="s">
        <v>244</v>
      </c>
      <c r="G326" s="22"/>
      <c r="H326" s="23">
        <f t="shared" si="35"/>
        <v>561.6</v>
      </c>
      <c r="I326" s="23">
        <f t="shared" si="35"/>
        <v>0</v>
      </c>
      <c r="J326" s="23">
        <f t="shared" si="35"/>
        <v>561.6</v>
      </c>
      <c r="L326" s="15"/>
      <c r="M326" s="16"/>
    </row>
    <row r="327" spans="1:13" s="1" customFormat="1" ht="38.25" hidden="1" x14ac:dyDescent="0.25">
      <c r="A327" s="21"/>
      <c r="B327" s="21" t="s">
        <v>162</v>
      </c>
      <c r="C327" s="21"/>
      <c r="D327" s="22" t="s">
        <v>154</v>
      </c>
      <c r="E327" s="22" t="s">
        <v>123</v>
      </c>
      <c r="F327" s="22" t="s">
        <v>244</v>
      </c>
      <c r="G327" s="22" t="s">
        <v>163</v>
      </c>
      <c r="H327" s="23">
        <f t="shared" si="35"/>
        <v>561.6</v>
      </c>
      <c r="I327" s="23">
        <f t="shared" si="35"/>
        <v>0</v>
      </c>
      <c r="J327" s="23">
        <f t="shared" si="35"/>
        <v>561.6</v>
      </c>
      <c r="L327" s="15"/>
      <c r="M327" s="16"/>
    </row>
    <row r="328" spans="1:13" s="1" customFormat="1" ht="12.75" hidden="1" x14ac:dyDescent="0.25">
      <c r="A328" s="25"/>
      <c r="B328" s="25" t="s">
        <v>174</v>
      </c>
      <c r="C328" s="25"/>
      <c r="D328" s="22" t="s">
        <v>154</v>
      </c>
      <c r="E328" s="22" t="s">
        <v>123</v>
      </c>
      <c r="F328" s="22" t="s">
        <v>244</v>
      </c>
      <c r="G328" s="22" t="s">
        <v>175</v>
      </c>
      <c r="H328" s="23">
        <v>561.6</v>
      </c>
      <c r="I328" s="23"/>
      <c r="J328" s="23">
        <f>H328+I328</f>
        <v>561.6</v>
      </c>
      <c r="L328" s="15"/>
      <c r="M328" s="16"/>
    </row>
    <row r="329" spans="1:13" s="1" customFormat="1" ht="12.75" hidden="1" x14ac:dyDescent="0.25">
      <c r="A329" s="121" t="s">
        <v>245</v>
      </c>
      <c r="B329" s="121"/>
      <c r="C329" s="21"/>
      <c r="D329" s="22" t="s">
        <v>154</v>
      </c>
      <c r="E329" s="22" t="s">
        <v>123</v>
      </c>
      <c r="F329" s="22" t="s">
        <v>246</v>
      </c>
      <c r="G329" s="22"/>
      <c r="H329" s="23">
        <f t="shared" ref="H329:I332" si="36">H330</f>
        <v>368.5</v>
      </c>
      <c r="I329" s="23">
        <f t="shared" si="36"/>
        <v>0</v>
      </c>
      <c r="J329" s="23">
        <f t="shared" si="26"/>
        <v>368.5</v>
      </c>
      <c r="L329" s="15"/>
      <c r="M329" s="16"/>
    </row>
    <row r="330" spans="1:13" s="1" customFormat="1" ht="12.75" hidden="1" x14ac:dyDescent="0.25">
      <c r="A330" s="121" t="s">
        <v>158</v>
      </c>
      <c r="B330" s="121"/>
      <c r="C330" s="21"/>
      <c r="D330" s="22" t="s">
        <v>154</v>
      </c>
      <c r="E330" s="22" t="s">
        <v>123</v>
      </c>
      <c r="F330" s="22" t="s">
        <v>247</v>
      </c>
      <c r="G330" s="22"/>
      <c r="H330" s="23">
        <f t="shared" si="36"/>
        <v>368.5</v>
      </c>
      <c r="I330" s="23">
        <f t="shared" si="36"/>
        <v>0</v>
      </c>
      <c r="J330" s="23">
        <f t="shared" si="26"/>
        <v>368.5</v>
      </c>
      <c r="L330" s="15"/>
      <c r="M330" s="16"/>
    </row>
    <row r="331" spans="1:13" s="1" customFormat="1" ht="12.75" hidden="1" x14ac:dyDescent="0.25">
      <c r="A331" s="121" t="s">
        <v>248</v>
      </c>
      <c r="B331" s="121"/>
      <c r="C331" s="21"/>
      <c r="D331" s="22" t="s">
        <v>154</v>
      </c>
      <c r="E331" s="22" t="s">
        <v>123</v>
      </c>
      <c r="F331" s="22" t="s">
        <v>249</v>
      </c>
      <c r="G331" s="22"/>
      <c r="H331" s="23">
        <f t="shared" si="36"/>
        <v>368.5</v>
      </c>
      <c r="I331" s="23">
        <f t="shared" si="36"/>
        <v>0</v>
      </c>
      <c r="J331" s="23">
        <f t="shared" si="26"/>
        <v>368.5</v>
      </c>
      <c r="L331" s="15"/>
      <c r="M331" s="16"/>
    </row>
    <row r="332" spans="1:13" s="1" customFormat="1" ht="38.25" hidden="1" x14ac:dyDescent="0.25">
      <c r="A332" s="21"/>
      <c r="B332" s="21" t="s">
        <v>162</v>
      </c>
      <c r="C332" s="21"/>
      <c r="D332" s="22" t="s">
        <v>154</v>
      </c>
      <c r="E332" s="22" t="s">
        <v>123</v>
      </c>
      <c r="F332" s="22" t="s">
        <v>249</v>
      </c>
      <c r="G332" s="22" t="s">
        <v>163</v>
      </c>
      <c r="H332" s="23">
        <f t="shared" si="36"/>
        <v>368.5</v>
      </c>
      <c r="I332" s="23">
        <f t="shared" si="36"/>
        <v>0</v>
      </c>
      <c r="J332" s="23">
        <f t="shared" si="26"/>
        <v>368.5</v>
      </c>
      <c r="L332" s="15"/>
      <c r="M332" s="16"/>
    </row>
    <row r="333" spans="1:13" s="1" customFormat="1" ht="38.25" hidden="1" x14ac:dyDescent="0.25">
      <c r="A333" s="21"/>
      <c r="B333" s="21" t="s">
        <v>164</v>
      </c>
      <c r="C333" s="21"/>
      <c r="D333" s="22" t="s">
        <v>154</v>
      </c>
      <c r="E333" s="22" t="s">
        <v>123</v>
      </c>
      <c r="F333" s="22" t="s">
        <v>249</v>
      </c>
      <c r="G333" s="22" t="s">
        <v>165</v>
      </c>
      <c r="H333" s="23">
        <v>368.5</v>
      </c>
      <c r="I333" s="23"/>
      <c r="J333" s="23">
        <f t="shared" si="26"/>
        <v>368.5</v>
      </c>
      <c r="L333" s="15"/>
      <c r="M333" s="16"/>
    </row>
    <row r="334" spans="1:13" s="2" customFormat="1" ht="12.75" hidden="1" x14ac:dyDescent="0.25">
      <c r="A334" s="121" t="s">
        <v>250</v>
      </c>
      <c r="B334" s="121"/>
      <c r="C334" s="21"/>
      <c r="D334" s="22" t="s">
        <v>154</v>
      </c>
      <c r="E334" s="22" t="s">
        <v>123</v>
      </c>
      <c r="F334" s="22" t="s">
        <v>251</v>
      </c>
      <c r="G334" s="22"/>
      <c r="H334" s="23">
        <f>H335</f>
        <v>7829</v>
      </c>
      <c r="I334" s="23">
        <f>I335</f>
        <v>0</v>
      </c>
      <c r="J334" s="23">
        <f t="shared" si="26"/>
        <v>7829</v>
      </c>
      <c r="L334" s="15"/>
      <c r="M334" s="16"/>
    </row>
    <row r="335" spans="1:13" s="1" customFormat="1" ht="12.75" hidden="1" x14ac:dyDescent="0.25">
      <c r="A335" s="121" t="s">
        <v>158</v>
      </c>
      <c r="B335" s="121"/>
      <c r="C335" s="21"/>
      <c r="D335" s="22" t="s">
        <v>154</v>
      </c>
      <c r="E335" s="22" t="s">
        <v>123</v>
      </c>
      <c r="F335" s="22" t="s">
        <v>252</v>
      </c>
      <c r="G335" s="22"/>
      <c r="H335" s="23">
        <f>H336+H346</f>
        <v>7829</v>
      </c>
      <c r="I335" s="23">
        <f>I336+I346</f>
        <v>0</v>
      </c>
      <c r="J335" s="23">
        <f t="shared" ref="J335:J429" si="37">H335+I335</f>
        <v>7829</v>
      </c>
      <c r="L335" s="15"/>
      <c r="M335" s="16"/>
    </row>
    <row r="336" spans="1:13" s="1" customFormat="1" ht="12.75" hidden="1" x14ac:dyDescent="0.25">
      <c r="A336" s="121" t="s">
        <v>253</v>
      </c>
      <c r="B336" s="121"/>
      <c r="C336" s="21"/>
      <c r="D336" s="29" t="s">
        <v>154</v>
      </c>
      <c r="E336" s="29" t="s">
        <v>123</v>
      </c>
      <c r="F336" s="22" t="s">
        <v>254</v>
      </c>
      <c r="G336" s="22"/>
      <c r="H336" s="23">
        <f>H337+H339+H341+H343</f>
        <v>6413.4</v>
      </c>
      <c r="I336" s="23">
        <f>I337+I339+I341+I343</f>
        <v>0</v>
      </c>
      <c r="J336" s="23">
        <f>J337+J339+J341+J343</f>
        <v>6413.4</v>
      </c>
      <c r="L336" s="15"/>
      <c r="M336" s="16"/>
    </row>
    <row r="337" spans="1:13" s="1" customFormat="1" ht="38.25" hidden="1" x14ac:dyDescent="0.25">
      <c r="A337" s="21"/>
      <c r="B337" s="21" t="s">
        <v>24</v>
      </c>
      <c r="C337" s="21"/>
      <c r="D337" s="22" t="s">
        <v>154</v>
      </c>
      <c r="E337" s="22" t="s">
        <v>123</v>
      </c>
      <c r="F337" s="22" t="s">
        <v>254</v>
      </c>
      <c r="G337" s="22" t="s">
        <v>26</v>
      </c>
      <c r="H337" s="23">
        <f>H338</f>
        <v>0</v>
      </c>
      <c r="I337" s="23">
        <f>I338</f>
        <v>0</v>
      </c>
      <c r="J337" s="23">
        <f t="shared" si="37"/>
        <v>0</v>
      </c>
      <c r="L337" s="15"/>
      <c r="M337" s="16"/>
    </row>
    <row r="338" spans="1:13" s="1" customFormat="1" ht="12.75" hidden="1" x14ac:dyDescent="0.25">
      <c r="A338" s="24"/>
      <c r="B338" s="25" t="s">
        <v>27</v>
      </c>
      <c r="C338" s="25"/>
      <c r="D338" s="22" t="s">
        <v>154</v>
      </c>
      <c r="E338" s="22" t="s">
        <v>123</v>
      </c>
      <c r="F338" s="22" t="s">
        <v>254</v>
      </c>
      <c r="G338" s="22" t="s">
        <v>28</v>
      </c>
      <c r="H338" s="23">
        <v>0</v>
      </c>
      <c r="I338" s="23"/>
      <c r="J338" s="23">
        <f t="shared" si="37"/>
        <v>0</v>
      </c>
      <c r="L338" s="15"/>
      <c r="M338" s="16"/>
    </row>
    <row r="339" spans="1:13" s="1" customFormat="1" ht="12.75" hidden="1" x14ac:dyDescent="0.25">
      <c r="A339" s="24"/>
      <c r="B339" s="25" t="s">
        <v>29</v>
      </c>
      <c r="C339" s="25"/>
      <c r="D339" s="22" t="s">
        <v>154</v>
      </c>
      <c r="E339" s="22" t="s">
        <v>123</v>
      </c>
      <c r="F339" s="22" t="s">
        <v>254</v>
      </c>
      <c r="G339" s="22" t="s">
        <v>30</v>
      </c>
      <c r="H339" s="23">
        <f>H340</f>
        <v>0</v>
      </c>
      <c r="I339" s="23">
        <f>I340</f>
        <v>0</v>
      </c>
      <c r="J339" s="23">
        <f t="shared" si="37"/>
        <v>0</v>
      </c>
      <c r="L339" s="15"/>
      <c r="M339" s="16"/>
    </row>
    <row r="340" spans="1:13" s="1" customFormat="1" ht="25.5" hidden="1" x14ac:dyDescent="0.25">
      <c r="A340" s="24"/>
      <c r="B340" s="21" t="s">
        <v>31</v>
      </c>
      <c r="C340" s="21"/>
      <c r="D340" s="22" t="s">
        <v>154</v>
      </c>
      <c r="E340" s="22" t="s">
        <v>123</v>
      </c>
      <c r="F340" s="22" t="s">
        <v>254</v>
      </c>
      <c r="G340" s="22" t="s">
        <v>32</v>
      </c>
      <c r="H340" s="23">
        <v>0</v>
      </c>
      <c r="I340" s="23"/>
      <c r="J340" s="23">
        <f t="shared" si="37"/>
        <v>0</v>
      </c>
      <c r="L340" s="15"/>
      <c r="M340" s="16"/>
    </row>
    <row r="341" spans="1:13" s="1" customFormat="1" ht="38.25" hidden="1" x14ac:dyDescent="0.25">
      <c r="A341" s="21"/>
      <c r="B341" s="21" t="s">
        <v>162</v>
      </c>
      <c r="C341" s="21"/>
      <c r="D341" s="22" t="s">
        <v>154</v>
      </c>
      <c r="E341" s="22" t="s">
        <v>123</v>
      </c>
      <c r="F341" s="22" t="s">
        <v>254</v>
      </c>
      <c r="G341" s="22" t="s">
        <v>163</v>
      </c>
      <c r="H341" s="23">
        <f>H342</f>
        <v>6413.4</v>
      </c>
      <c r="I341" s="23">
        <f>I342</f>
        <v>0</v>
      </c>
      <c r="J341" s="23">
        <f t="shared" si="37"/>
        <v>6413.4</v>
      </c>
      <c r="L341" s="15"/>
      <c r="M341" s="16"/>
    </row>
    <row r="342" spans="1:13" s="1" customFormat="1" ht="38.25" hidden="1" x14ac:dyDescent="0.25">
      <c r="A342" s="21"/>
      <c r="B342" s="21" t="s">
        <v>164</v>
      </c>
      <c r="C342" s="21"/>
      <c r="D342" s="22" t="s">
        <v>154</v>
      </c>
      <c r="E342" s="22" t="s">
        <v>123</v>
      </c>
      <c r="F342" s="22" t="s">
        <v>254</v>
      </c>
      <c r="G342" s="22" t="s">
        <v>165</v>
      </c>
      <c r="H342" s="23">
        <v>6413.4</v>
      </c>
      <c r="I342" s="23"/>
      <c r="J342" s="23">
        <f t="shared" si="37"/>
        <v>6413.4</v>
      </c>
      <c r="L342" s="15"/>
      <c r="M342" s="16"/>
    </row>
    <row r="343" spans="1:13" s="1" customFormat="1" ht="12.75" hidden="1" x14ac:dyDescent="0.25">
      <c r="A343" s="21"/>
      <c r="B343" s="21" t="s">
        <v>33</v>
      </c>
      <c r="C343" s="21"/>
      <c r="D343" s="22" t="s">
        <v>154</v>
      </c>
      <c r="E343" s="29" t="s">
        <v>123</v>
      </c>
      <c r="F343" s="22" t="s">
        <v>254</v>
      </c>
      <c r="G343" s="22" t="s">
        <v>35</v>
      </c>
      <c r="H343" s="23">
        <f>H344+H345</f>
        <v>0</v>
      </c>
      <c r="I343" s="23">
        <f>I344+I345</f>
        <v>0</v>
      </c>
      <c r="J343" s="23">
        <f t="shared" si="37"/>
        <v>0</v>
      </c>
      <c r="L343" s="15"/>
      <c r="M343" s="16"/>
    </row>
    <row r="344" spans="1:13" s="1" customFormat="1" ht="25.5" hidden="1" x14ac:dyDescent="0.25">
      <c r="A344" s="21"/>
      <c r="B344" s="21" t="s">
        <v>166</v>
      </c>
      <c r="C344" s="21"/>
      <c r="D344" s="22" t="s">
        <v>154</v>
      </c>
      <c r="E344" s="29" t="s">
        <v>123</v>
      </c>
      <c r="F344" s="22" t="s">
        <v>254</v>
      </c>
      <c r="G344" s="22" t="s">
        <v>37</v>
      </c>
      <c r="H344" s="23">
        <v>0</v>
      </c>
      <c r="I344" s="23"/>
      <c r="J344" s="23">
        <f t="shared" si="37"/>
        <v>0</v>
      </c>
      <c r="L344" s="15"/>
      <c r="M344" s="16"/>
    </row>
    <row r="345" spans="1:13" s="1" customFormat="1" ht="12.75" hidden="1" x14ac:dyDescent="0.25">
      <c r="A345" s="21"/>
      <c r="B345" s="21" t="s">
        <v>38</v>
      </c>
      <c r="C345" s="21"/>
      <c r="D345" s="22" t="s">
        <v>154</v>
      </c>
      <c r="E345" s="29" t="s">
        <v>123</v>
      </c>
      <c r="F345" s="22" t="s">
        <v>254</v>
      </c>
      <c r="G345" s="22" t="s">
        <v>39</v>
      </c>
      <c r="H345" s="23">
        <v>0</v>
      </c>
      <c r="I345" s="23"/>
      <c r="J345" s="23">
        <f t="shared" si="37"/>
        <v>0</v>
      </c>
      <c r="L345" s="15"/>
      <c r="M345" s="16"/>
    </row>
    <row r="346" spans="1:13" s="1" customFormat="1" ht="12.75" hidden="1" x14ac:dyDescent="0.25">
      <c r="A346" s="121" t="s">
        <v>255</v>
      </c>
      <c r="B346" s="121"/>
      <c r="C346" s="21"/>
      <c r="D346" s="29" t="s">
        <v>154</v>
      </c>
      <c r="E346" s="29" t="s">
        <v>123</v>
      </c>
      <c r="F346" s="22" t="s">
        <v>256</v>
      </c>
      <c r="G346" s="22"/>
      <c r="H346" s="23">
        <f>H347+H349</f>
        <v>1415.6000000000001</v>
      </c>
      <c r="I346" s="23">
        <f>I347+I349</f>
        <v>0</v>
      </c>
      <c r="J346" s="23">
        <f t="shared" si="37"/>
        <v>1415.6000000000001</v>
      </c>
      <c r="L346" s="15"/>
      <c r="M346" s="16"/>
    </row>
    <row r="347" spans="1:13" s="1" customFormat="1" ht="38.25" hidden="1" x14ac:dyDescent="0.25">
      <c r="A347" s="21"/>
      <c r="B347" s="21" t="s">
        <v>24</v>
      </c>
      <c r="C347" s="21"/>
      <c r="D347" s="22" t="s">
        <v>154</v>
      </c>
      <c r="E347" s="22" t="s">
        <v>123</v>
      </c>
      <c r="F347" s="22" t="s">
        <v>256</v>
      </c>
      <c r="G347" s="22" t="s">
        <v>26</v>
      </c>
      <c r="H347" s="23">
        <f>H348</f>
        <v>1255.7</v>
      </c>
      <c r="I347" s="23">
        <f>I348</f>
        <v>0</v>
      </c>
      <c r="J347" s="23">
        <f t="shared" si="37"/>
        <v>1255.7</v>
      </c>
      <c r="L347" s="15"/>
      <c r="M347" s="16"/>
    </row>
    <row r="348" spans="1:13" s="1" customFormat="1" ht="12.75" hidden="1" x14ac:dyDescent="0.25">
      <c r="A348" s="24"/>
      <c r="B348" s="25" t="s">
        <v>27</v>
      </c>
      <c r="C348" s="25"/>
      <c r="D348" s="22" t="s">
        <v>154</v>
      </c>
      <c r="E348" s="22" t="s">
        <v>123</v>
      </c>
      <c r="F348" s="22" t="s">
        <v>256</v>
      </c>
      <c r="G348" s="22" t="s">
        <v>28</v>
      </c>
      <c r="H348" s="23">
        <v>1255.7</v>
      </c>
      <c r="I348" s="23"/>
      <c r="J348" s="23">
        <f t="shared" si="37"/>
        <v>1255.7</v>
      </c>
      <c r="L348" s="15"/>
      <c r="M348" s="16"/>
    </row>
    <row r="349" spans="1:13" s="1" customFormat="1" ht="12.75" hidden="1" x14ac:dyDescent="0.25">
      <c r="A349" s="24"/>
      <c r="B349" s="25" t="s">
        <v>29</v>
      </c>
      <c r="C349" s="25"/>
      <c r="D349" s="22" t="s">
        <v>154</v>
      </c>
      <c r="E349" s="22" t="s">
        <v>123</v>
      </c>
      <c r="F349" s="22" t="s">
        <v>256</v>
      </c>
      <c r="G349" s="22" t="s">
        <v>30</v>
      </c>
      <c r="H349" s="23">
        <f>H350</f>
        <v>159.9</v>
      </c>
      <c r="I349" s="23">
        <f>I350</f>
        <v>0</v>
      </c>
      <c r="J349" s="23">
        <f t="shared" si="37"/>
        <v>159.9</v>
      </c>
      <c r="L349" s="15"/>
      <c r="M349" s="16"/>
    </row>
    <row r="350" spans="1:13" s="1" customFormat="1" ht="25.5" hidden="1" x14ac:dyDescent="0.25">
      <c r="A350" s="24"/>
      <c r="B350" s="21" t="s">
        <v>31</v>
      </c>
      <c r="C350" s="21"/>
      <c r="D350" s="22" t="s">
        <v>154</v>
      </c>
      <c r="E350" s="22" t="s">
        <v>123</v>
      </c>
      <c r="F350" s="22" t="s">
        <v>256</v>
      </c>
      <c r="G350" s="22" t="s">
        <v>32</v>
      </c>
      <c r="H350" s="23">
        <v>159.9</v>
      </c>
      <c r="I350" s="23"/>
      <c r="J350" s="23">
        <f t="shared" si="37"/>
        <v>159.9</v>
      </c>
      <c r="L350" s="15"/>
      <c r="M350" s="16"/>
    </row>
    <row r="351" spans="1:13" s="1" customFormat="1" ht="12.75" hidden="1" x14ac:dyDescent="0.25">
      <c r="A351" s="121" t="s">
        <v>44</v>
      </c>
      <c r="B351" s="121"/>
      <c r="C351" s="21"/>
      <c r="D351" s="22" t="s">
        <v>154</v>
      </c>
      <c r="E351" s="22" t="s">
        <v>123</v>
      </c>
      <c r="F351" s="22" t="s">
        <v>45</v>
      </c>
      <c r="G351" s="22"/>
      <c r="H351" s="26">
        <f>H352+H357</f>
        <v>396.33300000000003</v>
      </c>
      <c r="I351" s="26">
        <f>I352+I357</f>
        <v>0</v>
      </c>
      <c r="J351" s="26">
        <f>J352+J357</f>
        <v>396.33300000000003</v>
      </c>
      <c r="L351" s="15"/>
      <c r="M351" s="16"/>
    </row>
    <row r="352" spans="1:13" s="1" customFormat="1" ht="12.75" hidden="1" x14ac:dyDescent="0.25">
      <c r="A352" s="127" t="s">
        <v>46</v>
      </c>
      <c r="B352" s="128"/>
      <c r="C352" s="27"/>
      <c r="D352" s="22" t="s">
        <v>154</v>
      </c>
      <c r="E352" s="29" t="s">
        <v>123</v>
      </c>
      <c r="F352" s="22" t="s">
        <v>47</v>
      </c>
      <c r="G352" s="22"/>
      <c r="H352" s="26">
        <f>H353+H355</f>
        <v>375.83300000000003</v>
      </c>
      <c r="I352" s="26">
        <f>I353+I355</f>
        <v>0</v>
      </c>
      <c r="J352" s="26">
        <f>J353+J355</f>
        <v>375.83300000000003</v>
      </c>
      <c r="L352" s="15"/>
      <c r="M352" s="16"/>
    </row>
    <row r="353" spans="1:13" s="1" customFormat="1" ht="12.75" hidden="1" x14ac:dyDescent="0.25">
      <c r="A353" s="24"/>
      <c r="B353" s="25" t="s">
        <v>29</v>
      </c>
      <c r="C353" s="25"/>
      <c r="D353" s="22" t="s">
        <v>154</v>
      </c>
      <c r="E353" s="22" t="s">
        <v>123</v>
      </c>
      <c r="F353" s="22" t="s">
        <v>47</v>
      </c>
      <c r="G353" s="22" t="s">
        <v>30</v>
      </c>
      <c r="H353" s="23">
        <f>H354</f>
        <v>267.83300000000003</v>
      </c>
      <c r="I353" s="23">
        <f>I354</f>
        <v>0</v>
      </c>
      <c r="J353" s="23">
        <f>H353+I353</f>
        <v>267.83300000000003</v>
      </c>
      <c r="L353" s="15"/>
      <c r="M353" s="16"/>
    </row>
    <row r="354" spans="1:13" s="1" customFormat="1" ht="25.5" hidden="1" x14ac:dyDescent="0.25">
      <c r="A354" s="24"/>
      <c r="B354" s="21" t="s">
        <v>31</v>
      </c>
      <c r="C354" s="21"/>
      <c r="D354" s="22" t="s">
        <v>154</v>
      </c>
      <c r="E354" s="22" t="s">
        <v>123</v>
      </c>
      <c r="F354" s="22" t="s">
        <v>47</v>
      </c>
      <c r="G354" s="22" t="s">
        <v>32</v>
      </c>
      <c r="H354" s="23">
        <v>267.83300000000003</v>
      </c>
      <c r="I354" s="23"/>
      <c r="J354" s="23">
        <f>H354+I354</f>
        <v>267.83300000000003</v>
      </c>
      <c r="L354" s="15"/>
      <c r="M354" s="16"/>
    </row>
    <row r="355" spans="1:13" s="1" customFormat="1" ht="38.25" hidden="1" x14ac:dyDescent="0.25">
      <c r="A355" s="21"/>
      <c r="B355" s="21" t="s">
        <v>162</v>
      </c>
      <c r="C355" s="21"/>
      <c r="D355" s="22" t="s">
        <v>154</v>
      </c>
      <c r="E355" s="22" t="s">
        <v>123</v>
      </c>
      <c r="F355" s="22" t="s">
        <v>47</v>
      </c>
      <c r="G355" s="22" t="s">
        <v>163</v>
      </c>
      <c r="H355" s="23">
        <f>H356</f>
        <v>108</v>
      </c>
      <c r="I355" s="23">
        <f>I356</f>
        <v>0</v>
      </c>
      <c r="J355" s="23">
        <f>J356</f>
        <v>108</v>
      </c>
      <c r="L355" s="15"/>
      <c r="M355" s="16"/>
    </row>
    <row r="356" spans="1:13" s="1" customFormat="1" ht="12.75" hidden="1" x14ac:dyDescent="0.25">
      <c r="A356" s="25"/>
      <c r="B356" s="25" t="s">
        <v>174</v>
      </c>
      <c r="C356" s="25"/>
      <c r="D356" s="22" t="s">
        <v>154</v>
      </c>
      <c r="E356" s="22" t="s">
        <v>123</v>
      </c>
      <c r="F356" s="22" t="s">
        <v>47</v>
      </c>
      <c r="G356" s="22" t="s">
        <v>175</v>
      </c>
      <c r="H356" s="23">
        <v>108</v>
      </c>
      <c r="I356" s="23"/>
      <c r="J356" s="23">
        <f>H356+I356</f>
        <v>108</v>
      </c>
      <c r="L356" s="15"/>
      <c r="M356" s="16"/>
    </row>
    <row r="357" spans="1:13" s="1" customFormat="1" ht="12.75" hidden="1" x14ac:dyDescent="0.25">
      <c r="A357" s="127" t="s">
        <v>48</v>
      </c>
      <c r="B357" s="128"/>
      <c r="C357" s="27"/>
      <c r="D357" s="22" t="s">
        <v>154</v>
      </c>
      <c r="E357" s="22" t="s">
        <v>123</v>
      </c>
      <c r="F357" s="22" t="s">
        <v>49</v>
      </c>
      <c r="G357" s="22"/>
      <c r="H357" s="26">
        <f>H358+H360</f>
        <v>20.5</v>
      </c>
      <c r="I357" s="26">
        <f>I358+I360</f>
        <v>0</v>
      </c>
      <c r="J357" s="26">
        <f>J358+J360</f>
        <v>20.5</v>
      </c>
      <c r="L357" s="15"/>
      <c r="M357" s="16"/>
    </row>
    <row r="358" spans="1:13" s="1" customFormat="1" ht="12.75" hidden="1" x14ac:dyDescent="0.25">
      <c r="A358" s="24"/>
      <c r="B358" s="25" t="s">
        <v>29</v>
      </c>
      <c r="C358" s="25"/>
      <c r="D358" s="22" t="s">
        <v>154</v>
      </c>
      <c r="E358" s="22" t="s">
        <v>123</v>
      </c>
      <c r="F358" s="22" t="s">
        <v>49</v>
      </c>
      <c r="G358" s="22" t="s">
        <v>30</v>
      </c>
      <c r="H358" s="23">
        <f>H359</f>
        <v>15</v>
      </c>
      <c r="I358" s="23">
        <f>I359</f>
        <v>0</v>
      </c>
      <c r="J358" s="23">
        <f>H358+I358</f>
        <v>15</v>
      </c>
      <c r="L358" s="15"/>
      <c r="M358" s="16"/>
    </row>
    <row r="359" spans="1:13" s="1" customFormat="1" ht="25.5" hidden="1" x14ac:dyDescent="0.25">
      <c r="A359" s="24"/>
      <c r="B359" s="21" t="s">
        <v>31</v>
      </c>
      <c r="C359" s="21"/>
      <c r="D359" s="22" t="s">
        <v>154</v>
      </c>
      <c r="E359" s="22" t="s">
        <v>123</v>
      </c>
      <c r="F359" s="22" t="s">
        <v>49</v>
      </c>
      <c r="G359" s="22" t="s">
        <v>32</v>
      </c>
      <c r="H359" s="23">
        <v>15</v>
      </c>
      <c r="I359" s="23"/>
      <c r="J359" s="23">
        <f>H359+I359</f>
        <v>15</v>
      </c>
      <c r="L359" s="15"/>
      <c r="M359" s="16"/>
    </row>
    <row r="360" spans="1:13" s="1" customFormat="1" ht="38.25" hidden="1" x14ac:dyDescent="0.25">
      <c r="A360" s="21"/>
      <c r="B360" s="21" t="s">
        <v>162</v>
      </c>
      <c r="C360" s="21"/>
      <c r="D360" s="22" t="s">
        <v>154</v>
      </c>
      <c r="E360" s="22" t="s">
        <v>123</v>
      </c>
      <c r="F360" s="22" t="s">
        <v>49</v>
      </c>
      <c r="G360" s="22" t="s">
        <v>163</v>
      </c>
      <c r="H360" s="23">
        <f>H361</f>
        <v>5.5</v>
      </c>
      <c r="I360" s="23">
        <f>I361</f>
        <v>0</v>
      </c>
      <c r="J360" s="23">
        <f>J361</f>
        <v>5.5</v>
      </c>
      <c r="L360" s="15"/>
      <c r="M360" s="16"/>
    </row>
    <row r="361" spans="1:13" s="1" customFormat="1" ht="12.75" hidden="1" x14ac:dyDescent="0.25">
      <c r="A361" s="25"/>
      <c r="B361" s="25" t="s">
        <v>174</v>
      </c>
      <c r="C361" s="25"/>
      <c r="D361" s="22" t="s">
        <v>154</v>
      </c>
      <c r="E361" s="22" t="s">
        <v>123</v>
      </c>
      <c r="F361" s="22" t="s">
        <v>49</v>
      </c>
      <c r="G361" s="22" t="s">
        <v>175</v>
      </c>
      <c r="H361" s="23">
        <v>5.5</v>
      </c>
      <c r="I361" s="23"/>
      <c r="J361" s="23">
        <f>H361+I361</f>
        <v>5.5</v>
      </c>
      <c r="L361" s="15"/>
      <c r="M361" s="16"/>
    </row>
    <row r="362" spans="1:13" s="1" customFormat="1" ht="12.75" hidden="1" x14ac:dyDescent="0.25">
      <c r="A362" s="121" t="s">
        <v>86</v>
      </c>
      <c r="B362" s="121"/>
      <c r="C362" s="21"/>
      <c r="D362" s="29" t="s">
        <v>154</v>
      </c>
      <c r="E362" s="29" t="s">
        <v>123</v>
      </c>
      <c r="F362" s="29" t="s">
        <v>87</v>
      </c>
      <c r="G362" s="29"/>
      <c r="H362" s="31">
        <f t="shared" ref="H362:I364" si="38">H363</f>
        <v>82.9</v>
      </c>
      <c r="I362" s="31">
        <f t="shared" si="38"/>
        <v>0</v>
      </c>
      <c r="J362" s="23">
        <f t="shared" si="37"/>
        <v>82.9</v>
      </c>
      <c r="L362" s="15"/>
      <c r="M362" s="16"/>
    </row>
    <row r="363" spans="1:13" s="1" customFormat="1" ht="12.75" hidden="1" x14ac:dyDescent="0.25">
      <c r="A363" s="121" t="s">
        <v>88</v>
      </c>
      <c r="B363" s="121"/>
      <c r="C363" s="21"/>
      <c r="D363" s="22" t="s">
        <v>154</v>
      </c>
      <c r="E363" s="29" t="s">
        <v>123</v>
      </c>
      <c r="F363" s="22" t="s">
        <v>89</v>
      </c>
      <c r="G363" s="22"/>
      <c r="H363" s="23">
        <f t="shared" si="38"/>
        <v>82.9</v>
      </c>
      <c r="I363" s="23">
        <f t="shared" si="38"/>
        <v>0</v>
      </c>
      <c r="J363" s="23">
        <f t="shared" si="37"/>
        <v>82.9</v>
      </c>
      <c r="L363" s="15"/>
      <c r="M363" s="16"/>
    </row>
    <row r="364" spans="1:13" s="1" customFormat="1" ht="12.75" hidden="1" x14ac:dyDescent="0.25">
      <c r="A364" s="121" t="s">
        <v>185</v>
      </c>
      <c r="B364" s="121"/>
      <c r="C364" s="21"/>
      <c r="D364" s="22" t="s">
        <v>154</v>
      </c>
      <c r="E364" s="29" t="s">
        <v>123</v>
      </c>
      <c r="F364" s="22" t="s">
        <v>186</v>
      </c>
      <c r="G364" s="22"/>
      <c r="H364" s="23">
        <f t="shared" si="38"/>
        <v>82.9</v>
      </c>
      <c r="I364" s="23">
        <f t="shared" si="38"/>
        <v>0</v>
      </c>
      <c r="J364" s="23">
        <f t="shared" si="37"/>
        <v>82.9</v>
      </c>
      <c r="L364" s="15"/>
      <c r="M364" s="16"/>
    </row>
    <row r="365" spans="1:13" s="1" customFormat="1" ht="12.75" hidden="1" x14ac:dyDescent="0.25">
      <c r="A365" s="24"/>
      <c r="B365" s="25" t="s">
        <v>179</v>
      </c>
      <c r="C365" s="25"/>
      <c r="D365" s="22" t="s">
        <v>154</v>
      </c>
      <c r="E365" s="22" t="s">
        <v>123</v>
      </c>
      <c r="F365" s="22" t="s">
        <v>186</v>
      </c>
      <c r="G365" s="22" t="s">
        <v>180</v>
      </c>
      <c r="H365" s="23">
        <f>H367+H366</f>
        <v>82.9</v>
      </c>
      <c r="I365" s="23">
        <f t="shared" ref="I365:J365" si="39">I367+I366</f>
        <v>0</v>
      </c>
      <c r="J365" s="23">
        <f t="shared" si="39"/>
        <v>82.9</v>
      </c>
      <c r="L365" s="15"/>
      <c r="M365" s="16"/>
    </row>
    <row r="366" spans="1:13" s="1" customFormat="1" ht="25.5" hidden="1" x14ac:dyDescent="0.25">
      <c r="A366" s="24"/>
      <c r="B366" s="21" t="s">
        <v>181</v>
      </c>
      <c r="C366" s="21"/>
      <c r="D366" s="22" t="s">
        <v>154</v>
      </c>
      <c r="E366" s="22" t="s">
        <v>123</v>
      </c>
      <c r="F366" s="22" t="s">
        <v>186</v>
      </c>
      <c r="G366" s="22" t="s">
        <v>182</v>
      </c>
      <c r="H366" s="23">
        <v>82.9</v>
      </c>
      <c r="I366" s="23"/>
      <c r="J366" s="23">
        <f t="shared" si="37"/>
        <v>82.9</v>
      </c>
      <c r="L366" s="15"/>
      <c r="M366" s="16"/>
    </row>
    <row r="367" spans="1:13" s="1" customFormat="1" ht="25.5" hidden="1" x14ac:dyDescent="0.25">
      <c r="A367" s="24"/>
      <c r="B367" s="25" t="s">
        <v>187</v>
      </c>
      <c r="C367" s="25"/>
      <c r="D367" s="22" t="s">
        <v>154</v>
      </c>
      <c r="E367" s="22" t="s">
        <v>123</v>
      </c>
      <c r="F367" s="22" t="s">
        <v>186</v>
      </c>
      <c r="G367" s="22" t="s">
        <v>184</v>
      </c>
      <c r="H367" s="23">
        <v>0</v>
      </c>
      <c r="I367" s="23"/>
      <c r="J367" s="23">
        <f t="shared" si="37"/>
        <v>0</v>
      </c>
      <c r="L367" s="15"/>
      <c r="M367" s="16"/>
    </row>
    <row r="368" spans="1:13" s="20" customFormat="1" ht="12.75" hidden="1" x14ac:dyDescent="0.25">
      <c r="A368" s="121" t="s">
        <v>257</v>
      </c>
      <c r="B368" s="121"/>
      <c r="C368" s="21"/>
      <c r="D368" s="22" t="s">
        <v>154</v>
      </c>
      <c r="E368" s="22" t="s">
        <v>123</v>
      </c>
      <c r="F368" s="22" t="s">
        <v>102</v>
      </c>
      <c r="G368" s="22"/>
      <c r="H368" s="23">
        <f>H369+H376</f>
        <v>3231</v>
      </c>
      <c r="I368" s="23">
        <f>I369+I376</f>
        <v>0</v>
      </c>
      <c r="J368" s="23">
        <f t="shared" si="37"/>
        <v>3231</v>
      </c>
      <c r="L368" s="15"/>
      <c r="M368" s="16"/>
    </row>
    <row r="369" spans="1:13" s="1" customFormat="1" ht="12.75" hidden="1" x14ac:dyDescent="0.25">
      <c r="A369" s="121" t="s">
        <v>258</v>
      </c>
      <c r="B369" s="121"/>
      <c r="C369" s="21"/>
      <c r="D369" s="29" t="s">
        <v>154</v>
      </c>
      <c r="E369" s="29" t="s">
        <v>123</v>
      </c>
      <c r="F369" s="29" t="s">
        <v>259</v>
      </c>
      <c r="G369" s="22"/>
      <c r="H369" s="23">
        <f>H370+H372+H374</f>
        <v>3081</v>
      </c>
      <c r="I369" s="23">
        <f t="shared" ref="I369:J369" si="40">I370+I372+I374</f>
        <v>0</v>
      </c>
      <c r="J369" s="23">
        <f t="shared" si="40"/>
        <v>3081</v>
      </c>
      <c r="L369" s="15"/>
      <c r="M369" s="16"/>
    </row>
    <row r="370" spans="1:13" s="1" customFormat="1" ht="12.75" hidden="1" x14ac:dyDescent="0.25">
      <c r="A370" s="24"/>
      <c r="B370" s="25" t="s">
        <v>29</v>
      </c>
      <c r="C370" s="25"/>
      <c r="D370" s="22" t="s">
        <v>154</v>
      </c>
      <c r="E370" s="29" t="s">
        <v>123</v>
      </c>
      <c r="F370" s="29" t="s">
        <v>259</v>
      </c>
      <c r="G370" s="22" t="s">
        <v>30</v>
      </c>
      <c r="H370" s="23">
        <f>H371</f>
        <v>0</v>
      </c>
      <c r="I370" s="23">
        <f>I371</f>
        <v>0</v>
      </c>
      <c r="J370" s="23">
        <f t="shared" si="37"/>
        <v>0</v>
      </c>
      <c r="L370" s="15"/>
      <c r="M370" s="16"/>
    </row>
    <row r="371" spans="1:13" s="1" customFormat="1" ht="25.5" hidden="1" x14ac:dyDescent="0.25">
      <c r="A371" s="24"/>
      <c r="B371" s="21" t="s">
        <v>31</v>
      </c>
      <c r="C371" s="21"/>
      <c r="D371" s="22" t="s">
        <v>154</v>
      </c>
      <c r="E371" s="29" t="s">
        <v>123</v>
      </c>
      <c r="F371" s="29" t="s">
        <v>259</v>
      </c>
      <c r="G371" s="22" t="s">
        <v>32</v>
      </c>
      <c r="H371" s="23">
        <v>0</v>
      </c>
      <c r="I371" s="23"/>
      <c r="J371" s="23">
        <f t="shared" si="37"/>
        <v>0</v>
      </c>
      <c r="L371" s="15"/>
      <c r="M371" s="16"/>
    </row>
    <row r="372" spans="1:13" s="1" customFormat="1" ht="12.75" hidden="1" x14ac:dyDescent="0.25">
      <c r="A372" s="21"/>
      <c r="B372" s="21" t="s">
        <v>195</v>
      </c>
      <c r="C372" s="21"/>
      <c r="D372" s="29" t="s">
        <v>154</v>
      </c>
      <c r="E372" s="29" t="s">
        <v>123</v>
      </c>
      <c r="F372" s="29" t="s">
        <v>259</v>
      </c>
      <c r="G372" s="29" t="s">
        <v>196</v>
      </c>
      <c r="H372" s="23">
        <f>H373</f>
        <v>1525</v>
      </c>
      <c r="I372" s="23">
        <f>I373</f>
        <v>0</v>
      </c>
      <c r="J372" s="23">
        <f t="shared" si="37"/>
        <v>1525</v>
      </c>
      <c r="L372" s="15"/>
      <c r="M372" s="16"/>
    </row>
    <row r="373" spans="1:13" s="1" customFormat="1" ht="25.5" hidden="1" x14ac:dyDescent="0.25">
      <c r="A373" s="21"/>
      <c r="B373" s="21" t="s">
        <v>197</v>
      </c>
      <c r="C373" s="21"/>
      <c r="D373" s="29" t="s">
        <v>154</v>
      </c>
      <c r="E373" s="29" t="s">
        <v>123</v>
      </c>
      <c r="F373" s="29" t="s">
        <v>259</v>
      </c>
      <c r="G373" s="29" t="s">
        <v>198</v>
      </c>
      <c r="H373" s="23">
        <v>1525</v>
      </c>
      <c r="I373" s="23"/>
      <c r="J373" s="23">
        <f t="shared" si="37"/>
        <v>1525</v>
      </c>
      <c r="L373" s="15"/>
      <c r="M373" s="16"/>
    </row>
    <row r="374" spans="1:13" s="1" customFormat="1" ht="38.25" hidden="1" x14ac:dyDescent="0.25">
      <c r="A374" s="21"/>
      <c r="B374" s="21" t="s">
        <v>162</v>
      </c>
      <c r="C374" s="21">
        <v>852</v>
      </c>
      <c r="D374" s="22" t="s">
        <v>154</v>
      </c>
      <c r="E374" s="22" t="s">
        <v>123</v>
      </c>
      <c r="F374" s="29" t="s">
        <v>259</v>
      </c>
      <c r="G374" s="22" t="s">
        <v>163</v>
      </c>
      <c r="H374" s="23">
        <f>H375</f>
        <v>1556</v>
      </c>
      <c r="I374" s="23">
        <f>I375</f>
        <v>0</v>
      </c>
      <c r="J374" s="23">
        <f>J375</f>
        <v>1556</v>
      </c>
      <c r="L374" s="15"/>
      <c r="M374" s="16"/>
    </row>
    <row r="375" spans="1:13" s="1" customFormat="1" ht="12.75" hidden="1" x14ac:dyDescent="0.25">
      <c r="A375" s="25"/>
      <c r="B375" s="25" t="s">
        <v>174</v>
      </c>
      <c r="C375" s="21">
        <v>852</v>
      </c>
      <c r="D375" s="22" t="s">
        <v>154</v>
      </c>
      <c r="E375" s="22" t="s">
        <v>123</v>
      </c>
      <c r="F375" s="29" t="s">
        <v>259</v>
      </c>
      <c r="G375" s="22" t="s">
        <v>175</v>
      </c>
      <c r="H375" s="23">
        <v>1556</v>
      </c>
      <c r="I375" s="23"/>
      <c r="J375" s="23">
        <f>H375+I375</f>
        <v>1556</v>
      </c>
      <c r="L375" s="15"/>
      <c r="M375" s="16"/>
    </row>
    <row r="376" spans="1:13" s="1" customFormat="1" ht="12.75" hidden="1" x14ac:dyDescent="0.25">
      <c r="A376" s="121" t="s">
        <v>260</v>
      </c>
      <c r="B376" s="121"/>
      <c r="C376" s="21"/>
      <c r="D376" s="29" t="s">
        <v>154</v>
      </c>
      <c r="E376" s="29" t="s">
        <v>123</v>
      </c>
      <c r="F376" s="29" t="s">
        <v>261</v>
      </c>
      <c r="G376" s="22"/>
      <c r="H376" s="23">
        <f>H377+H379</f>
        <v>150</v>
      </c>
      <c r="I376" s="23">
        <f>I377+I379</f>
        <v>0</v>
      </c>
      <c r="J376" s="23">
        <f>J377+J379</f>
        <v>150</v>
      </c>
      <c r="L376" s="15"/>
      <c r="M376" s="16"/>
    </row>
    <row r="377" spans="1:13" s="1" customFormat="1" ht="12.75" hidden="1" x14ac:dyDescent="0.25">
      <c r="A377" s="24"/>
      <c r="B377" s="25" t="s">
        <v>29</v>
      </c>
      <c r="C377" s="25"/>
      <c r="D377" s="22" t="s">
        <v>154</v>
      </c>
      <c r="E377" s="29" t="s">
        <v>123</v>
      </c>
      <c r="F377" s="29" t="s">
        <v>261</v>
      </c>
      <c r="G377" s="22" t="s">
        <v>30</v>
      </c>
      <c r="H377" s="23">
        <f>H378</f>
        <v>0</v>
      </c>
      <c r="I377" s="23">
        <f>I378</f>
        <v>0</v>
      </c>
      <c r="J377" s="23">
        <f t="shared" si="37"/>
        <v>0</v>
      </c>
      <c r="L377" s="15"/>
      <c r="M377" s="16"/>
    </row>
    <row r="378" spans="1:13" s="1" customFormat="1" ht="25.5" hidden="1" x14ac:dyDescent="0.25">
      <c r="A378" s="24"/>
      <c r="B378" s="21" t="s">
        <v>31</v>
      </c>
      <c r="C378" s="21"/>
      <c r="D378" s="22" t="s">
        <v>154</v>
      </c>
      <c r="E378" s="29" t="s">
        <v>123</v>
      </c>
      <c r="F378" s="29" t="s">
        <v>261</v>
      </c>
      <c r="G378" s="22" t="s">
        <v>32</v>
      </c>
      <c r="H378" s="23">
        <v>0</v>
      </c>
      <c r="I378" s="23"/>
      <c r="J378" s="23">
        <f t="shared" si="37"/>
        <v>0</v>
      </c>
      <c r="L378" s="15"/>
      <c r="M378" s="16"/>
    </row>
    <row r="379" spans="1:13" s="1" customFormat="1" ht="38.25" hidden="1" x14ac:dyDescent="0.25">
      <c r="A379" s="21"/>
      <c r="B379" s="21" t="s">
        <v>162</v>
      </c>
      <c r="C379" s="21"/>
      <c r="D379" s="22" t="s">
        <v>154</v>
      </c>
      <c r="E379" s="22" t="s">
        <v>123</v>
      </c>
      <c r="F379" s="29" t="s">
        <v>261</v>
      </c>
      <c r="G379" s="22" t="s">
        <v>163</v>
      </c>
      <c r="H379" s="23">
        <f>H380</f>
        <v>150</v>
      </c>
      <c r="I379" s="23">
        <f>I380</f>
        <v>0</v>
      </c>
      <c r="J379" s="23">
        <f>J380</f>
        <v>150</v>
      </c>
      <c r="L379" s="15"/>
      <c r="M379" s="16"/>
    </row>
    <row r="380" spans="1:13" s="1" customFormat="1" ht="12.75" hidden="1" x14ac:dyDescent="0.25">
      <c r="A380" s="25"/>
      <c r="B380" s="25" t="s">
        <v>174</v>
      </c>
      <c r="C380" s="25"/>
      <c r="D380" s="22" t="s">
        <v>154</v>
      </c>
      <c r="E380" s="22" t="s">
        <v>123</v>
      </c>
      <c r="F380" s="29" t="s">
        <v>261</v>
      </c>
      <c r="G380" s="22" t="s">
        <v>175</v>
      </c>
      <c r="H380" s="23">
        <v>150</v>
      </c>
      <c r="I380" s="23"/>
      <c r="J380" s="23">
        <f>H380+I380</f>
        <v>150</v>
      </c>
      <c r="L380" s="15"/>
      <c r="M380" s="16"/>
    </row>
    <row r="381" spans="1:13" s="2" customFormat="1" ht="12.75" hidden="1" x14ac:dyDescent="0.25">
      <c r="A381" s="121" t="s">
        <v>234</v>
      </c>
      <c r="B381" s="121"/>
      <c r="C381" s="21"/>
      <c r="D381" s="22" t="s">
        <v>154</v>
      </c>
      <c r="E381" s="22" t="s">
        <v>123</v>
      </c>
      <c r="F381" s="22" t="s">
        <v>106</v>
      </c>
      <c r="G381" s="22"/>
      <c r="H381" s="23">
        <f>H382+H385+H388+H391</f>
        <v>1254</v>
      </c>
      <c r="I381" s="23">
        <f t="shared" ref="I381:J381" si="41">I382+I385+I388+I391</f>
        <v>0</v>
      </c>
      <c r="J381" s="23">
        <f t="shared" si="41"/>
        <v>1254</v>
      </c>
      <c r="L381" s="15"/>
      <c r="M381" s="16"/>
    </row>
    <row r="382" spans="1:13" s="2" customFormat="1" ht="12.75" hidden="1" x14ac:dyDescent="0.25">
      <c r="A382" s="127" t="s">
        <v>262</v>
      </c>
      <c r="B382" s="128"/>
      <c r="C382" s="27"/>
      <c r="D382" s="22" t="s">
        <v>154</v>
      </c>
      <c r="E382" s="22" t="s">
        <v>123</v>
      </c>
      <c r="F382" s="22" t="s">
        <v>263</v>
      </c>
      <c r="G382" s="22"/>
      <c r="H382" s="23">
        <f>H383</f>
        <v>1194.0999999999999</v>
      </c>
      <c r="I382" s="23">
        <f>I383</f>
        <v>0</v>
      </c>
      <c r="J382" s="23">
        <f>J383</f>
        <v>1194.0999999999999</v>
      </c>
      <c r="L382" s="15"/>
      <c r="M382" s="16"/>
    </row>
    <row r="383" spans="1:13" s="1" customFormat="1" ht="38.25" hidden="1" x14ac:dyDescent="0.25">
      <c r="A383" s="25"/>
      <c r="B383" s="21" t="s">
        <v>162</v>
      </c>
      <c r="C383" s="21"/>
      <c r="D383" s="22" t="s">
        <v>154</v>
      </c>
      <c r="E383" s="22" t="s">
        <v>123</v>
      </c>
      <c r="F383" s="22" t="s">
        <v>263</v>
      </c>
      <c r="G383" s="22" t="s">
        <v>163</v>
      </c>
      <c r="H383" s="23">
        <f>H384</f>
        <v>1194.0999999999999</v>
      </c>
      <c r="I383" s="23">
        <f>I384</f>
        <v>0</v>
      </c>
      <c r="J383" s="23">
        <f>H383+I383</f>
        <v>1194.0999999999999</v>
      </c>
      <c r="L383" s="15"/>
      <c r="M383" s="16"/>
    </row>
    <row r="384" spans="1:13" s="1" customFormat="1" ht="12.75" hidden="1" x14ac:dyDescent="0.25">
      <c r="A384" s="25"/>
      <c r="B384" s="25" t="s">
        <v>174</v>
      </c>
      <c r="C384" s="25"/>
      <c r="D384" s="22" t="s">
        <v>154</v>
      </c>
      <c r="E384" s="22" t="s">
        <v>123</v>
      </c>
      <c r="F384" s="22" t="s">
        <v>263</v>
      </c>
      <c r="G384" s="22" t="s">
        <v>175</v>
      </c>
      <c r="H384" s="23">
        <v>1194.0999999999999</v>
      </c>
      <c r="I384" s="23"/>
      <c r="J384" s="23">
        <f>H384+I384</f>
        <v>1194.0999999999999</v>
      </c>
      <c r="L384" s="15"/>
      <c r="M384" s="16"/>
    </row>
    <row r="385" spans="1:13" s="1" customFormat="1" ht="12.75" hidden="1" x14ac:dyDescent="0.25">
      <c r="A385" s="121" t="s">
        <v>264</v>
      </c>
      <c r="B385" s="121"/>
      <c r="C385" s="21"/>
      <c r="D385" s="29" t="s">
        <v>154</v>
      </c>
      <c r="E385" s="29" t="s">
        <v>123</v>
      </c>
      <c r="F385" s="29" t="s">
        <v>265</v>
      </c>
      <c r="G385" s="22"/>
      <c r="H385" s="26">
        <f>H386</f>
        <v>54.9</v>
      </c>
      <c r="I385" s="26">
        <f>I386</f>
        <v>0</v>
      </c>
      <c r="J385" s="26">
        <f>H385+I385</f>
        <v>54.9</v>
      </c>
      <c r="K385" s="32"/>
      <c r="L385" s="15"/>
      <c r="M385" s="16"/>
    </row>
    <row r="386" spans="1:13" s="1" customFormat="1" ht="38.25" hidden="1" x14ac:dyDescent="0.25">
      <c r="A386" s="25"/>
      <c r="B386" s="21" t="s">
        <v>162</v>
      </c>
      <c r="C386" s="21"/>
      <c r="D386" s="22" t="s">
        <v>154</v>
      </c>
      <c r="E386" s="22" t="s">
        <v>123</v>
      </c>
      <c r="F386" s="29" t="s">
        <v>265</v>
      </c>
      <c r="G386" s="22" t="s">
        <v>163</v>
      </c>
      <c r="H386" s="23">
        <f>H387</f>
        <v>54.9</v>
      </c>
      <c r="I386" s="23">
        <f>I387</f>
        <v>0</v>
      </c>
      <c r="J386" s="23">
        <f>H386+I386</f>
        <v>54.9</v>
      </c>
      <c r="L386" s="15"/>
      <c r="M386" s="16"/>
    </row>
    <row r="387" spans="1:13" s="1" customFormat="1" ht="12.75" hidden="1" x14ac:dyDescent="0.25">
      <c r="A387" s="25"/>
      <c r="B387" s="25" t="s">
        <v>174</v>
      </c>
      <c r="C387" s="25"/>
      <c r="D387" s="22" t="s">
        <v>154</v>
      </c>
      <c r="E387" s="22" t="s">
        <v>123</v>
      </c>
      <c r="F387" s="29" t="s">
        <v>265</v>
      </c>
      <c r="G387" s="22" t="s">
        <v>175</v>
      </c>
      <c r="H387" s="23">
        <v>54.9</v>
      </c>
      <c r="I387" s="23"/>
      <c r="J387" s="23">
        <f>H387+I387</f>
        <v>54.9</v>
      </c>
      <c r="L387" s="15"/>
      <c r="M387" s="16"/>
    </row>
    <row r="388" spans="1:13" s="1" customFormat="1" ht="12.75" hidden="1" x14ac:dyDescent="0.25">
      <c r="A388" s="121" t="s">
        <v>266</v>
      </c>
      <c r="B388" s="121"/>
      <c r="C388" s="21"/>
      <c r="D388" s="29" t="s">
        <v>154</v>
      </c>
      <c r="E388" s="29" t="s">
        <v>123</v>
      </c>
      <c r="F388" s="29" t="s">
        <v>267</v>
      </c>
      <c r="G388" s="22"/>
      <c r="H388" s="23">
        <f>H389</f>
        <v>5</v>
      </c>
      <c r="I388" s="23">
        <f>I389</f>
        <v>0</v>
      </c>
      <c r="J388" s="23">
        <f>J389</f>
        <v>5</v>
      </c>
      <c r="L388" s="15"/>
      <c r="M388" s="16"/>
    </row>
    <row r="389" spans="1:13" s="1" customFormat="1" ht="12.75" hidden="1" x14ac:dyDescent="0.25">
      <c r="A389" s="24"/>
      <c r="B389" s="25" t="s">
        <v>29</v>
      </c>
      <c r="C389" s="25"/>
      <c r="D389" s="22" t="s">
        <v>154</v>
      </c>
      <c r="E389" s="29" t="s">
        <v>123</v>
      </c>
      <c r="F389" s="29" t="s">
        <v>267</v>
      </c>
      <c r="G389" s="22" t="s">
        <v>30</v>
      </c>
      <c r="H389" s="23">
        <f>H390</f>
        <v>5</v>
      </c>
      <c r="I389" s="23">
        <f>I390</f>
        <v>0</v>
      </c>
      <c r="J389" s="23">
        <f t="shared" si="37"/>
        <v>5</v>
      </c>
      <c r="L389" s="15"/>
      <c r="M389" s="16"/>
    </row>
    <row r="390" spans="1:13" s="1" customFormat="1" ht="25.5" hidden="1" x14ac:dyDescent="0.25">
      <c r="A390" s="24"/>
      <c r="B390" s="21" t="s">
        <v>31</v>
      </c>
      <c r="C390" s="21"/>
      <c r="D390" s="22" t="s">
        <v>154</v>
      </c>
      <c r="E390" s="29" t="s">
        <v>123</v>
      </c>
      <c r="F390" s="29" t="s">
        <v>267</v>
      </c>
      <c r="G390" s="22" t="s">
        <v>32</v>
      </c>
      <c r="H390" s="23">
        <v>5</v>
      </c>
      <c r="I390" s="23"/>
      <c r="J390" s="23">
        <f t="shared" si="37"/>
        <v>5</v>
      </c>
      <c r="L390" s="15"/>
      <c r="M390" s="16"/>
    </row>
    <row r="391" spans="1:13" s="1" customFormat="1" ht="12.75" hidden="1" x14ac:dyDescent="0.25">
      <c r="A391" s="121" t="s">
        <v>268</v>
      </c>
      <c r="B391" s="121"/>
      <c r="C391" s="21"/>
      <c r="D391" s="22" t="s">
        <v>154</v>
      </c>
      <c r="E391" s="29" t="s">
        <v>123</v>
      </c>
      <c r="F391" s="29" t="s">
        <v>269</v>
      </c>
      <c r="G391" s="22"/>
      <c r="H391" s="23">
        <f>H392</f>
        <v>0</v>
      </c>
      <c r="I391" s="23">
        <f>I392</f>
        <v>0</v>
      </c>
      <c r="J391" s="23">
        <f t="shared" si="37"/>
        <v>0</v>
      </c>
      <c r="L391" s="15"/>
      <c r="M391" s="16"/>
    </row>
    <row r="392" spans="1:13" s="1" customFormat="1" ht="12.75" hidden="1" x14ac:dyDescent="0.25">
      <c r="A392" s="24"/>
      <c r="B392" s="25" t="s">
        <v>29</v>
      </c>
      <c r="C392" s="25"/>
      <c r="D392" s="22" t="s">
        <v>154</v>
      </c>
      <c r="E392" s="29" t="s">
        <v>123</v>
      </c>
      <c r="F392" s="29" t="s">
        <v>267</v>
      </c>
      <c r="G392" s="22" t="s">
        <v>30</v>
      </c>
      <c r="H392" s="23">
        <f>H393</f>
        <v>0</v>
      </c>
      <c r="I392" s="23">
        <f>I393</f>
        <v>0</v>
      </c>
      <c r="J392" s="23">
        <f t="shared" si="37"/>
        <v>0</v>
      </c>
      <c r="L392" s="15"/>
      <c r="M392" s="16"/>
    </row>
    <row r="393" spans="1:13" s="1" customFormat="1" ht="25.5" hidden="1" x14ac:dyDescent="0.25">
      <c r="A393" s="24"/>
      <c r="B393" s="21" t="s">
        <v>31</v>
      </c>
      <c r="C393" s="21"/>
      <c r="D393" s="22" t="s">
        <v>154</v>
      </c>
      <c r="E393" s="29" t="s">
        <v>123</v>
      </c>
      <c r="F393" s="29" t="s">
        <v>267</v>
      </c>
      <c r="G393" s="22" t="s">
        <v>32</v>
      </c>
      <c r="H393" s="23"/>
      <c r="I393" s="23"/>
      <c r="J393" s="23">
        <f t="shared" si="37"/>
        <v>0</v>
      </c>
      <c r="L393" s="15"/>
      <c r="M393" s="16"/>
    </row>
    <row r="394" spans="1:13" s="1" customFormat="1" ht="12.75" hidden="1" x14ac:dyDescent="0.25">
      <c r="A394" s="123" t="s">
        <v>270</v>
      </c>
      <c r="B394" s="123"/>
      <c r="C394" s="11"/>
      <c r="D394" s="12" t="s">
        <v>271</v>
      </c>
      <c r="E394" s="12"/>
      <c r="F394" s="12"/>
      <c r="G394" s="12"/>
      <c r="H394" s="13">
        <f>H395+H440</f>
        <v>4795.1799999999994</v>
      </c>
      <c r="I394" s="13">
        <f>I395+I440</f>
        <v>0</v>
      </c>
      <c r="J394" s="19">
        <f t="shared" si="37"/>
        <v>4795.1799999999994</v>
      </c>
      <c r="L394" s="15"/>
      <c r="M394" s="16"/>
    </row>
    <row r="395" spans="1:13" s="1" customFormat="1" ht="12.75" hidden="1" x14ac:dyDescent="0.25">
      <c r="A395" s="124" t="s">
        <v>272</v>
      </c>
      <c r="B395" s="124"/>
      <c r="C395" s="17"/>
      <c r="D395" s="18" t="s">
        <v>271</v>
      </c>
      <c r="E395" s="18" t="s">
        <v>15</v>
      </c>
      <c r="F395" s="18"/>
      <c r="G395" s="18"/>
      <c r="H395" s="19">
        <f>H396+H409+H422+H427+H433</f>
        <v>4171.9799999999996</v>
      </c>
      <c r="I395" s="19">
        <f>I396+I409+I422+I427+I433</f>
        <v>0</v>
      </c>
      <c r="J395" s="19">
        <f>J396+J409+J422+J427+J433</f>
        <v>4171.9799999999996</v>
      </c>
      <c r="L395" s="15"/>
      <c r="M395" s="16"/>
    </row>
    <row r="396" spans="1:13" s="1" customFormat="1" ht="12.75" hidden="1" x14ac:dyDescent="0.25">
      <c r="A396" s="121" t="s">
        <v>273</v>
      </c>
      <c r="B396" s="121"/>
      <c r="C396" s="21"/>
      <c r="D396" s="22" t="s">
        <v>271</v>
      </c>
      <c r="E396" s="22" t="s">
        <v>15</v>
      </c>
      <c r="F396" s="22" t="s">
        <v>274</v>
      </c>
      <c r="G396" s="22"/>
      <c r="H396" s="23">
        <f>H397</f>
        <v>1210</v>
      </c>
      <c r="I396" s="23">
        <f>I397</f>
        <v>0</v>
      </c>
      <c r="J396" s="23">
        <f t="shared" si="37"/>
        <v>1210</v>
      </c>
      <c r="L396" s="15"/>
      <c r="M396" s="16"/>
    </row>
    <row r="397" spans="1:13" s="1" customFormat="1" ht="12.75" hidden="1" x14ac:dyDescent="0.25">
      <c r="A397" s="121" t="s">
        <v>158</v>
      </c>
      <c r="B397" s="121"/>
      <c r="C397" s="21"/>
      <c r="D397" s="22" t="s">
        <v>271</v>
      </c>
      <c r="E397" s="22" t="s">
        <v>15</v>
      </c>
      <c r="F397" s="22" t="s">
        <v>275</v>
      </c>
      <c r="G397" s="22"/>
      <c r="H397" s="23">
        <f>H398+H404</f>
        <v>1210</v>
      </c>
      <c r="I397" s="23">
        <f>I398+I404</f>
        <v>0</v>
      </c>
      <c r="J397" s="23">
        <f t="shared" si="37"/>
        <v>1210</v>
      </c>
      <c r="L397" s="15"/>
      <c r="M397" s="16"/>
    </row>
    <row r="398" spans="1:13" s="2" customFormat="1" ht="12.75" hidden="1" x14ac:dyDescent="0.25">
      <c r="A398" s="121" t="s">
        <v>276</v>
      </c>
      <c r="B398" s="121"/>
      <c r="C398" s="21"/>
      <c r="D398" s="29" t="s">
        <v>271</v>
      </c>
      <c r="E398" s="29" t="s">
        <v>15</v>
      </c>
      <c r="F398" s="29" t="s">
        <v>277</v>
      </c>
      <c r="G398" s="29"/>
      <c r="H398" s="31">
        <f>H399+H401</f>
        <v>210</v>
      </c>
      <c r="I398" s="31">
        <f>I399+I401</f>
        <v>0</v>
      </c>
      <c r="J398" s="23">
        <f t="shared" si="37"/>
        <v>210</v>
      </c>
      <c r="L398" s="15"/>
      <c r="M398" s="16"/>
    </row>
    <row r="399" spans="1:13" s="1" customFormat="1" ht="38.25" hidden="1" x14ac:dyDescent="0.25">
      <c r="A399" s="21"/>
      <c r="B399" s="21" t="s">
        <v>162</v>
      </c>
      <c r="C399" s="21"/>
      <c r="D399" s="22" t="s">
        <v>271</v>
      </c>
      <c r="E399" s="22" t="s">
        <v>15</v>
      </c>
      <c r="F399" s="22" t="s">
        <v>277</v>
      </c>
      <c r="G399" s="22" t="s">
        <v>163</v>
      </c>
      <c r="H399" s="23">
        <f>H400</f>
        <v>0</v>
      </c>
      <c r="I399" s="23">
        <f>I400</f>
        <v>0</v>
      </c>
      <c r="J399" s="23">
        <f t="shared" si="37"/>
        <v>0</v>
      </c>
      <c r="L399" s="15"/>
      <c r="M399" s="16"/>
    </row>
    <row r="400" spans="1:13" s="1" customFormat="1" ht="38.25" hidden="1" x14ac:dyDescent="0.25">
      <c r="A400" s="21"/>
      <c r="B400" s="21" t="s">
        <v>164</v>
      </c>
      <c r="C400" s="21"/>
      <c r="D400" s="22" t="s">
        <v>271</v>
      </c>
      <c r="E400" s="22" t="s">
        <v>15</v>
      </c>
      <c r="F400" s="22" t="s">
        <v>277</v>
      </c>
      <c r="G400" s="22" t="s">
        <v>165</v>
      </c>
      <c r="H400" s="23">
        <v>0</v>
      </c>
      <c r="I400" s="23"/>
      <c r="J400" s="23">
        <f t="shared" si="37"/>
        <v>0</v>
      </c>
      <c r="L400" s="15"/>
      <c r="M400" s="16"/>
    </row>
    <row r="401" spans="1:13" s="1" customFormat="1" ht="12.75" hidden="1" x14ac:dyDescent="0.25">
      <c r="A401" s="36"/>
      <c r="B401" s="21" t="s">
        <v>33</v>
      </c>
      <c r="C401" s="21"/>
      <c r="D401" s="22" t="s">
        <v>271</v>
      </c>
      <c r="E401" s="22" t="s">
        <v>15</v>
      </c>
      <c r="F401" s="22" t="s">
        <v>277</v>
      </c>
      <c r="G401" s="22" t="s">
        <v>35</v>
      </c>
      <c r="H401" s="23">
        <f>H402+H403</f>
        <v>210</v>
      </c>
      <c r="I401" s="23">
        <f>I402+I403</f>
        <v>0</v>
      </c>
      <c r="J401" s="23">
        <f t="shared" si="37"/>
        <v>210</v>
      </c>
      <c r="L401" s="15"/>
      <c r="M401" s="16"/>
    </row>
    <row r="402" spans="1:13" s="1" customFormat="1" ht="25.5" hidden="1" x14ac:dyDescent="0.25">
      <c r="A402" s="36"/>
      <c r="B402" s="21" t="s">
        <v>166</v>
      </c>
      <c r="C402" s="21"/>
      <c r="D402" s="22" t="s">
        <v>271</v>
      </c>
      <c r="E402" s="22" t="s">
        <v>15</v>
      </c>
      <c r="F402" s="22" t="s">
        <v>277</v>
      </c>
      <c r="G402" s="22" t="s">
        <v>37</v>
      </c>
      <c r="H402" s="23">
        <v>210</v>
      </c>
      <c r="I402" s="23"/>
      <c r="J402" s="23">
        <f t="shared" si="37"/>
        <v>210</v>
      </c>
      <c r="L402" s="15"/>
      <c r="M402" s="16"/>
    </row>
    <row r="403" spans="1:13" s="1" customFormat="1" ht="12.75" hidden="1" x14ac:dyDescent="0.25">
      <c r="A403" s="36"/>
      <c r="B403" s="21" t="s">
        <v>38</v>
      </c>
      <c r="C403" s="21"/>
      <c r="D403" s="22" t="s">
        <v>271</v>
      </c>
      <c r="E403" s="22" t="s">
        <v>15</v>
      </c>
      <c r="F403" s="22" t="s">
        <v>277</v>
      </c>
      <c r="G403" s="22" t="s">
        <v>39</v>
      </c>
      <c r="H403" s="23"/>
      <c r="I403" s="23"/>
      <c r="J403" s="23">
        <f t="shared" si="37"/>
        <v>0</v>
      </c>
      <c r="L403" s="15"/>
      <c r="M403" s="16"/>
    </row>
    <row r="404" spans="1:13" s="1" customFormat="1" ht="12.75" hidden="1" x14ac:dyDescent="0.25">
      <c r="A404" s="121" t="s">
        <v>278</v>
      </c>
      <c r="B404" s="121"/>
      <c r="C404" s="21"/>
      <c r="D404" s="29" t="s">
        <v>271</v>
      </c>
      <c r="E404" s="29" t="s">
        <v>15</v>
      </c>
      <c r="F404" s="29" t="s">
        <v>279</v>
      </c>
      <c r="G404" s="29"/>
      <c r="H404" s="31">
        <f>H405+H407</f>
        <v>1000</v>
      </c>
      <c r="I404" s="31">
        <f>I405+I407</f>
        <v>0</v>
      </c>
      <c r="J404" s="31">
        <f>J405+J407</f>
        <v>1000</v>
      </c>
      <c r="L404" s="15"/>
      <c r="M404" s="16"/>
    </row>
    <row r="405" spans="1:13" s="1" customFormat="1" ht="12.75" hidden="1" x14ac:dyDescent="0.25">
      <c r="A405" s="24"/>
      <c r="B405" s="25" t="s">
        <v>29</v>
      </c>
      <c r="C405" s="25"/>
      <c r="D405" s="29" t="s">
        <v>271</v>
      </c>
      <c r="E405" s="29" t="s">
        <v>15</v>
      </c>
      <c r="F405" s="29" t="s">
        <v>279</v>
      </c>
      <c r="G405" s="22" t="s">
        <v>30</v>
      </c>
      <c r="H405" s="23">
        <f>H406</f>
        <v>1000</v>
      </c>
      <c r="I405" s="23">
        <f>I406</f>
        <v>0</v>
      </c>
      <c r="J405" s="23">
        <f>H405+I405</f>
        <v>1000</v>
      </c>
      <c r="L405" s="15"/>
      <c r="M405" s="16"/>
    </row>
    <row r="406" spans="1:13" s="1" customFormat="1" ht="25.5" hidden="1" x14ac:dyDescent="0.25">
      <c r="A406" s="24"/>
      <c r="B406" s="21" t="s">
        <v>31</v>
      </c>
      <c r="C406" s="21"/>
      <c r="D406" s="29" t="s">
        <v>271</v>
      </c>
      <c r="E406" s="29" t="s">
        <v>15</v>
      </c>
      <c r="F406" s="29" t="s">
        <v>279</v>
      </c>
      <c r="G406" s="22" t="s">
        <v>32</v>
      </c>
      <c r="H406" s="23">
        <v>1000</v>
      </c>
      <c r="I406" s="23"/>
      <c r="J406" s="23">
        <f>H406+I406</f>
        <v>1000</v>
      </c>
      <c r="L406" s="15"/>
      <c r="M406" s="16"/>
    </row>
    <row r="407" spans="1:13" s="1" customFormat="1" ht="38.25" hidden="1" x14ac:dyDescent="0.25">
      <c r="A407" s="21"/>
      <c r="B407" s="21" t="s">
        <v>162</v>
      </c>
      <c r="C407" s="21"/>
      <c r="D407" s="22" t="s">
        <v>271</v>
      </c>
      <c r="E407" s="22" t="s">
        <v>15</v>
      </c>
      <c r="F407" s="22" t="s">
        <v>279</v>
      </c>
      <c r="G407" s="22" t="s">
        <v>163</v>
      </c>
      <c r="H407" s="23">
        <f>H408</f>
        <v>0</v>
      </c>
      <c r="I407" s="23">
        <f>I408</f>
        <v>0</v>
      </c>
      <c r="J407" s="23">
        <f t="shared" si="37"/>
        <v>0</v>
      </c>
      <c r="L407" s="15"/>
      <c r="M407" s="16"/>
    </row>
    <row r="408" spans="1:13" s="1" customFormat="1" ht="38.25" hidden="1" x14ac:dyDescent="0.25">
      <c r="A408" s="21"/>
      <c r="B408" s="21" t="s">
        <v>164</v>
      </c>
      <c r="C408" s="21"/>
      <c r="D408" s="22" t="s">
        <v>271</v>
      </c>
      <c r="E408" s="22" t="s">
        <v>15</v>
      </c>
      <c r="F408" s="22" t="s">
        <v>279</v>
      </c>
      <c r="G408" s="22" t="s">
        <v>165</v>
      </c>
      <c r="H408" s="23">
        <v>0</v>
      </c>
      <c r="I408" s="23"/>
      <c r="J408" s="23">
        <f t="shared" si="37"/>
        <v>0</v>
      </c>
      <c r="L408" s="15"/>
      <c r="M408" s="16"/>
    </row>
    <row r="409" spans="1:13" s="1" customFormat="1" ht="12.75" hidden="1" x14ac:dyDescent="0.25">
      <c r="A409" s="121" t="s">
        <v>280</v>
      </c>
      <c r="B409" s="121"/>
      <c r="C409" s="21"/>
      <c r="D409" s="22" t="s">
        <v>271</v>
      </c>
      <c r="E409" s="22" t="s">
        <v>15</v>
      </c>
      <c r="F409" s="22" t="s">
        <v>281</v>
      </c>
      <c r="G409" s="22"/>
      <c r="H409" s="23">
        <f>H410</f>
        <v>2781.9</v>
      </c>
      <c r="I409" s="23">
        <f>I410</f>
        <v>0</v>
      </c>
      <c r="J409" s="23">
        <f t="shared" si="37"/>
        <v>2781.9</v>
      </c>
      <c r="L409" s="15"/>
      <c r="M409" s="16"/>
    </row>
    <row r="410" spans="1:13" s="1" customFormat="1" ht="12.75" hidden="1" x14ac:dyDescent="0.25">
      <c r="A410" s="121" t="s">
        <v>158</v>
      </c>
      <c r="B410" s="121"/>
      <c r="C410" s="21"/>
      <c r="D410" s="22" t="s">
        <v>271</v>
      </c>
      <c r="E410" s="22" t="s">
        <v>15</v>
      </c>
      <c r="F410" s="22" t="s">
        <v>282</v>
      </c>
      <c r="G410" s="22"/>
      <c r="H410" s="23">
        <f>H411+H417</f>
        <v>2781.9</v>
      </c>
      <c r="I410" s="23">
        <f>I411+I417</f>
        <v>0</v>
      </c>
      <c r="J410" s="23">
        <f t="shared" si="37"/>
        <v>2781.9</v>
      </c>
      <c r="L410" s="15"/>
      <c r="M410" s="16"/>
    </row>
    <row r="411" spans="1:13" s="2" customFormat="1" ht="12.75" hidden="1" x14ac:dyDescent="0.25">
      <c r="A411" s="121" t="s">
        <v>283</v>
      </c>
      <c r="B411" s="121"/>
      <c r="C411" s="21"/>
      <c r="D411" s="22" t="s">
        <v>271</v>
      </c>
      <c r="E411" s="22" t="s">
        <v>15</v>
      </c>
      <c r="F411" s="22" t="s">
        <v>284</v>
      </c>
      <c r="G411" s="22"/>
      <c r="H411" s="23">
        <f>H412+H414</f>
        <v>483.9</v>
      </c>
      <c r="I411" s="23">
        <f>I412+I414</f>
        <v>0</v>
      </c>
      <c r="J411" s="23">
        <f t="shared" si="37"/>
        <v>483.9</v>
      </c>
      <c r="L411" s="15"/>
      <c r="M411" s="16"/>
    </row>
    <row r="412" spans="1:13" s="1" customFormat="1" ht="38.25" hidden="1" x14ac:dyDescent="0.25">
      <c r="A412" s="21"/>
      <c r="B412" s="21" t="s">
        <v>162</v>
      </c>
      <c r="C412" s="21"/>
      <c r="D412" s="22" t="s">
        <v>271</v>
      </c>
      <c r="E412" s="22" t="s">
        <v>15</v>
      </c>
      <c r="F412" s="22" t="s">
        <v>284</v>
      </c>
      <c r="G412" s="22" t="s">
        <v>163</v>
      </c>
      <c r="H412" s="23">
        <f>H413</f>
        <v>483.9</v>
      </c>
      <c r="I412" s="23">
        <f>I413</f>
        <v>0</v>
      </c>
      <c r="J412" s="23">
        <f t="shared" si="37"/>
        <v>483.9</v>
      </c>
      <c r="L412" s="15"/>
      <c r="M412" s="16"/>
    </row>
    <row r="413" spans="1:13" s="1" customFormat="1" ht="38.25" hidden="1" x14ac:dyDescent="0.25">
      <c r="A413" s="21"/>
      <c r="B413" s="21" t="s">
        <v>164</v>
      </c>
      <c r="C413" s="21"/>
      <c r="D413" s="22" t="s">
        <v>271</v>
      </c>
      <c r="E413" s="22" t="s">
        <v>15</v>
      </c>
      <c r="F413" s="22" t="s">
        <v>284</v>
      </c>
      <c r="G413" s="22" t="s">
        <v>165</v>
      </c>
      <c r="H413" s="23">
        <v>483.9</v>
      </c>
      <c r="I413" s="23"/>
      <c r="J413" s="23">
        <f t="shared" si="37"/>
        <v>483.9</v>
      </c>
      <c r="L413" s="15"/>
      <c r="M413" s="16"/>
    </row>
    <row r="414" spans="1:13" s="1" customFormat="1" ht="12.75" hidden="1" x14ac:dyDescent="0.25">
      <c r="A414" s="36"/>
      <c r="B414" s="21" t="s">
        <v>33</v>
      </c>
      <c r="C414" s="21"/>
      <c r="D414" s="22" t="s">
        <v>271</v>
      </c>
      <c r="E414" s="22" t="s">
        <v>15</v>
      </c>
      <c r="F414" s="22" t="s">
        <v>284</v>
      </c>
      <c r="G414" s="22" t="s">
        <v>35</v>
      </c>
      <c r="H414" s="23">
        <f>H415+H416</f>
        <v>0</v>
      </c>
      <c r="I414" s="23">
        <f>I415+I416</f>
        <v>0</v>
      </c>
      <c r="J414" s="23">
        <f t="shared" si="37"/>
        <v>0</v>
      </c>
      <c r="L414" s="15"/>
      <c r="M414" s="16"/>
    </row>
    <row r="415" spans="1:13" s="1" customFormat="1" ht="25.5" hidden="1" x14ac:dyDescent="0.25">
      <c r="A415" s="36"/>
      <c r="B415" s="21" t="s">
        <v>166</v>
      </c>
      <c r="C415" s="21"/>
      <c r="D415" s="22" t="s">
        <v>271</v>
      </c>
      <c r="E415" s="22" t="s">
        <v>15</v>
      </c>
      <c r="F415" s="22" t="s">
        <v>284</v>
      </c>
      <c r="G415" s="22" t="s">
        <v>37</v>
      </c>
      <c r="H415" s="23">
        <v>0</v>
      </c>
      <c r="I415" s="23"/>
      <c r="J415" s="23">
        <f t="shared" si="37"/>
        <v>0</v>
      </c>
      <c r="L415" s="15"/>
      <c r="M415" s="16"/>
    </row>
    <row r="416" spans="1:13" s="1" customFormat="1" ht="12.75" hidden="1" x14ac:dyDescent="0.25">
      <c r="A416" s="36"/>
      <c r="B416" s="21" t="s">
        <v>38</v>
      </c>
      <c r="C416" s="21"/>
      <c r="D416" s="22" t="s">
        <v>271</v>
      </c>
      <c r="E416" s="22" t="s">
        <v>15</v>
      </c>
      <c r="F416" s="22" t="s">
        <v>284</v>
      </c>
      <c r="G416" s="22" t="s">
        <v>39</v>
      </c>
      <c r="H416" s="23"/>
      <c r="I416" s="23"/>
      <c r="J416" s="23">
        <f t="shared" si="37"/>
        <v>0</v>
      </c>
      <c r="L416" s="15"/>
      <c r="M416" s="16"/>
    </row>
    <row r="417" spans="1:13" s="14" customFormat="1" ht="12.75" hidden="1" x14ac:dyDescent="0.25">
      <c r="A417" s="121" t="s">
        <v>285</v>
      </c>
      <c r="B417" s="121"/>
      <c r="C417" s="21"/>
      <c r="D417" s="22" t="s">
        <v>271</v>
      </c>
      <c r="E417" s="22" t="s">
        <v>15</v>
      </c>
      <c r="F417" s="22" t="s">
        <v>286</v>
      </c>
      <c r="G417" s="22"/>
      <c r="H417" s="23">
        <f>H418+H420</f>
        <v>2298</v>
      </c>
      <c r="I417" s="23">
        <f>I418+I420</f>
        <v>0</v>
      </c>
      <c r="J417" s="23">
        <f t="shared" si="37"/>
        <v>2298</v>
      </c>
      <c r="L417" s="15"/>
      <c r="M417" s="16"/>
    </row>
    <row r="418" spans="1:13" s="1" customFormat="1" ht="38.25" hidden="1" x14ac:dyDescent="0.25">
      <c r="A418" s="21"/>
      <c r="B418" s="21" t="s">
        <v>162</v>
      </c>
      <c r="C418" s="21"/>
      <c r="D418" s="22" t="s">
        <v>271</v>
      </c>
      <c r="E418" s="22" t="s">
        <v>15</v>
      </c>
      <c r="F418" s="22" t="s">
        <v>286</v>
      </c>
      <c r="G418" s="22" t="s">
        <v>163</v>
      </c>
      <c r="H418" s="23">
        <f>H419</f>
        <v>2298</v>
      </c>
      <c r="I418" s="23">
        <f>I419</f>
        <v>0</v>
      </c>
      <c r="J418" s="23">
        <f t="shared" si="37"/>
        <v>2298</v>
      </c>
      <c r="L418" s="15"/>
      <c r="M418" s="16"/>
    </row>
    <row r="419" spans="1:13" s="1" customFormat="1" ht="38.25" hidden="1" x14ac:dyDescent="0.25">
      <c r="A419" s="21"/>
      <c r="B419" s="21" t="s">
        <v>164</v>
      </c>
      <c r="C419" s="21"/>
      <c r="D419" s="22" t="s">
        <v>271</v>
      </c>
      <c r="E419" s="22" t="s">
        <v>15</v>
      </c>
      <c r="F419" s="22" t="s">
        <v>286</v>
      </c>
      <c r="G419" s="22" t="s">
        <v>165</v>
      </c>
      <c r="H419" s="23">
        <v>2298</v>
      </c>
      <c r="I419" s="23"/>
      <c r="J419" s="23">
        <f t="shared" si="37"/>
        <v>2298</v>
      </c>
      <c r="L419" s="15"/>
      <c r="M419" s="16"/>
    </row>
    <row r="420" spans="1:13" s="1" customFormat="1" ht="12.75" hidden="1" x14ac:dyDescent="0.25">
      <c r="A420" s="36"/>
      <c r="B420" s="21" t="s">
        <v>33</v>
      </c>
      <c r="C420" s="21"/>
      <c r="D420" s="22" t="s">
        <v>271</v>
      </c>
      <c r="E420" s="22" t="s">
        <v>15</v>
      </c>
      <c r="F420" s="22" t="s">
        <v>286</v>
      </c>
      <c r="G420" s="22" t="s">
        <v>35</v>
      </c>
      <c r="H420" s="23">
        <f>H421</f>
        <v>0</v>
      </c>
      <c r="I420" s="23">
        <f>I421</f>
        <v>0</v>
      </c>
      <c r="J420" s="23">
        <f t="shared" si="37"/>
        <v>0</v>
      </c>
      <c r="L420" s="15"/>
      <c r="M420" s="16"/>
    </row>
    <row r="421" spans="1:13" s="1" customFormat="1" ht="12.75" hidden="1" x14ac:dyDescent="0.25">
      <c r="A421" s="36"/>
      <c r="B421" s="21" t="s">
        <v>38</v>
      </c>
      <c r="C421" s="21"/>
      <c r="D421" s="22" t="s">
        <v>271</v>
      </c>
      <c r="E421" s="22" t="s">
        <v>15</v>
      </c>
      <c r="F421" s="22" t="s">
        <v>286</v>
      </c>
      <c r="G421" s="22" t="s">
        <v>39</v>
      </c>
      <c r="H421" s="23"/>
      <c r="I421" s="23"/>
      <c r="J421" s="23">
        <f t="shared" si="37"/>
        <v>0</v>
      </c>
      <c r="L421" s="15"/>
      <c r="M421" s="16"/>
    </row>
    <row r="422" spans="1:13" s="1" customFormat="1" ht="12.75" hidden="1" x14ac:dyDescent="0.25">
      <c r="A422" s="121" t="s">
        <v>86</v>
      </c>
      <c r="B422" s="121"/>
      <c r="C422" s="21"/>
      <c r="D422" s="29" t="s">
        <v>271</v>
      </c>
      <c r="E422" s="22" t="s">
        <v>15</v>
      </c>
      <c r="F422" s="29" t="s">
        <v>87</v>
      </c>
      <c r="G422" s="29"/>
      <c r="H422" s="31">
        <f>H423</f>
        <v>12.72</v>
      </c>
      <c r="I422" s="31">
        <f>I423</f>
        <v>0</v>
      </c>
      <c r="J422" s="23">
        <f t="shared" si="37"/>
        <v>12.72</v>
      </c>
      <c r="L422" s="15"/>
      <c r="M422" s="16"/>
    </row>
    <row r="423" spans="1:13" s="1" customFormat="1" ht="12.75" hidden="1" x14ac:dyDescent="0.25">
      <c r="A423" s="121" t="s">
        <v>88</v>
      </c>
      <c r="B423" s="121"/>
      <c r="C423" s="21"/>
      <c r="D423" s="22" t="s">
        <v>271</v>
      </c>
      <c r="E423" s="22" t="s">
        <v>15</v>
      </c>
      <c r="F423" s="22" t="s">
        <v>89</v>
      </c>
      <c r="G423" s="22"/>
      <c r="H423" s="23">
        <f>H424</f>
        <v>12.72</v>
      </c>
      <c r="I423" s="23">
        <f>I424</f>
        <v>0</v>
      </c>
      <c r="J423" s="23">
        <f t="shared" si="37"/>
        <v>12.72</v>
      </c>
      <c r="L423" s="15"/>
      <c r="M423" s="16"/>
    </row>
    <row r="424" spans="1:13" s="1" customFormat="1" ht="12.75" hidden="1" x14ac:dyDescent="0.25">
      <c r="A424" s="121" t="s">
        <v>177</v>
      </c>
      <c r="B424" s="121"/>
      <c r="C424" s="21"/>
      <c r="D424" s="22" t="s">
        <v>271</v>
      </c>
      <c r="E424" s="22" t="s">
        <v>15</v>
      </c>
      <c r="F424" s="22" t="s">
        <v>178</v>
      </c>
      <c r="G424" s="22"/>
      <c r="H424" s="23">
        <f>H426</f>
        <v>12.72</v>
      </c>
      <c r="I424" s="23">
        <f>I426</f>
        <v>0</v>
      </c>
      <c r="J424" s="23">
        <f t="shared" si="37"/>
        <v>12.72</v>
      </c>
      <c r="L424" s="15"/>
      <c r="M424" s="16"/>
    </row>
    <row r="425" spans="1:13" s="1" customFormat="1" ht="12.75" hidden="1" x14ac:dyDescent="0.25">
      <c r="A425" s="24"/>
      <c r="B425" s="25" t="s">
        <v>179</v>
      </c>
      <c r="C425" s="25"/>
      <c r="D425" s="22" t="s">
        <v>271</v>
      </c>
      <c r="E425" s="22" t="s">
        <v>15</v>
      </c>
      <c r="F425" s="22" t="s">
        <v>178</v>
      </c>
      <c r="G425" s="22" t="s">
        <v>180</v>
      </c>
      <c r="H425" s="23">
        <f>H426</f>
        <v>12.72</v>
      </c>
      <c r="I425" s="23">
        <f>I426</f>
        <v>0</v>
      </c>
      <c r="J425" s="23">
        <f>J426</f>
        <v>12.72</v>
      </c>
      <c r="L425" s="15"/>
      <c r="M425" s="16"/>
    </row>
    <row r="426" spans="1:13" s="1" customFormat="1" ht="25.5" hidden="1" x14ac:dyDescent="0.25">
      <c r="A426" s="36"/>
      <c r="B426" s="21" t="s">
        <v>181</v>
      </c>
      <c r="C426" s="21"/>
      <c r="D426" s="22" t="s">
        <v>271</v>
      </c>
      <c r="E426" s="22" t="s">
        <v>15</v>
      </c>
      <c r="F426" s="22" t="s">
        <v>178</v>
      </c>
      <c r="G426" s="22" t="s">
        <v>182</v>
      </c>
      <c r="H426" s="23">
        <v>12.72</v>
      </c>
      <c r="I426" s="23"/>
      <c r="J426" s="23">
        <f t="shared" si="37"/>
        <v>12.72</v>
      </c>
      <c r="L426" s="15"/>
      <c r="M426" s="16"/>
    </row>
    <row r="427" spans="1:13" s="1" customFormat="1" ht="12.75" hidden="1" x14ac:dyDescent="0.25">
      <c r="A427" s="121" t="s">
        <v>287</v>
      </c>
      <c r="B427" s="121"/>
      <c r="C427" s="21"/>
      <c r="D427" s="22" t="s">
        <v>271</v>
      </c>
      <c r="E427" s="22" t="s">
        <v>15</v>
      </c>
      <c r="F427" s="22" t="s">
        <v>288</v>
      </c>
      <c r="G427" s="22"/>
      <c r="H427" s="23">
        <f t="shared" ref="H427:I429" si="42">H428</f>
        <v>55.46</v>
      </c>
      <c r="I427" s="23">
        <f t="shared" si="42"/>
        <v>0</v>
      </c>
      <c r="J427" s="23">
        <f t="shared" si="37"/>
        <v>55.46</v>
      </c>
      <c r="L427" s="15"/>
      <c r="M427" s="16"/>
    </row>
    <row r="428" spans="1:13" s="20" customFormat="1" ht="12.75" hidden="1" x14ac:dyDescent="0.25">
      <c r="A428" s="121" t="s">
        <v>289</v>
      </c>
      <c r="B428" s="121"/>
      <c r="C428" s="21"/>
      <c r="D428" s="22" t="s">
        <v>271</v>
      </c>
      <c r="E428" s="22" t="s">
        <v>15</v>
      </c>
      <c r="F428" s="22" t="s">
        <v>290</v>
      </c>
      <c r="G428" s="22"/>
      <c r="H428" s="23">
        <f t="shared" si="42"/>
        <v>55.46</v>
      </c>
      <c r="I428" s="23">
        <f t="shared" si="42"/>
        <v>0</v>
      </c>
      <c r="J428" s="23">
        <f t="shared" si="37"/>
        <v>55.46</v>
      </c>
      <c r="L428" s="15"/>
      <c r="M428" s="16"/>
    </row>
    <row r="429" spans="1:13" s="1" customFormat="1" ht="12.75" hidden="1" x14ac:dyDescent="0.25">
      <c r="A429" s="121" t="s">
        <v>291</v>
      </c>
      <c r="B429" s="121"/>
      <c r="C429" s="21"/>
      <c r="D429" s="22" t="s">
        <v>271</v>
      </c>
      <c r="E429" s="22" t="s">
        <v>15</v>
      </c>
      <c r="F429" s="22" t="s">
        <v>292</v>
      </c>
      <c r="G429" s="22"/>
      <c r="H429" s="23">
        <f t="shared" si="42"/>
        <v>55.46</v>
      </c>
      <c r="I429" s="23">
        <f t="shared" si="42"/>
        <v>0</v>
      </c>
      <c r="J429" s="23">
        <f t="shared" si="37"/>
        <v>55.46</v>
      </c>
      <c r="L429" s="15"/>
      <c r="M429" s="16"/>
    </row>
    <row r="430" spans="1:13" s="1" customFormat="1" ht="12.75" hidden="1" x14ac:dyDescent="0.25">
      <c r="A430" s="24"/>
      <c r="B430" s="25" t="s">
        <v>179</v>
      </c>
      <c r="C430" s="25"/>
      <c r="D430" s="22" t="s">
        <v>271</v>
      </c>
      <c r="E430" s="22" t="s">
        <v>15</v>
      </c>
      <c r="F430" s="22" t="s">
        <v>292</v>
      </c>
      <c r="G430" s="22" t="s">
        <v>180</v>
      </c>
      <c r="H430" s="23">
        <f>H431+H432</f>
        <v>55.46</v>
      </c>
      <c r="I430" s="23">
        <f>I431+I432</f>
        <v>0</v>
      </c>
      <c r="J430" s="23">
        <f t="shared" ref="J430:J514" si="43">H430+I430</f>
        <v>55.46</v>
      </c>
      <c r="L430" s="15"/>
      <c r="M430" s="16"/>
    </row>
    <row r="431" spans="1:13" s="1" customFormat="1" ht="25.5" hidden="1" x14ac:dyDescent="0.25">
      <c r="A431" s="24"/>
      <c r="B431" s="21" t="s">
        <v>181</v>
      </c>
      <c r="C431" s="21"/>
      <c r="D431" s="22" t="s">
        <v>271</v>
      </c>
      <c r="E431" s="22" t="s">
        <v>15</v>
      </c>
      <c r="F431" s="22" t="s">
        <v>292</v>
      </c>
      <c r="G431" s="22" t="s">
        <v>182</v>
      </c>
      <c r="H431" s="23">
        <v>55.46</v>
      </c>
      <c r="I431" s="23"/>
      <c r="J431" s="23">
        <f t="shared" si="43"/>
        <v>55.46</v>
      </c>
      <c r="L431" s="15"/>
      <c r="M431" s="16"/>
    </row>
    <row r="432" spans="1:13" s="1" customFormat="1" ht="25.5" hidden="1" x14ac:dyDescent="0.25">
      <c r="A432" s="24"/>
      <c r="B432" s="25" t="s">
        <v>187</v>
      </c>
      <c r="C432" s="25"/>
      <c r="D432" s="22" t="s">
        <v>271</v>
      </c>
      <c r="E432" s="22" t="s">
        <v>15</v>
      </c>
      <c r="F432" s="22" t="s">
        <v>292</v>
      </c>
      <c r="G432" s="22" t="s">
        <v>184</v>
      </c>
      <c r="H432" s="23">
        <v>0</v>
      </c>
      <c r="I432" s="23"/>
      <c r="J432" s="23">
        <f t="shared" si="43"/>
        <v>0</v>
      </c>
      <c r="L432" s="15"/>
      <c r="M432" s="16"/>
    </row>
    <row r="433" spans="1:13" s="1" customFormat="1" ht="12.75" hidden="1" x14ac:dyDescent="0.25">
      <c r="A433" s="121" t="s">
        <v>257</v>
      </c>
      <c r="B433" s="121"/>
      <c r="C433" s="21"/>
      <c r="D433" s="22" t="s">
        <v>271</v>
      </c>
      <c r="E433" s="22" t="s">
        <v>15</v>
      </c>
      <c r="F433" s="22" t="s">
        <v>102</v>
      </c>
      <c r="G433" s="22"/>
      <c r="H433" s="23">
        <f>H437+H434</f>
        <v>111.9</v>
      </c>
      <c r="I433" s="23">
        <f>I437+I434</f>
        <v>0</v>
      </c>
      <c r="J433" s="23">
        <f t="shared" si="43"/>
        <v>111.9</v>
      </c>
      <c r="L433" s="15"/>
      <c r="M433" s="16"/>
    </row>
    <row r="434" spans="1:13" s="1" customFormat="1" ht="12.75" hidden="1" x14ac:dyDescent="0.25">
      <c r="A434" s="121" t="s">
        <v>293</v>
      </c>
      <c r="B434" s="121"/>
      <c r="C434" s="21"/>
      <c r="D434" s="22" t="s">
        <v>271</v>
      </c>
      <c r="E434" s="22" t="s">
        <v>15</v>
      </c>
      <c r="F434" s="22" t="s">
        <v>294</v>
      </c>
      <c r="G434" s="22"/>
      <c r="H434" s="23">
        <f>H435</f>
        <v>20</v>
      </c>
      <c r="I434" s="23">
        <f>I435</f>
        <v>0</v>
      </c>
      <c r="J434" s="23">
        <f t="shared" si="43"/>
        <v>20</v>
      </c>
      <c r="L434" s="15"/>
      <c r="M434" s="16"/>
    </row>
    <row r="435" spans="1:13" s="1" customFormat="1" ht="12.75" hidden="1" x14ac:dyDescent="0.25">
      <c r="A435" s="24"/>
      <c r="B435" s="25" t="s">
        <v>29</v>
      </c>
      <c r="C435" s="25"/>
      <c r="D435" s="22" t="s">
        <v>271</v>
      </c>
      <c r="E435" s="22" t="s">
        <v>15</v>
      </c>
      <c r="F435" s="22" t="s">
        <v>294</v>
      </c>
      <c r="G435" s="22" t="s">
        <v>30</v>
      </c>
      <c r="H435" s="23">
        <f>H436</f>
        <v>20</v>
      </c>
      <c r="I435" s="23">
        <f>I436</f>
        <v>0</v>
      </c>
      <c r="J435" s="23">
        <f t="shared" si="43"/>
        <v>20</v>
      </c>
      <c r="L435" s="15"/>
      <c r="M435" s="16"/>
    </row>
    <row r="436" spans="1:13" s="1" customFormat="1" ht="25.5" hidden="1" x14ac:dyDescent="0.25">
      <c r="A436" s="24"/>
      <c r="B436" s="21" t="s">
        <v>31</v>
      </c>
      <c r="C436" s="21"/>
      <c r="D436" s="22" t="s">
        <v>271</v>
      </c>
      <c r="E436" s="22" t="s">
        <v>15</v>
      </c>
      <c r="F436" s="22" t="s">
        <v>294</v>
      </c>
      <c r="G436" s="22" t="s">
        <v>32</v>
      </c>
      <c r="H436" s="23">
        <v>20</v>
      </c>
      <c r="I436" s="23"/>
      <c r="J436" s="23">
        <f t="shared" si="43"/>
        <v>20</v>
      </c>
      <c r="L436" s="15"/>
      <c r="M436" s="16"/>
    </row>
    <row r="437" spans="1:13" s="1" customFormat="1" ht="12.75" hidden="1" x14ac:dyDescent="0.25">
      <c r="A437" s="121" t="s">
        <v>295</v>
      </c>
      <c r="B437" s="121"/>
      <c r="C437" s="21"/>
      <c r="D437" s="22" t="s">
        <v>271</v>
      </c>
      <c r="E437" s="22" t="s">
        <v>15</v>
      </c>
      <c r="F437" s="22" t="s">
        <v>296</v>
      </c>
      <c r="G437" s="22"/>
      <c r="H437" s="23">
        <f>H438</f>
        <v>91.9</v>
      </c>
      <c r="I437" s="23">
        <f>I438</f>
        <v>0</v>
      </c>
      <c r="J437" s="23">
        <f t="shared" si="43"/>
        <v>91.9</v>
      </c>
      <c r="L437" s="15"/>
      <c r="M437" s="16"/>
    </row>
    <row r="438" spans="1:13" s="1" customFormat="1" ht="12.75" hidden="1" x14ac:dyDescent="0.25">
      <c r="A438" s="24"/>
      <c r="B438" s="25" t="s">
        <v>29</v>
      </c>
      <c r="C438" s="25"/>
      <c r="D438" s="22" t="s">
        <v>271</v>
      </c>
      <c r="E438" s="22" t="s">
        <v>15</v>
      </c>
      <c r="F438" s="22" t="s">
        <v>296</v>
      </c>
      <c r="G438" s="22" t="s">
        <v>30</v>
      </c>
      <c r="H438" s="23">
        <f>H439</f>
        <v>91.9</v>
      </c>
      <c r="I438" s="23">
        <f>I439</f>
        <v>0</v>
      </c>
      <c r="J438" s="23">
        <f t="shared" si="43"/>
        <v>91.9</v>
      </c>
      <c r="L438" s="15"/>
      <c r="M438" s="16"/>
    </row>
    <row r="439" spans="1:13" s="1" customFormat="1" ht="25.5" hidden="1" x14ac:dyDescent="0.25">
      <c r="A439" s="24"/>
      <c r="B439" s="21" t="s">
        <v>31</v>
      </c>
      <c r="C439" s="21"/>
      <c r="D439" s="22" t="s">
        <v>271</v>
      </c>
      <c r="E439" s="22" t="s">
        <v>15</v>
      </c>
      <c r="F439" s="22" t="s">
        <v>296</v>
      </c>
      <c r="G439" s="22" t="s">
        <v>32</v>
      </c>
      <c r="H439" s="23">
        <v>91.9</v>
      </c>
      <c r="I439" s="23"/>
      <c r="J439" s="23">
        <f t="shared" si="43"/>
        <v>91.9</v>
      </c>
      <c r="L439" s="15"/>
      <c r="M439" s="16"/>
    </row>
    <row r="440" spans="1:13" s="1" customFormat="1" ht="12.75" hidden="1" x14ac:dyDescent="0.25">
      <c r="A440" s="124" t="s">
        <v>297</v>
      </c>
      <c r="B440" s="124"/>
      <c r="C440" s="17"/>
      <c r="D440" s="18" t="s">
        <v>271</v>
      </c>
      <c r="E440" s="18" t="s">
        <v>51</v>
      </c>
      <c r="F440" s="18"/>
      <c r="G440" s="18"/>
      <c r="H440" s="43">
        <f>H441+H446+H456</f>
        <v>623.20000000000005</v>
      </c>
      <c r="I440" s="43">
        <f>I441+I446+I456</f>
        <v>0</v>
      </c>
      <c r="J440" s="19">
        <f t="shared" si="43"/>
        <v>623.20000000000005</v>
      </c>
      <c r="L440" s="15"/>
      <c r="M440" s="16"/>
    </row>
    <row r="441" spans="1:13" s="1" customFormat="1" ht="12.75" hidden="1" x14ac:dyDescent="0.25">
      <c r="A441" s="121" t="s">
        <v>18</v>
      </c>
      <c r="B441" s="121"/>
      <c r="C441" s="21"/>
      <c r="D441" s="22" t="s">
        <v>271</v>
      </c>
      <c r="E441" s="22" t="s">
        <v>51</v>
      </c>
      <c r="F441" s="22" t="s">
        <v>52</v>
      </c>
      <c r="G441" s="22"/>
      <c r="H441" s="23">
        <f t="shared" ref="H441:I444" si="44">H442</f>
        <v>333.2</v>
      </c>
      <c r="I441" s="23">
        <f t="shared" si="44"/>
        <v>0</v>
      </c>
      <c r="J441" s="23">
        <f t="shared" si="43"/>
        <v>333.2</v>
      </c>
      <c r="L441" s="15"/>
      <c r="M441" s="16"/>
    </row>
    <row r="442" spans="1:13" s="1" customFormat="1" ht="12.75" hidden="1" x14ac:dyDescent="0.25">
      <c r="A442" s="121" t="s">
        <v>20</v>
      </c>
      <c r="B442" s="121"/>
      <c r="C442" s="21"/>
      <c r="D442" s="22" t="s">
        <v>271</v>
      </c>
      <c r="E442" s="22" t="s">
        <v>51</v>
      </c>
      <c r="F442" s="22" t="s">
        <v>21</v>
      </c>
      <c r="G442" s="22"/>
      <c r="H442" s="23">
        <f t="shared" si="44"/>
        <v>333.2</v>
      </c>
      <c r="I442" s="23">
        <f t="shared" si="44"/>
        <v>0</v>
      </c>
      <c r="J442" s="23">
        <f t="shared" si="43"/>
        <v>333.2</v>
      </c>
      <c r="L442" s="15"/>
      <c r="M442" s="16"/>
    </row>
    <row r="443" spans="1:13" s="1" customFormat="1" ht="12.75" hidden="1" x14ac:dyDescent="0.25">
      <c r="A443" s="121" t="s">
        <v>298</v>
      </c>
      <c r="B443" s="121"/>
      <c r="C443" s="21"/>
      <c r="D443" s="22" t="s">
        <v>271</v>
      </c>
      <c r="E443" s="22" t="s">
        <v>51</v>
      </c>
      <c r="F443" s="22" t="s">
        <v>299</v>
      </c>
      <c r="G443" s="22"/>
      <c r="H443" s="23">
        <f t="shared" si="44"/>
        <v>333.2</v>
      </c>
      <c r="I443" s="23">
        <f t="shared" si="44"/>
        <v>0</v>
      </c>
      <c r="J443" s="23">
        <f t="shared" si="43"/>
        <v>333.2</v>
      </c>
      <c r="L443" s="15"/>
      <c r="M443" s="16"/>
    </row>
    <row r="444" spans="1:13" s="1" customFormat="1" ht="38.25" hidden="1" x14ac:dyDescent="0.25">
      <c r="A444" s="21"/>
      <c r="B444" s="21" t="s">
        <v>24</v>
      </c>
      <c r="C444" s="21"/>
      <c r="D444" s="22" t="s">
        <v>271</v>
      </c>
      <c r="E444" s="22" t="s">
        <v>51</v>
      </c>
      <c r="F444" s="22" t="s">
        <v>299</v>
      </c>
      <c r="G444" s="22" t="s">
        <v>26</v>
      </c>
      <c r="H444" s="23">
        <f t="shared" si="44"/>
        <v>333.2</v>
      </c>
      <c r="I444" s="23">
        <f t="shared" si="44"/>
        <v>0</v>
      </c>
      <c r="J444" s="23">
        <f t="shared" si="43"/>
        <v>333.2</v>
      </c>
      <c r="L444" s="15"/>
      <c r="M444" s="16"/>
    </row>
    <row r="445" spans="1:13" s="1" customFormat="1" ht="12.75" hidden="1" x14ac:dyDescent="0.25">
      <c r="A445" s="24"/>
      <c r="B445" s="25" t="s">
        <v>27</v>
      </c>
      <c r="C445" s="25"/>
      <c r="D445" s="22" t="s">
        <v>271</v>
      </c>
      <c r="E445" s="22" t="s">
        <v>51</v>
      </c>
      <c r="F445" s="22" t="s">
        <v>299</v>
      </c>
      <c r="G445" s="22" t="s">
        <v>28</v>
      </c>
      <c r="H445" s="23">
        <v>333.2</v>
      </c>
      <c r="I445" s="23"/>
      <c r="J445" s="23">
        <f t="shared" si="43"/>
        <v>333.2</v>
      </c>
      <c r="L445" s="15"/>
      <c r="M445" s="16"/>
    </row>
    <row r="446" spans="1:13" s="1" customFormat="1" ht="12.75" hidden="1" x14ac:dyDescent="0.25">
      <c r="A446" s="121" t="s">
        <v>86</v>
      </c>
      <c r="B446" s="121"/>
      <c r="C446" s="21"/>
      <c r="D446" s="29" t="s">
        <v>271</v>
      </c>
      <c r="E446" s="29" t="s">
        <v>51</v>
      </c>
      <c r="F446" s="29" t="s">
        <v>87</v>
      </c>
      <c r="G446" s="29"/>
      <c r="H446" s="31">
        <f>H447+H452</f>
        <v>270</v>
      </c>
      <c r="I446" s="31">
        <f t="shared" ref="I446:J446" si="45">I447+I452</f>
        <v>0</v>
      </c>
      <c r="J446" s="31">
        <f t="shared" si="45"/>
        <v>270</v>
      </c>
      <c r="L446" s="15"/>
      <c r="M446" s="16"/>
    </row>
    <row r="447" spans="1:13" s="1" customFormat="1" ht="12.75" hidden="1" x14ac:dyDescent="0.25">
      <c r="A447" s="121" t="s">
        <v>88</v>
      </c>
      <c r="B447" s="121"/>
      <c r="C447" s="21"/>
      <c r="D447" s="22" t="s">
        <v>271</v>
      </c>
      <c r="E447" s="22" t="s">
        <v>51</v>
      </c>
      <c r="F447" s="22" t="s">
        <v>89</v>
      </c>
      <c r="G447" s="22"/>
      <c r="H447" s="23">
        <f t="shared" ref="H447:I448" si="46">H448</f>
        <v>152.6</v>
      </c>
      <c r="I447" s="23">
        <f t="shared" si="46"/>
        <v>0</v>
      </c>
      <c r="J447" s="23">
        <f t="shared" si="43"/>
        <v>152.6</v>
      </c>
      <c r="L447" s="15"/>
      <c r="M447" s="16"/>
    </row>
    <row r="448" spans="1:13" s="1" customFormat="1" ht="12.75" hidden="1" x14ac:dyDescent="0.25">
      <c r="A448" s="121" t="s">
        <v>300</v>
      </c>
      <c r="B448" s="121"/>
      <c r="C448" s="21"/>
      <c r="D448" s="22" t="s">
        <v>271</v>
      </c>
      <c r="E448" s="22" t="s">
        <v>51</v>
      </c>
      <c r="F448" s="22" t="s">
        <v>301</v>
      </c>
      <c r="G448" s="22"/>
      <c r="H448" s="23">
        <f t="shared" si="46"/>
        <v>152.6</v>
      </c>
      <c r="I448" s="23">
        <f t="shared" si="46"/>
        <v>0</v>
      </c>
      <c r="J448" s="23">
        <f t="shared" si="43"/>
        <v>152.6</v>
      </c>
      <c r="L448" s="15"/>
      <c r="M448" s="16"/>
    </row>
    <row r="449" spans="1:13" s="1" customFormat="1" ht="12.75" hidden="1" x14ac:dyDescent="0.25">
      <c r="A449" s="21"/>
      <c r="B449" s="21" t="s">
        <v>86</v>
      </c>
      <c r="C449" s="21"/>
      <c r="D449" s="22" t="s">
        <v>271</v>
      </c>
      <c r="E449" s="22" t="s">
        <v>51</v>
      </c>
      <c r="F449" s="22" t="s">
        <v>301</v>
      </c>
      <c r="G449" s="22" t="s">
        <v>94</v>
      </c>
      <c r="H449" s="23">
        <f>H450+H451</f>
        <v>152.6</v>
      </c>
      <c r="I449" s="23">
        <f>I450+I451</f>
        <v>0</v>
      </c>
      <c r="J449" s="23">
        <f>J450+J451</f>
        <v>152.6</v>
      </c>
      <c r="L449" s="15"/>
      <c r="M449" s="16"/>
    </row>
    <row r="450" spans="1:13" s="1" customFormat="1" ht="12.75" hidden="1" x14ac:dyDescent="0.25">
      <c r="A450" s="21"/>
      <c r="B450" s="21" t="s">
        <v>95</v>
      </c>
      <c r="C450" s="21"/>
      <c r="D450" s="22" t="s">
        <v>271</v>
      </c>
      <c r="E450" s="22" t="s">
        <v>51</v>
      </c>
      <c r="F450" s="22" t="s">
        <v>301</v>
      </c>
      <c r="G450" s="22" t="s">
        <v>96</v>
      </c>
      <c r="H450" s="23">
        <v>152.6</v>
      </c>
      <c r="I450" s="23"/>
      <c r="J450" s="23">
        <f t="shared" si="43"/>
        <v>152.6</v>
      </c>
      <c r="L450" s="15"/>
      <c r="M450" s="16"/>
    </row>
    <row r="451" spans="1:13" s="1" customFormat="1" ht="12.75" hidden="1" x14ac:dyDescent="0.25">
      <c r="A451" s="24"/>
      <c r="B451" s="21" t="s">
        <v>97</v>
      </c>
      <c r="C451" s="21"/>
      <c r="D451" s="22" t="s">
        <v>271</v>
      </c>
      <c r="E451" s="22" t="s">
        <v>51</v>
      </c>
      <c r="F451" s="22" t="s">
        <v>301</v>
      </c>
      <c r="G451" s="22" t="s">
        <v>98</v>
      </c>
      <c r="H451" s="23">
        <v>0</v>
      </c>
      <c r="I451" s="23"/>
      <c r="J451" s="23">
        <f t="shared" si="43"/>
        <v>0</v>
      </c>
      <c r="L451" s="15"/>
      <c r="M451" s="16"/>
    </row>
    <row r="452" spans="1:13" s="1" customFormat="1" ht="12.75" hidden="1" x14ac:dyDescent="0.25">
      <c r="A452" s="127" t="s">
        <v>302</v>
      </c>
      <c r="B452" s="128"/>
      <c r="C452" s="21"/>
      <c r="D452" s="22" t="s">
        <v>271</v>
      </c>
      <c r="E452" s="22" t="s">
        <v>51</v>
      </c>
      <c r="F452" s="22" t="s">
        <v>303</v>
      </c>
      <c r="G452" s="22"/>
      <c r="H452" s="23">
        <f>H453</f>
        <v>117.4</v>
      </c>
      <c r="I452" s="23">
        <f t="shared" ref="I452:J454" si="47">I453</f>
        <v>0</v>
      </c>
      <c r="J452" s="23">
        <f t="shared" si="47"/>
        <v>117.4</v>
      </c>
      <c r="L452" s="15"/>
      <c r="M452" s="16"/>
    </row>
    <row r="453" spans="1:13" s="1" customFormat="1" ht="12.75" hidden="1" x14ac:dyDescent="0.25">
      <c r="A453" s="129" t="s">
        <v>304</v>
      </c>
      <c r="B453" s="130"/>
      <c r="C453" s="21"/>
      <c r="D453" s="22" t="s">
        <v>271</v>
      </c>
      <c r="E453" s="22" t="s">
        <v>51</v>
      </c>
      <c r="F453" s="22" t="s">
        <v>305</v>
      </c>
      <c r="G453" s="22"/>
      <c r="H453" s="23">
        <f>H454</f>
        <v>117.4</v>
      </c>
      <c r="I453" s="23">
        <f t="shared" si="47"/>
        <v>0</v>
      </c>
      <c r="J453" s="23">
        <f t="shared" si="47"/>
        <v>117.4</v>
      </c>
      <c r="L453" s="15"/>
      <c r="M453" s="16"/>
    </row>
    <row r="454" spans="1:13" s="1" customFormat="1" ht="12.75" hidden="1" x14ac:dyDescent="0.25">
      <c r="A454" s="21"/>
      <c r="B454" s="21" t="s">
        <v>86</v>
      </c>
      <c r="C454" s="21"/>
      <c r="D454" s="22" t="s">
        <v>271</v>
      </c>
      <c r="E454" s="22" t="s">
        <v>51</v>
      </c>
      <c r="F454" s="22" t="s">
        <v>305</v>
      </c>
      <c r="G454" s="22" t="s">
        <v>94</v>
      </c>
      <c r="H454" s="23">
        <f>H455</f>
        <v>117.4</v>
      </c>
      <c r="I454" s="23">
        <f t="shared" si="47"/>
        <v>0</v>
      </c>
      <c r="J454" s="23">
        <f t="shared" si="47"/>
        <v>117.4</v>
      </c>
      <c r="L454" s="15"/>
      <c r="M454" s="16"/>
    </row>
    <row r="455" spans="1:13" s="1" customFormat="1" ht="12.75" hidden="1" x14ac:dyDescent="0.25">
      <c r="A455" s="24"/>
      <c r="B455" s="21" t="s">
        <v>95</v>
      </c>
      <c r="C455" s="21"/>
      <c r="D455" s="22" t="s">
        <v>271</v>
      </c>
      <c r="E455" s="22" t="s">
        <v>51</v>
      </c>
      <c r="F455" s="22" t="s">
        <v>305</v>
      </c>
      <c r="G455" s="22" t="s">
        <v>96</v>
      </c>
      <c r="H455" s="23">
        <v>117.4</v>
      </c>
      <c r="I455" s="23"/>
      <c r="J455" s="23">
        <f t="shared" si="43"/>
        <v>117.4</v>
      </c>
      <c r="L455" s="15"/>
      <c r="M455" s="16"/>
    </row>
    <row r="456" spans="1:13" s="1" customFormat="1" ht="12.75" hidden="1" x14ac:dyDescent="0.25">
      <c r="A456" s="121" t="s">
        <v>234</v>
      </c>
      <c r="B456" s="121"/>
      <c r="C456" s="21"/>
      <c r="D456" s="22" t="s">
        <v>271</v>
      </c>
      <c r="E456" s="22" t="s">
        <v>51</v>
      </c>
      <c r="F456" s="22" t="s">
        <v>106</v>
      </c>
      <c r="G456" s="22"/>
      <c r="H456" s="23">
        <f t="shared" ref="H456:I458" si="48">H457</f>
        <v>20</v>
      </c>
      <c r="I456" s="23">
        <f t="shared" si="48"/>
        <v>0</v>
      </c>
      <c r="J456" s="23">
        <f t="shared" si="43"/>
        <v>20</v>
      </c>
      <c r="L456" s="15"/>
      <c r="M456" s="16"/>
    </row>
    <row r="457" spans="1:13" s="1" customFormat="1" ht="12.75" hidden="1" x14ac:dyDescent="0.25">
      <c r="A457" s="121" t="s">
        <v>306</v>
      </c>
      <c r="B457" s="121"/>
      <c r="C457" s="21"/>
      <c r="D457" s="22" t="s">
        <v>271</v>
      </c>
      <c r="E457" s="22" t="s">
        <v>51</v>
      </c>
      <c r="F457" s="22" t="s">
        <v>307</v>
      </c>
      <c r="G457" s="22"/>
      <c r="H457" s="23">
        <f t="shared" si="48"/>
        <v>20</v>
      </c>
      <c r="I457" s="23">
        <f t="shared" si="48"/>
        <v>0</v>
      </c>
      <c r="J457" s="23">
        <f t="shared" si="43"/>
        <v>20</v>
      </c>
      <c r="L457" s="15"/>
      <c r="M457" s="16"/>
    </row>
    <row r="458" spans="1:13" s="1" customFormat="1" ht="12.75" hidden="1" x14ac:dyDescent="0.25">
      <c r="A458" s="24"/>
      <c r="B458" s="25" t="s">
        <v>29</v>
      </c>
      <c r="C458" s="25"/>
      <c r="D458" s="22" t="s">
        <v>271</v>
      </c>
      <c r="E458" s="22" t="s">
        <v>51</v>
      </c>
      <c r="F458" s="22" t="s">
        <v>307</v>
      </c>
      <c r="G458" s="22" t="s">
        <v>30</v>
      </c>
      <c r="H458" s="23">
        <f t="shared" si="48"/>
        <v>20</v>
      </c>
      <c r="I458" s="23">
        <f t="shared" si="48"/>
        <v>0</v>
      </c>
      <c r="J458" s="23">
        <f t="shared" si="43"/>
        <v>20</v>
      </c>
      <c r="L458" s="15"/>
      <c r="M458" s="16"/>
    </row>
    <row r="459" spans="1:13" s="1" customFormat="1" ht="25.5" hidden="1" x14ac:dyDescent="0.25">
      <c r="A459" s="24"/>
      <c r="B459" s="21" t="s">
        <v>31</v>
      </c>
      <c r="C459" s="21"/>
      <c r="D459" s="22" t="s">
        <v>271</v>
      </c>
      <c r="E459" s="22" t="s">
        <v>51</v>
      </c>
      <c r="F459" s="22" t="s">
        <v>307</v>
      </c>
      <c r="G459" s="22" t="s">
        <v>32</v>
      </c>
      <c r="H459" s="23">
        <v>20</v>
      </c>
      <c r="I459" s="23"/>
      <c r="J459" s="23">
        <f t="shared" si="43"/>
        <v>20</v>
      </c>
      <c r="L459" s="15"/>
      <c r="M459" s="16"/>
    </row>
    <row r="460" spans="1:13" s="1" customFormat="1" ht="18.75" customHeight="1" x14ac:dyDescent="0.25">
      <c r="A460" s="123" t="s">
        <v>308</v>
      </c>
      <c r="B460" s="123"/>
      <c r="C460" s="11"/>
      <c r="D460" s="12" t="s">
        <v>309</v>
      </c>
      <c r="E460" s="12"/>
      <c r="F460" s="12"/>
      <c r="G460" s="12"/>
      <c r="H460" s="13">
        <f>H461+H467+H486+H509</f>
        <v>14579.174000000001</v>
      </c>
      <c r="I460" s="13">
        <f>I461+I467+I486+I509</f>
        <v>888.42600000000004</v>
      </c>
      <c r="J460" s="19">
        <f t="shared" si="43"/>
        <v>15467.6</v>
      </c>
      <c r="L460" s="15"/>
      <c r="M460" s="16"/>
    </row>
    <row r="461" spans="1:13" s="1" customFormat="1" ht="12.75" hidden="1" x14ac:dyDescent="0.25">
      <c r="A461" s="124" t="s">
        <v>310</v>
      </c>
      <c r="B461" s="124"/>
      <c r="C461" s="17"/>
      <c r="D461" s="18" t="s">
        <v>309</v>
      </c>
      <c r="E461" s="18" t="s">
        <v>15</v>
      </c>
      <c r="F461" s="18"/>
      <c r="G461" s="18"/>
      <c r="H461" s="19">
        <f t="shared" ref="H461:I465" si="49">H462</f>
        <v>1712.0840000000001</v>
      </c>
      <c r="I461" s="19">
        <f t="shared" si="49"/>
        <v>0</v>
      </c>
      <c r="J461" s="19">
        <f t="shared" si="43"/>
        <v>1712.0840000000001</v>
      </c>
      <c r="L461" s="15"/>
      <c r="M461" s="16"/>
    </row>
    <row r="462" spans="1:13" s="1" customFormat="1" ht="12.75" hidden="1" x14ac:dyDescent="0.25">
      <c r="A462" s="121" t="s">
        <v>311</v>
      </c>
      <c r="B462" s="121"/>
      <c r="C462" s="21"/>
      <c r="D462" s="22" t="s">
        <v>309</v>
      </c>
      <c r="E462" s="22" t="s">
        <v>15</v>
      </c>
      <c r="F462" s="22" t="s">
        <v>312</v>
      </c>
      <c r="G462" s="22"/>
      <c r="H462" s="23">
        <f t="shared" si="49"/>
        <v>1712.0840000000001</v>
      </c>
      <c r="I462" s="23">
        <f t="shared" si="49"/>
        <v>0</v>
      </c>
      <c r="J462" s="23">
        <f t="shared" si="43"/>
        <v>1712.0840000000001</v>
      </c>
      <c r="L462" s="15"/>
      <c r="M462" s="16"/>
    </row>
    <row r="463" spans="1:13" s="1" customFormat="1" ht="12.75" hidden="1" x14ac:dyDescent="0.25">
      <c r="A463" s="121" t="s">
        <v>313</v>
      </c>
      <c r="B463" s="121"/>
      <c r="C463" s="21"/>
      <c r="D463" s="22" t="s">
        <v>309</v>
      </c>
      <c r="E463" s="22" t="s">
        <v>15</v>
      </c>
      <c r="F463" s="22" t="s">
        <v>314</v>
      </c>
      <c r="G463" s="22"/>
      <c r="H463" s="23">
        <f t="shared" si="49"/>
        <v>1712.0840000000001</v>
      </c>
      <c r="I463" s="23">
        <f t="shared" si="49"/>
        <v>0</v>
      </c>
      <c r="J463" s="23">
        <f t="shared" si="43"/>
        <v>1712.0840000000001</v>
      </c>
      <c r="L463" s="15"/>
      <c r="M463" s="16"/>
    </row>
    <row r="464" spans="1:13" s="1" customFormat="1" ht="12.75" hidden="1" x14ac:dyDescent="0.25">
      <c r="A464" s="121" t="s">
        <v>315</v>
      </c>
      <c r="B464" s="121"/>
      <c r="C464" s="21"/>
      <c r="D464" s="22" t="s">
        <v>309</v>
      </c>
      <c r="E464" s="22" t="s">
        <v>15</v>
      </c>
      <c r="F464" s="22" t="s">
        <v>316</v>
      </c>
      <c r="G464" s="22"/>
      <c r="H464" s="23">
        <f t="shared" si="49"/>
        <v>1712.0840000000001</v>
      </c>
      <c r="I464" s="23">
        <f t="shared" si="49"/>
        <v>0</v>
      </c>
      <c r="J464" s="23">
        <f t="shared" si="43"/>
        <v>1712.0840000000001</v>
      </c>
      <c r="L464" s="15"/>
      <c r="M464" s="16"/>
    </row>
    <row r="465" spans="1:13" s="1" customFormat="1" ht="12.75" hidden="1" x14ac:dyDescent="0.25">
      <c r="A465" s="44"/>
      <c r="B465" s="25" t="s">
        <v>179</v>
      </c>
      <c r="C465" s="25"/>
      <c r="D465" s="22" t="s">
        <v>309</v>
      </c>
      <c r="E465" s="22" t="s">
        <v>15</v>
      </c>
      <c r="F465" s="22" t="s">
        <v>316</v>
      </c>
      <c r="G465" s="22" t="s">
        <v>180</v>
      </c>
      <c r="H465" s="23">
        <f t="shared" si="49"/>
        <v>1712.0840000000001</v>
      </c>
      <c r="I465" s="23">
        <f t="shared" si="49"/>
        <v>0</v>
      </c>
      <c r="J465" s="23">
        <f t="shared" si="43"/>
        <v>1712.0840000000001</v>
      </c>
      <c r="L465" s="15"/>
      <c r="M465" s="16"/>
    </row>
    <row r="466" spans="1:13" s="1" customFormat="1" ht="25.5" hidden="1" x14ac:dyDescent="0.25">
      <c r="A466" s="44"/>
      <c r="B466" s="25" t="s">
        <v>317</v>
      </c>
      <c r="C466" s="25"/>
      <c r="D466" s="22" t="s">
        <v>309</v>
      </c>
      <c r="E466" s="22" t="s">
        <v>15</v>
      </c>
      <c r="F466" s="22" t="s">
        <v>316</v>
      </c>
      <c r="G466" s="22" t="s">
        <v>318</v>
      </c>
      <c r="H466" s="23">
        <v>1712.0840000000001</v>
      </c>
      <c r="I466" s="23"/>
      <c r="J466" s="23">
        <f t="shared" si="43"/>
        <v>1712.0840000000001</v>
      </c>
      <c r="L466" s="15"/>
      <c r="M466" s="16"/>
    </row>
    <row r="467" spans="1:13" s="1" customFormat="1" ht="19.5" customHeight="1" x14ac:dyDescent="0.25">
      <c r="A467" s="124" t="s">
        <v>319</v>
      </c>
      <c r="B467" s="124"/>
      <c r="C467" s="17"/>
      <c r="D467" s="18" t="s">
        <v>309</v>
      </c>
      <c r="E467" s="18" t="s">
        <v>17</v>
      </c>
      <c r="F467" s="18"/>
      <c r="G467" s="18"/>
      <c r="H467" s="19">
        <f>H468+H472+H478</f>
        <v>627.19000000000005</v>
      </c>
      <c r="I467" s="19">
        <f>I468+I472+I478</f>
        <v>888.42600000000004</v>
      </c>
      <c r="J467" s="19">
        <f>J468+J472+J478</f>
        <v>1515.616</v>
      </c>
      <c r="L467" s="15"/>
      <c r="M467" s="16"/>
    </row>
    <row r="468" spans="1:13" s="1" customFormat="1" ht="12.75" hidden="1" x14ac:dyDescent="0.25">
      <c r="A468" s="121" t="s">
        <v>69</v>
      </c>
      <c r="B468" s="121"/>
      <c r="C468" s="21"/>
      <c r="D468" s="22" t="s">
        <v>309</v>
      </c>
      <c r="E468" s="22" t="s">
        <v>17</v>
      </c>
      <c r="F468" s="22" t="s">
        <v>71</v>
      </c>
      <c r="G468" s="22"/>
      <c r="H468" s="26">
        <f t="shared" ref="H468:J469" si="50">H469</f>
        <v>3</v>
      </c>
      <c r="I468" s="26">
        <f t="shared" si="50"/>
        <v>0</v>
      </c>
      <c r="J468" s="26">
        <f t="shared" si="50"/>
        <v>3</v>
      </c>
      <c r="L468" s="15"/>
      <c r="M468" s="16"/>
    </row>
    <row r="469" spans="1:13" s="1" customFormat="1" ht="12.75" hidden="1" x14ac:dyDescent="0.25">
      <c r="A469" s="121" t="s">
        <v>72</v>
      </c>
      <c r="B469" s="121"/>
      <c r="C469" s="21"/>
      <c r="D469" s="22" t="s">
        <v>309</v>
      </c>
      <c r="E469" s="22" t="s">
        <v>17</v>
      </c>
      <c r="F469" s="22" t="s">
        <v>73</v>
      </c>
      <c r="G469" s="22"/>
      <c r="H469" s="26">
        <f>H470</f>
        <v>3</v>
      </c>
      <c r="I469" s="26">
        <f t="shared" si="50"/>
        <v>0</v>
      </c>
      <c r="J469" s="26">
        <f t="shared" si="50"/>
        <v>3</v>
      </c>
      <c r="L469" s="15"/>
      <c r="M469" s="16"/>
    </row>
    <row r="470" spans="1:13" s="1" customFormat="1" ht="12.75" hidden="1" x14ac:dyDescent="0.25">
      <c r="A470" s="24"/>
      <c r="B470" s="21" t="s">
        <v>33</v>
      </c>
      <c r="C470" s="21"/>
      <c r="D470" s="22" t="s">
        <v>309</v>
      </c>
      <c r="E470" s="22" t="s">
        <v>17</v>
      </c>
      <c r="F470" s="22" t="s">
        <v>73</v>
      </c>
      <c r="G470" s="22" t="s">
        <v>35</v>
      </c>
      <c r="H470" s="23">
        <f>H471</f>
        <v>3</v>
      </c>
      <c r="I470" s="23">
        <f>I471</f>
        <v>0</v>
      </c>
      <c r="J470" s="23">
        <f>H470+I470</f>
        <v>3</v>
      </c>
      <c r="L470" s="15"/>
      <c r="M470" s="16"/>
    </row>
    <row r="471" spans="1:13" s="1" customFormat="1" ht="12.75" hidden="1" x14ac:dyDescent="0.25">
      <c r="A471" s="24"/>
      <c r="B471" s="25" t="s">
        <v>74</v>
      </c>
      <c r="C471" s="25"/>
      <c r="D471" s="22" t="s">
        <v>309</v>
      </c>
      <c r="E471" s="22" t="s">
        <v>17</v>
      </c>
      <c r="F471" s="22" t="s">
        <v>73</v>
      </c>
      <c r="G471" s="22" t="s">
        <v>75</v>
      </c>
      <c r="H471" s="23">
        <v>3</v>
      </c>
      <c r="I471" s="23"/>
      <c r="J471" s="23">
        <f>H471+I471</f>
        <v>3</v>
      </c>
      <c r="L471" s="15"/>
      <c r="M471" s="16"/>
    </row>
    <row r="472" spans="1:13" s="1" customFormat="1" ht="12.75" hidden="1" x14ac:dyDescent="0.25">
      <c r="A472" s="121" t="s">
        <v>320</v>
      </c>
      <c r="B472" s="121"/>
      <c r="C472" s="21"/>
      <c r="D472" s="22" t="s">
        <v>309</v>
      </c>
      <c r="E472" s="22" t="s">
        <v>17</v>
      </c>
      <c r="F472" s="22" t="s">
        <v>321</v>
      </c>
      <c r="G472" s="22"/>
      <c r="H472" s="23">
        <f>H473</f>
        <v>370</v>
      </c>
      <c r="I472" s="23">
        <f>I473</f>
        <v>0</v>
      </c>
      <c r="J472" s="23">
        <f t="shared" si="43"/>
        <v>370</v>
      </c>
      <c r="L472" s="15"/>
      <c r="M472" s="16"/>
    </row>
    <row r="473" spans="1:13" s="1" customFormat="1" ht="12.75" hidden="1" x14ac:dyDescent="0.25">
      <c r="A473" s="121" t="s">
        <v>322</v>
      </c>
      <c r="B473" s="121"/>
      <c r="C473" s="21"/>
      <c r="D473" s="22" t="s">
        <v>309</v>
      </c>
      <c r="E473" s="22" t="s">
        <v>17</v>
      </c>
      <c r="F473" s="22" t="s">
        <v>323</v>
      </c>
      <c r="G473" s="22"/>
      <c r="H473" s="23">
        <f>H474</f>
        <v>370</v>
      </c>
      <c r="I473" s="23">
        <f>I474</f>
        <v>0</v>
      </c>
      <c r="J473" s="23">
        <f t="shared" si="43"/>
        <v>370</v>
      </c>
      <c r="L473" s="15"/>
      <c r="M473" s="16"/>
    </row>
    <row r="474" spans="1:13" s="1" customFormat="1" ht="12.75" hidden="1" x14ac:dyDescent="0.25">
      <c r="A474" s="24"/>
      <c r="B474" s="25" t="s">
        <v>179</v>
      </c>
      <c r="C474" s="25"/>
      <c r="D474" s="22" t="s">
        <v>309</v>
      </c>
      <c r="E474" s="22" t="s">
        <v>17</v>
      </c>
      <c r="F474" s="22" t="s">
        <v>323</v>
      </c>
      <c r="G474" s="22" t="s">
        <v>180</v>
      </c>
      <c r="H474" s="23">
        <f>H475+H476+H477</f>
        <v>370</v>
      </c>
      <c r="I474" s="23">
        <f>I475+I476+I477</f>
        <v>0</v>
      </c>
      <c r="J474" s="23">
        <f>J475+J476+J477</f>
        <v>370</v>
      </c>
      <c r="L474" s="15"/>
      <c r="M474" s="16"/>
    </row>
    <row r="475" spans="1:13" s="1" customFormat="1" ht="25.5" hidden="1" x14ac:dyDescent="0.25">
      <c r="A475" s="21"/>
      <c r="B475" s="21" t="s">
        <v>181</v>
      </c>
      <c r="C475" s="21"/>
      <c r="D475" s="22" t="s">
        <v>309</v>
      </c>
      <c r="E475" s="22" t="s">
        <v>17</v>
      </c>
      <c r="F475" s="22" t="s">
        <v>323</v>
      </c>
      <c r="G475" s="22" t="s">
        <v>182</v>
      </c>
      <c r="H475" s="23">
        <v>0</v>
      </c>
      <c r="I475" s="23"/>
      <c r="J475" s="23">
        <f t="shared" si="43"/>
        <v>0</v>
      </c>
      <c r="L475" s="15"/>
      <c r="M475" s="16"/>
    </row>
    <row r="476" spans="1:13" s="1" customFormat="1" ht="25.5" hidden="1" x14ac:dyDescent="0.25">
      <c r="A476" s="21"/>
      <c r="B476" s="25" t="s">
        <v>187</v>
      </c>
      <c r="C476" s="25"/>
      <c r="D476" s="22" t="s">
        <v>309</v>
      </c>
      <c r="E476" s="22" t="s">
        <v>17</v>
      </c>
      <c r="F476" s="22" t="s">
        <v>323</v>
      </c>
      <c r="G476" s="22" t="s">
        <v>184</v>
      </c>
      <c r="H476" s="23">
        <v>150</v>
      </c>
      <c r="I476" s="23"/>
      <c r="J476" s="23">
        <f t="shared" si="43"/>
        <v>150</v>
      </c>
      <c r="L476" s="15"/>
      <c r="M476" s="16"/>
    </row>
    <row r="477" spans="1:13" s="1" customFormat="1" ht="12.75" hidden="1" x14ac:dyDescent="0.25">
      <c r="A477" s="21"/>
      <c r="B477" s="21" t="s">
        <v>324</v>
      </c>
      <c r="C477" s="21"/>
      <c r="D477" s="22" t="s">
        <v>309</v>
      </c>
      <c r="E477" s="22" t="s">
        <v>17</v>
      </c>
      <c r="F477" s="22" t="s">
        <v>323</v>
      </c>
      <c r="G477" s="22" t="s">
        <v>325</v>
      </c>
      <c r="H477" s="23">
        <v>220</v>
      </c>
      <c r="I477" s="23"/>
      <c r="J477" s="23">
        <f t="shared" si="43"/>
        <v>220</v>
      </c>
      <c r="L477" s="15"/>
      <c r="M477" s="16"/>
    </row>
    <row r="478" spans="1:13" s="1" customFormat="1" ht="19.5" customHeight="1" x14ac:dyDescent="0.25">
      <c r="A478" s="121" t="s">
        <v>234</v>
      </c>
      <c r="B478" s="121"/>
      <c r="C478" s="21"/>
      <c r="D478" s="22" t="s">
        <v>309</v>
      </c>
      <c r="E478" s="22" t="s">
        <v>17</v>
      </c>
      <c r="F478" s="22" t="s">
        <v>106</v>
      </c>
      <c r="G478" s="22"/>
      <c r="H478" s="23">
        <f>H479+H483</f>
        <v>254.19</v>
      </c>
      <c r="I478" s="23">
        <f t="shared" ref="I478:J478" si="51">I479+I483</f>
        <v>888.42600000000004</v>
      </c>
      <c r="J478" s="23">
        <f t="shared" si="51"/>
        <v>1142.616</v>
      </c>
      <c r="L478" s="15"/>
      <c r="M478" s="16"/>
    </row>
    <row r="479" spans="1:13" s="1" customFormat="1" ht="19.5" customHeight="1" x14ac:dyDescent="0.25">
      <c r="A479" s="121" t="s">
        <v>326</v>
      </c>
      <c r="B479" s="121"/>
      <c r="C479" s="22" t="s">
        <v>309</v>
      </c>
      <c r="D479" s="22" t="s">
        <v>309</v>
      </c>
      <c r="E479" s="22" t="s">
        <v>17</v>
      </c>
      <c r="F479" s="22" t="s">
        <v>327</v>
      </c>
      <c r="G479" s="26"/>
      <c r="H479" s="26">
        <f>H480</f>
        <v>0</v>
      </c>
      <c r="I479" s="26">
        <f t="shared" ref="I479:J480" si="52">I480</f>
        <v>888.42600000000004</v>
      </c>
      <c r="J479" s="26">
        <f t="shared" si="52"/>
        <v>888.42600000000004</v>
      </c>
    </row>
    <row r="480" spans="1:13" s="1" customFormat="1" ht="28.5" customHeight="1" x14ac:dyDescent="0.25">
      <c r="A480" s="127" t="s">
        <v>328</v>
      </c>
      <c r="B480" s="128"/>
      <c r="C480" s="22" t="s">
        <v>309</v>
      </c>
      <c r="D480" s="22" t="s">
        <v>309</v>
      </c>
      <c r="E480" s="22" t="s">
        <v>17</v>
      </c>
      <c r="F480" s="22" t="s">
        <v>329</v>
      </c>
      <c r="G480" s="26"/>
      <c r="H480" s="26">
        <f>H481</f>
        <v>0</v>
      </c>
      <c r="I480" s="26">
        <f t="shared" si="52"/>
        <v>888.42600000000004</v>
      </c>
      <c r="J480" s="26">
        <f t="shared" si="52"/>
        <v>888.42600000000004</v>
      </c>
    </row>
    <row r="481" spans="1:13" s="1" customFormat="1" ht="16.5" customHeight="1" x14ac:dyDescent="0.25">
      <c r="A481" s="44"/>
      <c r="B481" s="25" t="s">
        <v>179</v>
      </c>
      <c r="C481" s="25"/>
      <c r="D481" s="22" t="s">
        <v>309</v>
      </c>
      <c r="E481" s="22" t="s">
        <v>17</v>
      </c>
      <c r="F481" s="22" t="s">
        <v>329</v>
      </c>
      <c r="G481" s="22" t="s">
        <v>180</v>
      </c>
      <c r="H481" s="23">
        <f t="shared" ref="H481:I484" si="53">H482</f>
        <v>0</v>
      </c>
      <c r="I481" s="23">
        <f t="shared" si="53"/>
        <v>888.42600000000004</v>
      </c>
      <c r="J481" s="23">
        <f t="shared" ref="J481:J482" si="54">H481+I481</f>
        <v>888.42600000000004</v>
      </c>
      <c r="L481" s="15"/>
      <c r="M481" s="16"/>
    </row>
    <row r="482" spans="1:13" s="1" customFormat="1" ht="16.5" customHeight="1" x14ac:dyDescent="0.25">
      <c r="A482" s="44"/>
      <c r="B482" s="25" t="s">
        <v>330</v>
      </c>
      <c r="C482" s="25"/>
      <c r="D482" s="22" t="s">
        <v>309</v>
      </c>
      <c r="E482" s="22" t="s">
        <v>17</v>
      </c>
      <c r="F482" s="22" t="s">
        <v>331</v>
      </c>
      <c r="G482" s="22" t="s">
        <v>332</v>
      </c>
      <c r="H482" s="23"/>
      <c r="I482" s="23">
        <v>888.42600000000004</v>
      </c>
      <c r="J482" s="23">
        <f t="shared" si="54"/>
        <v>888.42600000000004</v>
      </c>
      <c r="L482" s="15"/>
      <c r="M482" s="16"/>
    </row>
    <row r="483" spans="1:13" s="1" customFormat="1" ht="12.75" hidden="1" x14ac:dyDescent="0.25">
      <c r="A483" s="116" t="s">
        <v>333</v>
      </c>
      <c r="B483" s="116"/>
      <c r="C483" s="25"/>
      <c r="D483" s="22" t="s">
        <v>309</v>
      </c>
      <c r="E483" s="22" t="s">
        <v>17</v>
      </c>
      <c r="F483" s="22" t="s">
        <v>331</v>
      </c>
      <c r="G483" s="22"/>
      <c r="H483" s="23">
        <f t="shared" si="53"/>
        <v>254.19</v>
      </c>
      <c r="I483" s="23">
        <f t="shared" si="53"/>
        <v>0</v>
      </c>
      <c r="J483" s="23">
        <f t="shared" si="43"/>
        <v>254.19</v>
      </c>
      <c r="L483" s="15"/>
      <c r="M483" s="16"/>
    </row>
    <row r="484" spans="1:13" s="1" customFormat="1" ht="12.75" hidden="1" x14ac:dyDescent="0.25">
      <c r="A484" s="44"/>
      <c r="B484" s="25" t="s">
        <v>179</v>
      </c>
      <c r="C484" s="25"/>
      <c r="D484" s="22" t="s">
        <v>309</v>
      </c>
      <c r="E484" s="22" t="s">
        <v>17</v>
      </c>
      <c r="F484" s="22" t="s">
        <v>331</v>
      </c>
      <c r="G484" s="22" t="s">
        <v>180</v>
      </c>
      <c r="H484" s="23">
        <f t="shared" si="53"/>
        <v>254.19</v>
      </c>
      <c r="I484" s="23">
        <f t="shared" si="53"/>
        <v>0</v>
      </c>
      <c r="J484" s="23">
        <f t="shared" si="43"/>
        <v>254.19</v>
      </c>
      <c r="L484" s="15"/>
      <c r="M484" s="16"/>
    </row>
    <row r="485" spans="1:13" s="1" customFormat="1" ht="12.75" hidden="1" x14ac:dyDescent="0.25">
      <c r="A485" s="44"/>
      <c r="B485" s="25" t="s">
        <v>330</v>
      </c>
      <c r="C485" s="25"/>
      <c r="D485" s="22" t="s">
        <v>309</v>
      </c>
      <c r="E485" s="22" t="s">
        <v>17</v>
      </c>
      <c r="F485" s="22" t="s">
        <v>331</v>
      </c>
      <c r="G485" s="22" t="s">
        <v>332</v>
      </c>
      <c r="H485" s="23">
        <v>254.19</v>
      </c>
      <c r="I485" s="23"/>
      <c r="J485" s="23">
        <f t="shared" si="43"/>
        <v>254.19</v>
      </c>
      <c r="L485" s="15"/>
      <c r="M485" s="16"/>
    </row>
    <row r="486" spans="1:13" s="1" customFormat="1" ht="12.75" hidden="1" x14ac:dyDescent="0.25">
      <c r="A486" s="124" t="s">
        <v>334</v>
      </c>
      <c r="B486" s="124"/>
      <c r="C486" s="17"/>
      <c r="D486" s="18" t="s">
        <v>309</v>
      </c>
      <c r="E486" s="18" t="s">
        <v>51</v>
      </c>
      <c r="F486" s="18"/>
      <c r="G486" s="18"/>
      <c r="H486" s="19">
        <f>H487+H492+H495</f>
        <v>11069.8</v>
      </c>
      <c r="I486" s="19">
        <f>I487+I492+I495</f>
        <v>0</v>
      </c>
      <c r="J486" s="19">
        <f>J487+J492+J495</f>
        <v>11069.8</v>
      </c>
      <c r="L486" s="15"/>
      <c r="M486" s="16"/>
    </row>
    <row r="487" spans="1:13" s="1" customFormat="1" ht="12.75" hidden="1" x14ac:dyDescent="0.25">
      <c r="A487" s="126" t="s">
        <v>320</v>
      </c>
      <c r="B487" s="126"/>
      <c r="C487" s="44"/>
      <c r="D487" s="22" t="s">
        <v>309</v>
      </c>
      <c r="E487" s="22" t="s">
        <v>51</v>
      </c>
      <c r="F487" s="22" t="s">
        <v>321</v>
      </c>
      <c r="G487" s="22"/>
      <c r="H487" s="23">
        <f t="shared" ref="H487:I490" si="55">H488</f>
        <v>188.9</v>
      </c>
      <c r="I487" s="23">
        <f t="shared" si="55"/>
        <v>0</v>
      </c>
      <c r="J487" s="23">
        <f t="shared" si="43"/>
        <v>188.9</v>
      </c>
      <c r="L487" s="15"/>
      <c r="M487" s="16"/>
    </row>
    <row r="488" spans="1:13" s="1" customFormat="1" ht="12.75" hidden="1" x14ac:dyDescent="0.25">
      <c r="A488" s="116" t="s">
        <v>335</v>
      </c>
      <c r="B488" s="116"/>
      <c r="C488" s="25"/>
      <c r="D488" s="22" t="s">
        <v>309</v>
      </c>
      <c r="E488" s="22" t="s">
        <v>51</v>
      </c>
      <c r="F488" s="22" t="s">
        <v>336</v>
      </c>
      <c r="G488" s="22"/>
      <c r="H488" s="23">
        <f t="shared" si="55"/>
        <v>188.9</v>
      </c>
      <c r="I488" s="23">
        <f t="shared" si="55"/>
        <v>0</v>
      </c>
      <c r="J488" s="23">
        <f t="shared" si="43"/>
        <v>188.9</v>
      </c>
      <c r="L488" s="15"/>
      <c r="M488" s="16"/>
    </row>
    <row r="489" spans="1:13" s="14" customFormat="1" ht="12.75" hidden="1" x14ac:dyDescent="0.25">
      <c r="A489" s="121" t="s">
        <v>337</v>
      </c>
      <c r="B489" s="121"/>
      <c r="C489" s="21"/>
      <c r="D489" s="22" t="s">
        <v>309</v>
      </c>
      <c r="E489" s="22" t="s">
        <v>51</v>
      </c>
      <c r="F489" s="22" t="s">
        <v>338</v>
      </c>
      <c r="G489" s="22"/>
      <c r="H489" s="23">
        <f t="shared" si="55"/>
        <v>188.9</v>
      </c>
      <c r="I489" s="23">
        <f t="shared" si="55"/>
        <v>0</v>
      </c>
      <c r="J489" s="23">
        <f t="shared" si="43"/>
        <v>188.9</v>
      </c>
      <c r="L489" s="15"/>
      <c r="M489" s="16"/>
    </row>
    <row r="490" spans="1:13" s="1" customFormat="1" ht="12.75" hidden="1" x14ac:dyDescent="0.25">
      <c r="A490" s="44"/>
      <c r="B490" s="25" t="s">
        <v>179</v>
      </c>
      <c r="C490" s="25"/>
      <c r="D490" s="22" t="s">
        <v>309</v>
      </c>
      <c r="E490" s="22" t="s">
        <v>51</v>
      </c>
      <c r="F490" s="22" t="s">
        <v>338</v>
      </c>
      <c r="G490" s="22" t="s">
        <v>180</v>
      </c>
      <c r="H490" s="23">
        <f t="shared" si="55"/>
        <v>188.9</v>
      </c>
      <c r="I490" s="23">
        <f t="shared" si="55"/>
        <v>0</v>
      </c>
      <c r="J490" s="23">
        <f t="shared" si="43"/>
        <v>188.9</v>
      </c>
      <c r="L490" s="15"/>
      <c r="M490" s="16"/>
    </row>
    <row r="491" spans="1:13" s="1" customFormat="1" ht="25.5" hidden="1" x14ac:dyDescent="0.25">
      <c r="A491" s="44"/>
      <c r="B491" s="25" t="s">
        <v>339</v>
      </c>
      <c r="C491" s="25"/>
      <c r="D491" s="22" t="s">
        <v>309</v>
      </c>
      <c r="E491" s="22" t="s">
        <v>51</v>
      </c>
      <c r="F491" s="22" t="s">
        <v>338</v>
      </c>
      <c r="G491" s="22" t="s">
        <v>340</v>
      </c>
      <c r="H491" s="23">
        <v>188.9</v>
      </c>
      <c r="I491" s="23"/>
      <c r="J491" s="23">
        <f t="shared" si="43"/>
        <v>188.9</v>
      </c>
      <c r="L491" s="15"/>
      <c r="M491" s="16"/>
    </row>
    <row r="492" spans="1:13" s="1" customFormat="1" ht="12.75" hidden="1" x14ac:dyDescent="0.25">
      <c r="A492" s="127" t="s">
        <v>341</v>
      </c>
      <c r="B492" s="128"/>
      <c r="C492" s="27"/>
      <c r="D492" s="22" t="s">
        <v>309</v>
      </c>
      <c r="E492" s="22" t="s">
        <v>51</v>
      </c>
      <c r="F492" s="22" t="s">
        <v>342</v>
      </c>
      <c r="G492" s="22"/>
      <c r="H492" s="23">
        <f>H493</f>
        <v>4663</v>
      </c>
      <c r="I492" s="23">
        <f>I493</f>
        <v>0</v>
      </c>
      <c r="J492" s="23">
        <f>J493</f>
        <v>4663</v>
      </c>
      <c r="L492" s="15"/>
      <c r="M492" s="16"/>
    </row>
    <row r="493" spans="1:13" s="1" customFormat="1" ht="12.75" hidden="1" x14ac:dyDescent="0.25">
      <c r="A493" s="44"/>
      <c r="B493" s="25" t="s">
        <v>179</v>
      </c>
      <c r="C493" s="25"/>
      <c r="D493" s="22" t="s">
        <v>309</v>
      </c>
      <c r="E493" s="22" t="s">
        <v>51</v>
      </c>
      <c r="F493" s="22" t="s">
        <v>342</v>
      </c>
      <c r="G493" s="22" t="s">
        <v>180</v>
      </c>
      <c r="H493" s="23">
        <f>H494</f>
        <v>4663</v>
      </c>
      <c r="I493" s="23">
        <f>I494</f>
        <v>0</v>
      </c>
      <c r="J493" s="23">
        <f>H493+I493</f>
        <v>4663</v>
      </c>
      <c r="L493" s="15"/>
      <c r="M493" s="16"/>
    </row>
    <row r="494" spans="1:13" s="1" customFormat="1" ht="12.75" hidden="1" x14ac:dyDescent="0.25">
      <c r="A494" s="21"/>
      <c r="B494" s="21" t="s">
        <v>324</v>
      </c>
      <c r="C494" s="21"/>
      <c r="D494" s="22" t="s">
        <v>309</v>
      </c>
      <c r="E494" s="22" t="s">
        <v>51</v>
      </c>
      <c r="F494" s="22" t="s">
        <v>342</v>
      </c>
      <c r="G494" s="22" t="s">
        <v>325</v>
      </c>
      <c r="H494" s="23">
        <v>4663</v>
      </c>
      <c r="I494" s="23"/>
      <c r="J494" s="23">
        <f t="shared" si="43"/>
        <v>4663</v>
      </c>
      <c r="L494" s="15"/>
      <c r="M494" s="16"/>
    </row>
    <row r="495" spans="1:13" s="1" customFormat="1" ht="12.75" hidden="1" x14ac:dyDescent="0.25">
      <c r="A495" s="126" t="s">
        <v>44</v>
      </c>
      <c r="B495" s="126"/>
      <c r="C495" s="44"/>
      <c r="D495" s="22" t="s">
        <v>309</v>
      </c>
      <c r="E495" s="22" t="s">
        <v>51</v>
      </c>
      <c r="F495" s="22" t="s">
        <v>228</v>
      </c>
      <c r="G495" s="22"/>
      <c r="H495" s="23">
        <f>H496+H499</f>
        <v>6217.9000000000005</v>
      </c>
      <c r="I495" s="23">
        <f>I496+I499</f>
        <v>0</v>
      </c>
      <c r="J495" s="23">
        <f t="shared" si="43"/>
        <v>6217.9000000000005</v>
      </c>
      <c r="L495" s="15"/>
      <c r="M495" s="16"/>
    </row>
    <row r="496" spans="1:13" s="1" customFormat="1" ht="12.75" hidden="1" x14ac:dyDescent="0.25">
      <c r="A496" s="116" t="s">
        <v>343</v>
      </c>
      <c r="B496" s="116"/>
      <c r="C496" s="25"/>
      <c r="D496" s="22" t="s">
        <v>309</v>
      </c>
      <c r="E496" s="22" t="s">
        <v>51</v>
      </c>
      <c r="F496" s="22" t="s">
        <v>344</v>
      </c>
      <c r="G496" s="22"/>
      <c r="H496" s="23">
        <f>H497</f>
        <v>615.6</v>
      </c>
      <c r="I496" s="23">
        <f>I497</f>
        <v>0</v>
      </c>
      <c r="J496" s="23">
        <f t="shared" si="43"/>
        <v>615.6</v>
      </c>
      <c r="L496" s="15"/>
      <c r="M496" s="16"/>
    </row>
    <row r="497" spans="1:13" s="1" customFormat="1" ht="12.75" hidden="1" x14ac:dyDescent="0.25">
      <c r="A497" s="44"/>
      <c r="B497" s="25" t="s">
        <v>179</v>
      </c>
      <c r="C497" s="25"/>
      <c r="D497" s="22" t="s">
        <v>309</v>
      </c>
      <c r="E497" s="22" t="s">
        <v>51</v>
      </c>
      <c r="F497" s="22" t="s">
        <v>344</v>
      </c>
      <c r="G497" s="22" t="s">
        <v>180</v>
      </c>
      <c r="H497" s="23">
        <f>H498</f>
        <v>615.6</v>
      </c>
      <c r="I497" s="23">
        <f t="shared" ref="I497:J497" si="56">I498</f>
        <v>0</v>
      </c>
      <c r="J497" s="23">
        <f t="shared" si="56"/>
        <v>615.6</v>
      </c>
      <c r="L497" s="15"/>
      <c r="M497" s="16"/>
    </row>
    <row r="498" spans="1:13" s="1" customFormat="1" ht="25.5" hidden="1" x14ac:dyDescent="0.25">
      <c r="A498" s="44"/>
      <c r="B498" s="25" t="s">
        <v>339</v>
      </c>
      <c r="C498" s="25"/>
      <c r="D498" s="22" t="s">
        <v>309</v>
      </c>
      <c r="E498" s="22" t="s">
        <v>51</v>
      </c>
      <c r="F498" s="22" t="s">
        <v>344</v>
      </c>
      <c r="G498" s="22" t="s">
        <v>340</v>
      </c>
      <c r="H498" s="23">
        <v>615.6</v>
      </c>
      <c r="I498" s="23"/>
      <c r="J498" s="23">
        <f t="shared" si="43"/>
        <v>615.6</v>
      </c>
      <c r="L498" s="15"/>
      <c r="M498" s="16"/>
    </row>
    <row r="499" spans="1:13" s="1" customFormat="1" ht="12.75" hidden="1" x14ac:dyDescent="0.25">
      <c r="A499" s="116" t="s">
        <v>345</v>
      </c>
      <c r="B499" s="116"/>
      <c r="C499" s="25"/>
      <c r="D499" s="22" t="s">
        <v>309</v>
      </c>
      <c r="E499" s="22" t="s">
        <v>51</v>
      </c>
      <c r="F499" s="22" t="s">
        <v>346</v>
      </c>
      <c r="G499" s="22"/>
      <c r="H499" s="23">
        <f>H500+H506</f>
        <v>5602.3</v>
      </c>
      <c r="I499" s="23">
        <f>I500+I506</f>
        <v>0</v>
      </c>
      <c r="J499" s="23">
        <f t="shared" si="43"/>
        <v>5602.3</v>
      </c>
      <c r="L499" s="15"/>
      <c r="M499" s="16"/>
    </row>
    <row r="500" spans="1:13" s="20" customFormat="1" ht="12.75" hidden="1" x14ac:dyDescent="0.25">
      <c r="A500" s="121" t="s">
        <v>347</v>
      </c>
      <c r="B500" s="121"/>
      <c r="C500" s="21"/>
      <c r="D500" s="22" t="s">
        <v>348</v>
      </c>
      <c r="E500" s="22" t="s">
        <v>51</v>
      </c>
      <c r="F500" s="22" t="s">
        <v>349</v>
      </c>
      <c r="G500" s="22"/>
      <c r="H500" s="23">
        <f>H501+H503</f>
        <v>3034.1000000000004</v>
      </c>
      <c r="I500" s="23">
        <f>I501+I503</f>
        <v>0</v>
      </c>
      <c r="J500" s="23">
        <f>J501+J503</f>
        <v>3034.1000000000004</v>
      </c>
      <c r="L500" s="15"/>
      <c r="M500" s="16"/>
    </row>
    <row r="501" spans="1:13" s="1" customFormat="1" ht="12.75" hidden="1" x14ac:dyDescent="0.25">
      <c r="A501" s="24"/>
      <c r="B501" s="25" t="s">
        <v>29</v>
      </c>
      <c r="C501" s="25"/>
      <c r="D501" s="22" t="s">
        <v>348</v>
      </c>
      <c r="E501" s="22" t="s">
        <v>51</v>
      </c>
      <c r="F501" s="22" t="s">
        <v>349</v>
      </c>
      <c r="G501" s="22" t="s">
        <v>30</v>
      </c>
      <c r="H501" s="23">
        <f>H502</f>
        <v>1729.7</v>
      </c>
      <c r="I501" s="23">
        <f>I502</f>
        <v>0</v>
      </c>
      <c r="J501" s="23">
        <f t="shared" si="43"/>
        <v>1729.7</v>
      </c>
      <c r="L501" s="15"/>
      <c r="M501" s="16"/>
    </row>
    <row r="502" spans="1:13" s="1" customFormat="1" ht="25.5" hidden="1" x14ac:dyDescent="0.25">
      <c r="A502" s="24"/>
      <c r="B502" s="21" t="s">
        <v>31</v>
      </c>
      <c r="C502" s="21"/>
      <c r="D502" s="22" t="s">
        <v>348</v>
      </c>
      <c r="E502" s="22" t="s">
        <v>51</v>
      </c>
      <c r="F502" s="22" t="s">
        <v>349</v>
      </c>
      <c r="G502" s="22" t="s">
        <v>32</v>
      </c>
      <c r="H502" s="23">
        <v>1729.7</v>
      </c>
      <c r="I502" s="23"/>
      <c r="J502" s="23">
        <f t="shared" si="43"/>
        <v>1729.7</v>
      </c>
      <c r="L502" s="15"/>
      <c r="M502" s="16"/>
    </row>
    <row r="503" spans="1:13" s="1" customFormat="1" ht="12.75" hidden="1" x14ac:dyDescent="0.25">
      <c r="A503" s="44"/>
      <c r="B503" s="25" t="s">
        <v>179</v>
      </c>
      <c r="C503" s="25"/>
      <c r="D503" s="22" t="s">
        <v>309</v>
      </c>
      <c r="E503" s="22" t="s">
        <v>51</v>
      </c>
      <c r="F503" s="22" t="s">
        <v>349</v>
      </c>
      <c r="G503" s="22" t="s">
        <v>180</v>
      </c>
      <c r="H503" s="23">
        <f>H504+H505</f>
        <v>1304.4000000000001</v>
      </c>
      <c r="I503" s="23">
        <f>I504+I505</f>
        <v>0</v>
      </c>
      <c r="J503" s="23">
        <f t="shared" si="43"/>
        <v>1304.4000000000001</v>
      </c>
      <c r="L503" s="15"/>
      <c r="M503" s="16"/>
    </row>
    <row r="504" spans="1:13" s="1" customFormat="1" ht="25.5" hidden="1" x14ac:dyDescent="0.25">
      <c r="A504" s="44"/>
      <c r="B504" s="25" t="s">
        <v>339</v>
      </c>
      <c r="C504" s="25"/>
      <c r="D504" s="22" t="s">
        <v>309</v>
      </c>
      <c r="E504" s="22" t="s">
        <v>51</v>
      </c>
      <c r="F504" s="22" t="s">
        <v>349</v>
      </c>
      <c r="G504" s="22" t="s">
        <v>340</v>
      </c>
      <c r="H504" s="23">
        <v>1304.4000000000001</v>
      </c>
      <c r="I504" s="23"/>
      <c r="J504" s="23">
        <f t="shared" si="43"/>
        <v>1304.4000000000001</v>
      </c>
      <c r="L504" s="15"/>
      <c r="M504" s="16"/>
    </row>
    <row r="505" spans="1:13" s="1" customFormat="1" ht="25.5" hidden="1" x14ac:dyDescent="0.25">
      <c r="A505" s="44"/>
      <c r="B505" s="25" t="s">
        <v>187</v>
      </c>
      <c r="C505" s="25"/>
      <c r="D505" s="22" t="s">
        <v>309</v>
      </c>
      <c r="E505" s="22" t="s">
        <v>51</v>
      </c>
      <c r="F505" s="22" t="s">
        <v>349</v>
      </c>
      <c r="G505" s="22" t="s">
        <v>184</v>
      </c>
      <c r="H505" s="23">
        <v>0</v>
      </c>
      <c r="I505" s="23"/>
      <c r="J505" s="23">
        <f t="shared" si="43"/>
        <v>0</v>
      </c>
      <c r="L505" s="15"/>
      <c r="M505" s="16"/>
    </row>
    <row r="506" spans="1:13" s="1" customFormat="1" ht="12.75" hidden="1" x14ac:dyDescent="0.25">
      <c r="A506" s="116" t="s">
        <v>350</v>
      </c>
      <c r="B506" s="116"/>
      <c r="C506" s="25"/>
      <c r="D506" s="22" t="s">
        <v>309</v>
      </c>
      <c r="E506" s="22" t="s">
        <v>51</v>
      </c>
      <c r="F506" s="22" t="s">
        <v>351</v>
      </c>
      <c r="G506" s="22"/>
      <c r="H506" s="23">
        <f>H507</f>
        <v>2568.1999999999998</v>
      </c>
      <c r="I506" s="23">
        <f>I507</f>
        <v>0</v>
      </c>
      <c r="J506" s="23">
        <f t="shared" si="43"/>
        <v>2568.1999999999998</v>
      </c>
      <c r="L506" s="15"/>
      <c r="M506" s="16"/>
    </row>
    <row r="507" spans="1:13" s="1" customFormat="1" ht="12.75" hidden="1" x14ac:dyDescent="0.25">
      <c r="A507" s="44"/>
      <c r="B507" s="25" t="s">
        <v>179</v>
      </c>
      <c r="C507" s="25"/>
      <c r="D507" s="22" t="s">
        <v>309</v>
      </c>
      <c r="E507" s="22" t="s">
        <v>51</v>
      </c>
      <c r="F507" s="22" t="s">
        <v>351</v>
      </c>
      <c r="G507" s="22" t="s">
        <v>180</v>
      </c>
      <c r="H507" s="23">
        <f>H508</f>
        <v>2568.1999999999998</v>
      </c>
      <c r="I507" s="23">
        <f>I508</f>
        <v>0</v>
      </c>
      <c r="J507" s="23">
        <f t="shared" si="43"/>
        <v>2568.1999999999998</v>
      </c>
      <c r="L507" s="15"/>
      <c r="M507" s="16"/>
    </row>
    <row r="508" spans="1:13" s="1" customFormat="1" ht="25.5" hidden="1" x14ac:dyDescent="0.25">
      <c r="A508" s="44"/>
      <c r="B508" s="25" t="s">
        <v>339</v>
      </c>
      <c r="C508" s="25"/>
      <c r="D508" s="22" t="s">
        <v>309</v>
      </c>
      <c r="E508" s="22" t="s">
        <v>51</v>
      </c>
      <c r="F508" s="22" t="s">
        <v>351</v>
      </c>
      <c r="G508" s="22" t="s">
        <v>340</v>
      </c>
      <c r="H508" s="23">
        <v>2568.1999999999998</v>
      </c>
      <c r="I508" s="23"/>
      <c r="J508" s="23">
        <f t="shared" si="43"/>
        <v>2568.1999999999998</v>
      </c>
      <c r="L508" s="15"/>
      <c r="M508" s="16"/>
    </row>
    <row r="509" spans="1:13" s="1" customFormat="1" ht="12.75" hidden="1" x14ac:dyDescent="0.25">
      <c r="A509" s="124" t="s">
        <v>352</v>
      </c>
      <c r="B509" s="124"/>
      <c r="C509" s="17"/>
      <c r="D509" s="18" t="s">
        <v>309</v>
      </c>
      <c r="E509" s="18" t="s">
        <v>66</v>
      </c>
      <c r="F509" s="18"/>
      <c r="G509" s="18"/>
      <c r="H509" s="19">
        <f>H510+H522</f>
        <v>1170.0999999999999</v>
      </c>
      <c r="I509" s="19">
        <f>I510+I522</f>
        <v>0</v>
      </c>
      <c r="J509" s="19">
        <f t="shared" si="43"/>
        <v>1170.0999999999999</v>
      </c>
      <c r="L509" s="15"/>
      <c r="M509" s="16"/>
    </row>
    <row r="510" spans="1:13" s="20" customFormat="1" ht="12.75" hidden="1" x14ac:dyDescent="0.25">
      <c r="A510" s="121" t="s">
        <v>86</v>
      </c>
      <c r="B510" s="121"/>
      <c r="C510" s="21"/>
      <c r="D510" s="22" t="s">
        <v>309</v>
      </c>
      <c r="E510" s="22" t="s">
        <v>66</v>
      </c>
      <c r="F510" s="22" t="s">
        <v>87</v>
      </c>
      <c r="G510" s="22"/>
      <c r="H510" s="23">
        <f>H511</f>
        <v>864.6</v>
      </c>
      <c r="I510" s="23">
        <f>I511</f>
        <v>0</v>
      </c>
      <c r="J510" s="23">
        <f t="shared" si="43"/>
        <v>864.6</v>
      </c>
      <c r="L510" s="15"/>
      <c r="M510" s="16"/>
    </row>
    <row r="511" spans="1:13" s="1" customFormat="1" ht="12.75" hidden="1" x14ac:dyDescent="0.25">
      <c r="A511" s="121" t="s">
        <v>88</v>
      </c>
      <c r="B511" s="121"/>
      <c r="C511" s="21"/>
      <c r="D511" s="29" t="s">
        <v>309</v>
      </c>
      <c r="E511" s="29" t="s">
        <v>66</v>
      </c>
      <c r="F511" s="29" t="s">
        <v>89</v>
      </c>
      <c r="G511" s="29"/>
      <c r="H511" s="23">
        <f>H512+H517</f>
        <v>864.6</v>
      </c>
      <c r="I511" s="23">
        <f>I512+I517</f>
        <v>0</v>
      </c>
      <c r="J511" s="23">
        <f t="shared" si="43"/>
        <v>864.6</v>
      </c>
      <c r="L511" s="15"/>
      <c r="M511" s="16"/>
    </row>
    <row r="512" spans="1:13" s="1" customFormat="1" ht="12.75" hidden="1" x14ac:dyDescent="0.25">
      <c r="A512" s="121" t="s">
        <v>353</v>
      </c>
      <c r="B512" s="121"/>
      <c r="C512" s="21"/>
      <c r="D512" s="29" t="s">
        <v>309</v>
      </c>
      <c r="E512" s="29" t="s">
        <v>66</v>
      </c>
      <c r="F512" s="29" t="s">
        <v>354</v>
      </c>
      <c r="G512" s="29"/>
      <c r="H512" s="23">
        <f>H513+H515</f>
        <v>370.6</v>
      </c>
      <c r="I512" s="23">
        <f>I513+I515</f>
        <v>0</v>
      </c>
      <c r="J512" s="23">
        <f t="shared" si="43"/>
        <v>370.6</v>
      </c>
      <c r="L512" s="15"/>
      <c r="M512" s="16"/>
    </row>
    <row r="513" spans="1:13" s="1" customFormat="1" ht="38.25" hidden="1" x14ac:dyDescent="0.25">
      <c r="A513" s="21"/>
      <c r="B513" s="21" t="s">
        <v>24</v>
      </c>
      <c r="C513" s="21"/>
      <c r="D513" s="29" t="s">
        <v>309</v>
      </c>
      <c r="E513" s="29" t="s">
        <v>66</v>
      </c>
      <c r="F513" s="29" t="s">
        <v>354</v>
      </c>
      <c r="G513" s="22" t="s">
        <v>26</v>
      </c>
      <c r="H513" s="23">
        <f>H514</f>
        <v>184.9</v>
      </c>
      <c r="I513" s="23">
        <f>I514</f>
        <v>0</v>
      </c>
      <c r="J513" s="23">
        <f t="shared" si="43"/>
        <v>184.9</v>
      </c>
      <c r="L513" s="15"/>
      <c r="M513" s="16"/>
    </row>
    <row r="514" spans="1:13" s="1" customFormat="1" ht="12.75" hidden="1" x14ac:dyDescent="0.25">
      <c r="A514" s="24"/>
      <c r="B514" s="25" t="s">
        <v>27</v>
      </c>
      <c r="C514" s="25"/>
      <c r="D514" s="29" t="s">
        <v>309</v>
      </c>
      <c r="E514" s="29" t="s">
        <v>66</v>
      </c>
      <c r="F514" s="29" t="s">
        <v>354</v>
      </c>
      <c r="G514" s="22" t="s">
        <v>28</v>
      </c>
      <c r="H514" s="23">
        <v>184.9</v>
      </c>
      <c r="I514" s="23"/>
      <c r="J514" s="23">
        <f t="shared" si="43"/>
        <v>184.9</v>
      </c>
      <c r="L514" s="15"/>
      <c r="M514" s="16"/>
    </row>
    <row r="515" spans="1:13" s="1" customFormat="1" ht="12.75" hidden="1" x14ac:dyDescent="0.25">
      <c r="A515" s="24"/>
      <c r="B515" s="25" t="s">
        <v>29</v>
      </c>
      <c r="C515" s="25"/>
      <c r="D515" s="29" t="s">
        <v>309</v>
      </c>
      <c r="E515" s="29" t="s">
        <v>66</v>
      </c>
      <c r="F515" s="29" t="s">
        <v>354</v>
      </c>
      <c r="G515" s="22" t="s">
        <v>30</v>
      </c>
      <c r="H515" s="23">
        <f>H516</f>
        <v>185.7</v>
      </c>
      <c r="I515" s="23">
        <f>I516</f>
        <v>0</v>
      </c>
      <c r="J515" s="23">
        <f t="shared" ref="J515:J550" si="57">H515+I515</f>
        <v>185.7</v>
      </c>
      <c r="L515" s="15"/>
      <c r="M515" s="16"/>
    </row>
    <row r="516" spans="1:13" s="1" customFormat="1" ht="25.5" hidden="1" x14ac:dyDescent="0.25">
      <c r="A516" s="24"/>
      <c r="B516" s="21" t="s">
        <v>31</v>
      </c>
      <c r="C516" s="21"/>
      <c r="D516" s="29" t="s">
        <v>309</v>
      </c>
      <c r="E516" s="29" t="s">
        <v>66</v>
      </c>
      <c r="F516" s="29" t="s">
        <v>354</v>
      </c>
      <c r="G516" s="22" t="s">
        <v>32</v>
      </c>
      <c r="H516" s="23">
        <v>185.7</v>
      </c>
      <c r="I516" s="23"/>
      <c r="J516" s="23">
        <f t="shared" si="57"/>
        <v>185.7</v>
      </c>
      <c r="L516" s="15"/>
      <c r="M516" s="16"/>
    </row>
    <row r="517" spans="1:13" s="1" customFormat="1" ht="12.75" hidden="1" x14ac:dyDescent="0.25">
      <c r="A517" s="121" t="s">
        <v>355</v>
      </c>
      <c r="B517" s="121"/>
      <c r="C517" s="21"/>
      <c r="D517" s="22" t="s">
        <v>309</v>
      </c>
      <c r="E517" s="22" t="s">
        <v>66</v>
      </c>
      <c r="F517" s="22" t="s">
        <v>356</v>
      </c>
      <c r="G517" s="22"/>
      <c r="H517" s="23">
        <f>H518+H520</f>
        <v>494</v>
      </c>
      <c r="I517" s="23">
        <f>I518+I520</f>
        <v>0</v>
      </c>
      <c r="J517" s="23">
        <f t="shared" si="57"/>
        <v>494</v>
      </c>
      <c r="L517" s="15"/>
      <c r="M517" s="16"/>
    </row>
    <row r="518" spans="1:13" s="1" customFormat="1" ht="38.25" hidden="1" x14ac:dyDescent="0.25">
      <c r="A518" s="21"/>
      <c r="B518" s="21" t="s">
        <v>24</v>
      </c>
      <c r="C518" s="21"/>
      <c r="D518" s="29" t="s">
        <v>309</v>
      </c>
      <c r="E518" s="29" t="s">
        <v>66</v>
      </c>
      <c r="F518" s="22" t="s">
        <v>356</v>
      </c>
      <c r="G518" s="22" t="s">
        <v>26</v>
      </c>
      <c r="H518" s="23">
        <f>H519</f>
        <v>178.9</v>
      </c>
      <c r="I518" s="23">
        <f>I519</f>
        <v>0</v>
      </c>
      <c r="J518" s="23">
        <f t="shared" si="57"/>
        <v>178.9</v>
      </c>
      <c r="L518" s="15"/>
      <c r="M518" s="16"/>
    </row>
    <row r="519" spans="1:13" s="1" customFormat="1" ht="12.75" hidden="1" x14ac:dyDescent="0.25">
      <c r="A519" s="24"/>
      <c r="B519" s="25" t="s">
        <v>27</v>
      </c>
      <c r="C519" s="25"/>
      <c r="D519" s="29" t="s">
        <v>309</v>
      </c>
      <c r="E519" s="29" t="s">
        <v>66</v>
      </c>
      <c r="F519" s="22" t="s">
        <v>356</v>
      </c>
      <c r="G519" s="22" t="s">
        <v>28</v>
      </c>
      <c r="H519" s="23">
        <v>178.9</v>
      </c>
      <c r="I519" s="23"/>
      <c r="J519" s="23">
        <f t="shared" si="57"/>
        <v>178.9</v>
      </c>
      <c r="L519" s="15"/>
      <c r="M519" s="16"/>
    </row>
    <row r="520" spans="1:13" s="1" customFormat="1" ht="12.75" hidden="1" x14ac:dyDescent="0.25">
      <c r="A520" s="24"/>
      <c r="B520" s="25" t="s">
        <v>29</v>
      </c>
      <c r="C520" s="25"/>
      <c r="D520" s="29" t="s">
        <v>309</v>
      </c>
      <c r="E520" s="29" t="s">
        <v>66</v>
      </c>
      <c r="F520" s="22" t="s">
        <v>356</v>
      </c>
      <c r="G520" s="22" t="s">
        <v>30</v>
      </c>
      <c r="H520" s="23">
        <f>H521</f>
        <v>315.10000000000002</v>
      </c>
      <c r="I520" s="23">
        <f>I521</f>
        <v>0</v>
      </c>
      <c r="J520" s="23">
        <f t="shared" si="57"/>
        <v>315.10000000000002</v>
      </c>
      <c r="L520" s="15"/>
      <c r="M520" s="16"/>
    </row>
    <row r="521" spans="1:13" s="1" customFormat="1" ht="25.5" hidden="1" x14ac:dyDescent="0.25">
      <c r="A521" s="24"/>
      <c r="B521" s="21" t="s">
        <v>31</v>
      </c>
      <c r="C521" s="21"/>
      <c r="D521" s="29" t="s">
        <v>309</v>
      </c>
      <c r="E521" s="29" t="s">
        <v>66</v>
      </c>
      <c r="F521" s="22" t="s">
        <v>356</v>
      </c>
      <c r="G521" s="22" t="s">
        <v>32</v>
      </c>
      <c r="H521" s="23">
        <v>315.10000000000002</v>
      </c>
      <c r="I521" s="23"/>
      <c r="J521" s="23">
        <f t="shared" si="57"/>
        <v>315.10000000000002</v>
      </c>
      <c r="L521" s="15"/>
      <c r="M521" s="16"/>
    </row>
    <row r="522" spans="1:13" s="1" customFormat="1" ht="12.75" hidden="1" x14ac:dyDescent="0.25">
      <c r="A522" s="121" t="s">
        <v>234</v>
      </c>
      <c r="B522" s="121"/>
      <c r="C522" s="21"/>
      <c r="D522" s="22" t="s">
        <v>309</v>
      </c>
      <c r="E522" s="22" t="s">
        <v>66</v>
      </c>
      <c r="F522" s="22" t="s">
        <v>106</v>
      </c>
      <c r="G522" s="22"/>
      <c r="H522" s="23">
        <f>H523</f>
        <v>305.5</v>
      </c>
      <c r="I522" s="23">
        <f>I523</f>
        <v>0</v>
      </c>
      <c r="J522" s="23">
        <f t="shared" si="57"/>
        <v>305.5</v>
      </c>
      <c r="L522" s="15"/>
      <c r="M522" s="16"/>
    </row>
    <row r="523" spans="1:13" s="1" customFormat="1" ht="12.75" hidden="1" x14ac:dyDescent="0.25">
      <c r="A523" s="116" t="s">
        <v>357</v>
      </c>
      <c r="B523" s="116"/>
      <c r="C523" s="25"/>
      <c r="D523" s="22" t="s">
        <v>309</v>
      </c>
      <c r="E523" s="22" t="s">
        <v>66</v>
      </c>
      <c r="F523" s="22" t="s">
        <v>358</v>
      </c>
      <c r="G523" s="22"/>
      <c r="H523" s="23">
        <f>H524+H526</f>
        <v>305.5</v>
      </c>
      <c r="I523" s="23">
        <f>I524+I526</f>
        <v>0</v>
      </c>
      <c r="J523" s="23">
        <f t="shared" si="57"/>
        <v>305.5</v>
      </c>
      <c r="L523" s="15"/>
      <c r="M523" s="16"/>
    </row>
    <row r="524" spans="1:13" s="1" customFormat="1" ht="12.75" hidden="1" x14ac:dyDescent="0.25">
      <c r="A524" s="24"/>
      <c r="B524" s="25" t="s">
        <v>29</v>
      </c>
      <c r="C524" s="25"/>
      <c r="D524" s="29" t="s">
        <v>309</v>
      </c>
      <c r="E524" s="22" t="s">
        <v>66</v>
      </c>
      <c r="F524" s="22" t="s">
        <v>358</v>
      </c>
      <c r="G524" s="22" t="s">
        <v>30</v>
      </c>
      <c r="H524" s="23">
        <f>H525</f>
        <v>75.5</v>
      </c>
      <c r="I524" s="23">
        <f>I525</f>
        <v>0</v>
      </c>
      <c r="J524" s="23">
        <f t="shared" si="57"/>
        <v>75.5</v>
      </c>
      <c r="L524" s="15"/>
      <c r="M524" s="16"/>
    </row>
    <row r="525" spans="1:13" s="1" customFormat="1" ht="25.5" hidden="1" x14ac:dyDescent="0.25">
      <c r="A525" s="24"/>
      <c r="B525" s="21" t="s">
        <v>31</v>
      </c>
      <c r="C525" s="21"/>
      <c r="D525" s="29" t="s">
        <v>309</v>
      </c>
      <c r="E525" s="22" t="s">
        <v>66</v>
      </c>
      <c r="F525" s="22" t="s">
        <v>358</v>
      </c>
      <c r="G525" s="22" t="s">
        <v>32</v>
      </c>
      <c r="H525" s="23">
        <v>75.5</v>
      </c>
      <c r="I525" s="23"/>
      <c r="J525" s="23">
        <f t="shared" si="57"/>
        <v>75.5</v>
      </c>
      <c r="L525" s="15"/>
      <c r="M525" s="16"/>
    </row>
    <row r="526" spans="1:13" s="1" customFormat="1" ht="12.75" hidden="1" x14ac:dyDescent="0.25">
      <c r="A526" s="44"/>
      <c r="B526" s="25" t="s">
        <v>179</v>
      </c>
      <c r="C526" s="25"/>
      <c r="D526" s="22" t="s">
        <v>309</v>
      </c>
      <c r="E526" s="22" t="s">
        <v>66</v>
      </c>
      <c r="F526" s="22" t="s">
        <v>358</v>
      </c>
      <c r="G526" s="22" t="s">
        <v>180</v>
      </c>
      <c r="H526" s="23">
        <f>H527</f>
        <v>230</v>
      </c>
      <c r="I526" s="23">
        <f>I527</f>
        <v>0</v>
      </c>
      <c r="J526" s="23">
        <f t="shared" si="57"/>
        <v>230</v>
      </c>
      <c r="L526" s="15"/>
      <c r="M526" s="16"/>
    </row>
    <row r="527" spans="1:13" s="1" customFormat="1" ht="25.5" hidden="1" x14ac:dyDescent="0.25">
      <c r="A527" s="44"/>
      <c r="B527" s="25" t="s">
        <v>181</v>
      </c>
      <c r="C527" s="25"/>
      <c r="D527" s="22" t="s">
        <v>309</v>
      </c>
      <c r="E527" s="22" t="s">
        <v>66</v>
      </c>
      <c r="F527" s="22" t="s">
        <v>358</v>
      </c>
      <c r="G527" s="22" t="s">
        <v>182</v>
      </c>
      <c r="H527" s="23">
        <v>230</v>
      </c>
      <c r="I527" s="23"/>
      <c r="J527" s="23">
        <f t="shared" si="57"/>
        <v>230</v>
      </c>
      <c r="L527" s="15"/>
      <c r="M527" s="16"/>
    </row>
    <row r="528" spans="1:13" s="1" customFormat="1" ht="12.75" hidden="1" x14ac:dyDescent="0.25">
      <c r="A528" s="123" t="s">
        <v>359</v>
      </c>
      <c r="B528" s="123"/>
      <c r="C528" s="11"/>
      <c r="D528" s="12" t="s">
        <v>70</v>
      </c>
      <c r="E528" s="12"/>
      <c r="F528" s="12"/>
      <c r="G528" s="12"/>
      <c r="H528" s="13">
        <f t="shared" ref="H528:I530" si="58">H529</f>
        <v>422</v>
      </c>
      <c r="I528" s="13">
        <f t="shared" si="58"/>
        <v>0</v>
      </c>
      <c r="J528" s="19">
        <f t="shared" si="57"/>
        <v>422</v>
      </c>
      <c r="L528" s="15"/>
      <c r="M528" s="16"/>
    </row>
    <row r="529" spans="1:13" s="1" customFormat="1" ht="12.75" hidden="1" x14ac:dyDescent="0.25">
      <c r="A529" s="125" t="s">
        <v>360</v>
      </c>
      <c r="B529" s="125"/>
      <c r="C529" s="45"/>
      <c r="D529" s="18" t="s">
        <v>70</v>
      </c>
      <c r="E529" s="18" t="s">
        <v>110</v>
      </c>
      <c r="F529" s="18"/>
      <c r="G529" s="18"/>
      <c r="H529" s="19">
        <f t="shared" si="58"/>
        <v>422</v>
      </c>
      <c r="I529" s="19">
        <f t="shared" si="58"/>
        <v>0</v>
      </c>
      <c r="J529" s="19">
        <f t="shared" si="57"/>
        <v>422</v>
      </c>
      <c r="L529" s="15"/>
      <c r="M529" s="16"/>
    </row>
    <row r="530" spans="1:13" s="20" customFormat="1" ht="12.75" hidden="1" x14ac:dyDescent="0.25">
      <c r="A530" s="121" t="s">
        <v>361</v>
      </c>
      <c r="B530" s="121"/>
      <c r="C530" s="21"/>
      <c r="D530" s="22" t="s">
        <v>70</v>
      </c>
      <c r="E530" s="22" t="s">
        <v>110</v>
      </c>
      <c r="F530" s="22" t="s">
        <v>362</v>
      </c>
      <c r="G530" s="22"/>
      <c r="H530" s="23">
        <f t="shared" si="58"/>
        <v>422</v>
      </c>
      <c r="I530" s="23">
        <f t="shared" si="58"/>
        <v>0</v>
      </c>
      <c r="J530" s="23">
        <f t="shared" si="57"/>
        <v>422</v>
      </c>
      <c r="L530" s="15"/>
      <c r="M530" s="16"/>
    </row>
    <row r="531" spans="1:13" s="46" customFormat="1" ht="12.75" hidden="1" x14ac:dyDescent="0.25">
      <c r="A531" s="121" t="s">
        <v>363</v>
      </c>
      <c r="B531" s="121"/>
      <c r="C531" s="21"/>
      <c r="D531" s="22" t="s">
        <v>70</v>
      </c>
      <c r="E531" s="22" t="s">
        <v>110</v>
      </c>
      <c r="F531" s="22" t="s">
        <v>364</v>
      </c>
      <c r="G531" s="22"/>
      <c r="H531" s="23">
        <f>H532+H535</f>
        <v>422</v>
      </c>
      <c r="I531" s="23">
        <f>I532+I535</f>
        <v>0</v>
      </c>
      <c r="J531" s="23">
        <f t="shared" si="57"/>
        <v>422</v>
      </c>
      <c r="L531" s="15"/>
      <c r="M531" s="16"/>
    </row>
    <row r="532" spans="1:13" s="46" customFormat="1" ht="12.75" hidden="1" x14ac:dyDescent="0.25">
      <c r="A532" s="121" t="s">
        <v>365</v>
      </c>
      <c r="B532" s="121"/>
      <c r="C532" s="21"/>
      <c r="D532" s="22" t="s">
        <v>70</v>
      </c>
      <c r="E532" s="22" t="s">
        <v>110</v>
      </c>
      <c r="F532" s="22" t="s">
        <v>366</v>
      </c>
      <c r="G532" s="22"/>
      <c r="H532" s="23">
        <f>H533</f>
        <v>40</v>
      </c>
      <c r="I532" s="23">
        <f>I533</f>
        <v>0</v>
      </c>
      <c r="J532" s="23">
        <f t="shared" si="57"/>
        <v>40</v>
      </c>
      <c r="L532" s="15"/>
      <c r="M532" s="16"/>
    </row>
    <row r="533" spans="1:13" s="1" customFormat="1" ht="12.75" hidden="1" x14ac:dyDescent="0.25">
      <c r="A533" s="24"/>
      <c r="B533" s="25" t="s">
        <v>29</v>
      </c>
      <c r="C533" s="25"/>
      <c r="D533" s="22" t="s">
        <v>70</v>
      </c>
      <c r="E533" s="22" t="s">
        <v>110</v>
      </c>
      <c r="F533" s="22" t="s">
        <v>366</v>
      </c>
      <c r="G533" s="22" t="s">
        <v>30</v>
      </c>
      <c r="H533" s="23">
        <f>H534</f>
        <v>40</v>
      </c>
      <c r="I533" s="23">
        <f>I534</f>
        <v>0</v>
      </c>
      <c r="J533" s="23">
        <f t="shared" si="57"/>
        <v>40</v>
      </c>
      <c r="L533" s="15"/>
      <c r="M533" s="16"/>
    </row>
    <row r="534" spans="1:13" s="1" customFormat="1" ht="25.5" hidden="1" x14ac:dyDescent="0.25">
      <c r="A534" s="24"/>
      <c r="B534" s="21" t="s">
        <v>31</v>
      </c>
      <c r="C534" s="21"/>
      <c r="D534" s="22" t="s">
        <v>70</v>
      </c>
      <c r="E534" s="22" t="s">
        <v>110</v>
      </c>
      <c r="F534" s="22" t="s">
        <v>366</v>
      </c>
      <c r="G534" s="22" t="s">
        <v>32</v>
      </c>
      <c r="H534" s="23">
        <v>40</v>
      </c>
      <c r="I534" s="23"/>
      <c r="J534" s="23">
        <f t="shared" si="57"/>
        <v>40</v>
      </c>
      <c r="L534" s="15"/>
      <c r="M534" s="16"/>
    </row>
    <row r="535" spans="1:13" s="46" customFormat="1" ht="12.75" hidden="1" x14ac:dyDescent="0.25">
      <c r="A535" s="121" t="s">
        <v>367</v>
      </c>
      <c r="B535" s="121"/>
      <c r="C535" s="21"/>
      <c r="D535" s="22" t="s">
        <v>70</v>
      </c>
      <c r="E535" s="22" t="s">
        <v>110</v>
      </c>
      <c r="F535" s="22" t="s">
        <v>368</v>
      </c>
      <c r="G535" s="22"/>
      <c r="H535" s="23">
        <f t="shared" ref="H535:J536" si="59">H536</f>
        <v>382</v>
      </c>
      <c r="I535" s="23">
        <f t="shared" si="59"/>
        <v>0</v>
      </c>
      <c r="J535" s="23">
        <f t="shared" si="59"/>
        <v>382</v>
      </c>
      <c r="L535" s="15"/>
      <c r="M535" s="16"/>
    </row>
    <row r="536" spans="1:13" s="1" customFormat="1" ht="12.75" hidden="1" x14ac:dyDescent="0.25">
      <c r="A536" s="24"/>
      <c r="B536" s="25" t="s">
        <v>29</v>
      </c>
      <c r="C536" s="25"/>
      <c r="D536" s="22" t="s">
        <v>70</v>
      </c>
      <c r="E536" s="22" t="s">
        <v>110</v>
      </c>
      <c r="F536" s="22" t="s">
        <v>368</v>
      </c>
      <c r="G536" s="22" t="s">
        <v>30</v>
      </c>
      <c r="H536" s="23">
        <f t="shared" si="59"/>
        <v>382</v>
      </c>
      <c r="I536" s="23">
        <f t="shared" si="59"/>
        <v>0</v>
      </c>
      <c r="J536" s="23">
        <f t="shared" si="59"/>
        <v>382</v>
      </c>
      <c r="L536" s="15"/>
      <c r="M536" s="16"/>
    </row>
    <row r="537" spans="1:13" s="1" customFormat="1" ht="25.5" hidden="1" x14ac:dyDescent="0.25">
      <c r="A537" s="24"/>
      <c r="B537" s="21" t="s">
        <v>31</v>
      </c>
      <c r="C537" s="21"/>
      <c r="D537" s="22" t="s">
        <v>70</v>
      </c>
      <c r="E537" s="22" t="s">
        <v>110</v>
      </c>
      <c r="F537" s="22" t="s">
        <v>368</v>
      </c>
      <c r="G537" s="22" t="s">
        <v>32</v>
      </c>
      <c r="H537" s="23">
        <v>382</v>
      </c>
      <c r="I537" s="23"/>
      <c r="J537" s="23">
        <f t="shared" si="57"/>
        <v>382</v>
      </c>
      <c r="L537" s="15"/>
      <c r="M537" s="16"/>
    </row>
    <row r="538" spans="1:13" s="1" customFormat="1" ht="12.75" hidden="1" x14ac:dyDescent="0.25">
      <c r="A538" s="123" t="s">
        <v>369</v>
      </c>
      <c r="B538" s="123"/>
      <c r="C538" s="11"/>
      <c r="D538" s="47" t="s">
        <v>370</v>
      </c>
      <c r="E538" s="47"/>
      <c r="F538" s="47"/>
      <c r="G538" s="47"/>
      <c r="H538" s="48">
        <f>H539+H545</f>
        <v>20793</v>
      </c>
      <c r="I538" s="48">
        <f>I539+I545</f>
        <v>0</v>
      </c>
      <c r="J538" s="48">
        <f>J539+J545</f>
        <v>20793</v>
      </c>
      <c r="L538" s="15"/>
      <c r="M538" s="16"/>
    </row>
    <row r="539" spans="1:13" s="1" customFormat="1" ht="12.75" hidden="1" x14ac:dyDescent="0.25">
      <c r="A539" s="124" t="s">
        <v>371</v>
      </c>
      <c r="B539" s="124"/>
      <c r="C539" s="17"/>
      <c r="D539" s="49" t="s">
        <v>370</v>
      </c>
      <c r="E539" s="49" t="s">
        <v>15</v>
      </c>
      <c r="F539" s="50"/>
      <c r="G539" s="49"/>
      <c r="H539" s="51">
        <f>H540</f>
        <v>8361</v>
      </c>
      <c r="I539" s="51">
        <f t="shared" ref="I539:J543" si="60">I540</f>
        <v>0</v>
      </c>
      <c r="J539" s="51">
        <f t="shared" si="60"/>
        <v>8361</v>
      </c>
      <c r="L539" s="15"/>
      <c r="M539" s="16"/>
    </row>
    <row r="540" spans="1:13" s="1" customFormat="1" ht="12.75" hidden="1" x14ac:dyDescent="0.25">
      <c r="A540" s="121" t="s">
        <v>86</v>
      </c>
      <c r="B540" s="121"/>
      <c r="C540" s="21"/>
      <c r="D540" s="22" t="s">
        <v>370</v>
      </c>
      <c r="E540" s="22" t="s">
        <v>15</v>
      </c>
      <c r="F540" s="22" t="s">
        <v>87</v>
      </c>
      <c r="G540" s="22"/>
      <c r="H540" s="23">
        <f>H541</f>
        <v>8361</v>
      </c>
      <c r="I540" s="23">
        <f t="shared" si="60"/>
        <v>0</v>
      </c>
      <c r="J540" s="23">
        <f t="shared" si="60"/>
        <v>8361</v>
      </c>
      <c r="L540" s="15"/>
      <c r="M540" s="16"/>
    </row>
    <row r="541" spans="1:13" s="1" customFormat="1" ht="12.75" hidden="1" x14ac:dyDescent="0.25">
      <c r="A541" s="121" t="s">
        <v>88</v>
      </c>
      <c r="B541" s="121"/>
      <c r="C541" s="21"/>
      <c r="D541" s="22" t="s">
        <v>370</v>
      </c>
      <c r="E541" s="22" t="s">
        <v>15</v>
      </c>
      <c r="F541" s="22" t="s">
        <v>89</v>
      </c>
      <c r="G541" s="22"/>
      <c r="H541" s="23">
        <f>H542</f>
        <v>8361</v>
      </c>
      <c r="I541" s="23">
        <f t="shared" si="60"/>
        <v>0</v>
      </c>
      <c r="J541" s="23">
        <f t="shared" si="60"/>
        <v>8361</v>
      </c>
      <c r="L541" s="15"/>
      <c r="M541" s="16"/>
    </row>
    <row r="542" spans="1:13" s="1" customFormat="1" ht="12.75" hidden="1" x14ac:dyDescent="0.25">
      <c r="A542" s="116" t="s">
        <v>372</v>
      </c>
      <c r="B542" s="116"/>
      <c r="C542" s="25"/>
      <c r="D542" s="22" t="s">
        <v>370</v>
      </c>
      <c r="E542" s="22" t="s">
        <v>15</v>
      </c>
      <c r="F542" s="22" t="s">
        <v>373</v>
      </c>
      <c r="G542" s="22"/>
      <c r="H542" s="23">
        <f>H543</f>
        <v>8361</v>
      </c>
      <c r="I542" s="23">
        <f t="shared" si="60"/>
        <v>0</v>
      </c>
      <c r="J542" s="23">
        <f t="shared" si="60"/>
        <v>8361</v>
      </c>
      <c r="L542" s="15"/>
      <c r="M542" s="16"/>
    </row>
    <row r="543" spans="1:13" s="1" customFormat="1" ht="12.75" hidden="1" x14ac:dyDescent="0.25">
      <c r="A543" s="24"/>
      <c r="B543" s="25" t="s">
        <v>86</v>
      </c>
      <c r="C543" s="25"/>
      <c r="D543" s="22" t="s">
        <v>370</v>
      </c>
      <c r="E543" s="22" t="s">
        <v>15</v>
      </c>
      <c r="F543" s="22" t="s">
        <v>373</v>
      </c>
      <c r="G543" s="22" t="s">
        <v>94</v>
      </c>
      <c r="H543" s="23">
        <f>H544</f>
        <v>8361</v>
      </c>
      <c r="I543" s="23">
        <f t="shared" si="60"/>
        <v>0</v>
      </c>
      <c r="J543" s="23">
        <f t="shared" si="60"/>
        <v>8361</v>
      </c>
      <c r="L543" s="15"/>
      <c r="M543" s="16"/>
    </row>
    <row r="544" spans="1:13" s="1" customFormat="1" ht="12.75" hidden="1" x14ac:dyDescent="0.25">
      <c r="A544" s="24"/>
      <c r="B544" s="21" t="s">
        <v>97</v>
      </c>
      <c r="C544" s="21"/>
      <c r="D544" s="22" t="s">
        <v>370</v>
      </c>
      <c r="E544" s="22" t="s">
        <v>15</v>
      </c>
      <c r="F544" s="22" t="s">
        <v>373</v>
      </c>
      <c r="G544" s="22" t="s">
        <v>98</v>
      </c>
      <c r="H544" s="23">
        <v>8361</v>
      </c>
      <c r="I544" s="23"/>
      <c r="J544" s="23">
        <f t="shared" si="57"/>
        <v>8361</v>
      </c>
      <c r="L544" s="15"/>
      <c r="M544" s="16"/>
    </row>
    <row r="545" spans="1:13" s="1" customFormat="1" ht="12.75" hidden="1" x14ac:dyDescent="0.25">
      <c r="A545" s="122" t="s">
        <v>374</v>
      </c>
      <c r="B545" s="122"/>
      <c r="C545" s="52"/>
      <c r="D545" s="18" t="s">
        <v>370</v>
      </c>
      <c r="E545" s="18" t="s">
        <v>110</v>
      </c>
      <c r="F545" s="18"/>
      <c r="G545" s="18"/>
      <c r="H545" s="19">
        <f>H546</f>
        <v>12432</v>
      </c>
      <c r="I545" s="19">
        <f t="shared" ref="I545:J549" si="61">I546</f>
        <v>0</v>
      </c>
      <c r="J545" s="19">
        <f t="shared" si="61"/>
        <v>12432</v>
      </c>
      <c r="L545" s="15"/>
      <c r="M545" s="16"/>
    </row>
    <row r="546" spans="1:13" s="46" customFormat="1" ht="12.75" hidden="1" x14ac:dyDescent="0.25">
      <c r="A546" s="121" t="s">
        <v>86</v>
      </c>
      <c r="B546" s="121"/>
      <c r="C546" s="21"/>
      <c r="D546" s="22" t="s">
        <v>370</v>
      </c>
      <c r="E546" s="22" t="s">
        <v>110</v>
      </c>
      <c r="F546" s="22" t="s">
        <v>87</v>
      </c>
      <c r="G546" s="22"/>
      <c r="H546" s="23">
        <f>H547</f>
        <v>12432</v>
      </c>
      <c r="I546" s="23">
        <f t="shared" si="61"/>
        <v>0</v>
      </c>
      <c r="J546" s="23">
        <f t="shared" si="61"/>
        <v>12432</v>
      </c>
      <c r="L546" s="15"/>
      <c r="M546" s="16"/>
    </row>
    <row r="547" spans="1:13" s="20" customFormat="1" ht="12.75" hidden="1" x14ac:dyDescent="0.25">
      <c r="A547" s="121" t="s">
        <v>88</v>
      </c>
      <c r="B547" s="121"/>
      <c r="C547" s="21"/>
      <c r="D547" s="22" t="s">
        <v>370</v>
      </c>
      <c r="E547" s="22" t="s">
        <v>110</v>
      </c>
      <c r="F547" s="22" t="s">
        <v>89</v>
      </c>
      <c r="G547" s="22"/>
      <c r="H547" s="23">
        <f>H548</f>
        <v>12432</v>
      </c>
      <c r="I547" s="23">
        <f t="shared" si="61"/>
        <v>0</v>
      </c>
      <c r="J547" s="23">
        <f t="shared" si="61"/>
        <v>12432</v>
      </c>
      <c r="L547" s="15"/>
      <c r="M547" s="16"/>
    </row>
    <row r="548" spans="1:13" s="1" customFormat="1" ht="12.75" hidden="1" x14ac:dyDescent="0.25">
      <c r="A548" s="116" t="s">
        <v>375</v>
      </c>
      <c r="B548" s="116"/>
      <c r="C548" s="25"/>
      <c r="D548" s="22" t="s">
        <v>370</v>
      </c>
      <c r="E548" s="22" t="s">
        <v>110</v>
      </c>
      <c r="F548" s="22" t="s">
        <v>376</v>
      </c>
      <c r="G548" s="22"/>
      <c r="H548" s="23">
        <f>H549</f>
        <v>12432</v>
      </c>
      <c r="I548" s="23">
        <f t="shared" si="61"/>
        <v>0</v>
      </c>
      <c r="J548" s="23">
        <f t="shared" si="61"/>
        <v>12432</v>
      </c>
      <c r="L548" s="15"/>
      <c r="M548" s="16"/>
    </row>
    <row r="549" spans="1:13" s="1" customFormat="1" ht="12.75" hidden="1" x14ac:dyDescent="0.25">
      <c r="A549" s="24"/>
      <c r="B549" s="25" t="s">
        <v>86</v>
      </c>
      <c r="C549" s="25"/>
      <c r="D549" s="22" t="s">
        <v>370</v>
      </c>
      <c r="E549" s="22" t="s">
        <v>15</v>
      </c>
      <c r="F549" s="22" t="s">
        <v>376</v>
      </c>
      <c r="G549" s="22" t="s">
        <v>94</v>
      </c>
      <c r="H549" s="23">
        <f>H550</f>
        <v>12432</v>
      </c>
      <c r="I549" s="23">
        <f t="shared" si="61"/>
        <v>0</v>
      </c>
      <c r="J549" s="23">
        <f t="shared" si="57"/>
        <v>12432</v>
      </c>
      <c r="L549" s="15"/>
      <c r="M549" s="16"/>
    </row>
    <row r="550" spans="1:13" s="1" customFormat="1" ht="12.75" hidden="1" x14ac:dyDescent="0.25">
      <c r="A550" s="24"/>
      <c r="B550" s="21" t="s">
        <v>97</v>
      </c>
      <c r="C550" s="21"/>
      <c r="D550" s="22" t="s">
        <v>370</v>
      </c>
      <c r="E550" s="22" t="s">
        <v>15</v>
      </c>
      <c r="F550" s="22" t="s">
        <v>376</v>
      </c>
      <c r="G550" s="22" t="s">
        <v>98</v>
      </c>
      <c r="H550" s="23">
        <v>12432</v>
      </c>
      <c r="I550" s="23"/>
      <c r="J550" s="23">
        <f t="shared" si="57"/>
        <v>12432</v>
      </c>
      <c r="L550" s="15"/>
      <c r="M550" s="16"/>
    </row>
    <row r="551" spans="1:13" s="56" customFormat="1" ht="12.75" hidden="1" x14ac:dyDescent="0.25">
      <c r="A551" s="117" t="s">
        <v>377</v>
      </c>
      <c r="B551" s="118"/>
      <c r="C551" s="53"/>
      <c r="D551" s="18" t="s">
        <v>378</v>
      </c>
      <c r="E551" s="18"/>
      <c r="F551" s="54"/>
      <c r="G551" s="54"/>
      <c r="H551" s="55"/>
      <c r="I551" s="55"/>
      <c r="J551" s="55"/>
      <c r="L551" s="15"/>
      <c r="M551" s="16"/>
    </row>
    <row r="552" spans="1:13" s="1" customFormat="1" ht="12.75" hidden="1" x14ac:dyDescent="0.25">
      <c r="A552" s="119" t="s">
        <v>377</v>
      </c>
      <c r="B552" s="120"/>
      <c r="C552" s="42"/>
      <c r="D552" s="22" t="s">
        <v>378</v>
      </c>
      <c r="E552" s="22" t="s">
        <v>378</v>
      </c>
      <c r="F552" s="22"/>
      <c r="G552" s="22"/>
      <c r="H552" s="23"/>
      <c r="I552" s="23"/>
      <c r="J552" s="23"/>
      <c r="L552" s="15"/>
      <c r="M552" s="16"/>
    </row>
    <row r="553" spans="1:13" s="1" customFormat="1" ht="12.75" hidden="1" x14ac:dyDescent="0.25">
      <c r="A553" s="24"/>
      <c r="B553" s="57" t="s">
        <v>377</v>
      </c>
      <c r="C553" s="57"/>
      <c r="D553" s="58">
        <v>99</v>
      </c>
      <c r="E553" s="22" t="s">
        <v>378</v>
      </c>
      <c r="F553" s="22" t="s">
        <v>379</v>
      </c>
      <c r="G553" s="22"/>
      <c r="H553" s="23"/>
      <c r="I553" s="23"/>
      <c r="J553" s="23"/>
      <c r="L553" s="15"/>
      <c r="M553" s="16"/>
    </row>
    <row r="554" spans="1:13" s="1" customFormat="1" ht="12.75" hidden="1" x14ac:dyDescent="0.25">
      <c r="A554" s="24"/>
      <c r="B554" s="57" t="s">
        <v>377</v>
      </c>
      <c r="C554" s="57"/>
      <c r="D554" s="58">
        <v>99</v>
      </c>
      <c r="E554" s="22" t="s">
        <v>378</v>
      </c>
      <c r="F554" s="22" t="s">
        <v>380</v>
      </c>
      <c r="G554" s="22" t="s">
        <v>381</v>
      </c>
      <c r="H554" s="23"/>
      <c r="I554" s="23"/>
      <c r="J554" s="23"/>
      <c r="L554" s="15"/>
      <c r="M554" s="16"/>
    </row>
    <row r="555" spans="1:13" s="1" customFormat="1" ht="18" customHeight="1" x14ac:dyDescent="0.25">
      <c r="A555" s="45"/>
      <c r="B555" s="33" t="s">
        <v>382</v>
      </c>
      <c r="C555" s="33"/>
      <c r="D555" s="18"/>
      <c r="E555" s="18"/>
      <c r="F555" s="18"/>
      <c r="G555" s="18"/>
      <c r="H555" s="19">
        <f>H8+H123+H131+H148+H176+H394+H460+H528+H538+H551</f>
        <v>176049.36699999997</v>
      </c>
      <c r="I555" s="19">
        <f>I8+I123+I131+I148+I176+I394+I460+I528+I538+I551</f>
        <v>888.42600000000004</v>
      </c>
      <c r="J555" s="19">
        <f>J8+J123+J131+J148+J176+J394+J460+J528+J538+J551</f>
        <v>176937.79299999998</v>
      </c>
      <c r="L555" s="15"/>
      <c r="M555" s="16"/>
    </row>
    <row r="556" spans="1:13" s="62" customFormat="1" ht="12.75" x14ac:dyDescent="0.25">
      <c r="A556" s="59"/>
      <c r="B556" s="60"/>
      <c r="C556" s="60"/>
      <c r="D556" s="61"/>
      <c r="E556" s="61"/>
      <c r="F556" s="61"/>
      <c r="G556" s="61"/>
      <c r="H556" s="61"/>
    </row>
    <row r="557" spans="1:13" s="62" customFormat="1" ht="14.25" x14ac:dyDescent="0.25">
      <c r="A557" s="59"/>
      <c r="B557" s="60" t="s">
        <v>383</v>
      </c>
      <c r="C557" s="60"/>
      <c r="D557" s="63"/>
      <c r="E557" s="63"/>
      <c r="F557" s="63"/>
      <c r="G557" s="64"/>
      <c r="H557" s="64">
        <v>166657.79999999999</v>
      </c>
    </row>
    <row r="558" spans="1:13" s="62" customFormat="1" ht="14.25" x14ac:dyDescent="0.25">
      <c r="A558" s="59"/>
      <c r="B558" s="60" t="s">
        <v>384</v>
      </c>
      <c r="C558" s="60"/>
      <c r="D558" s="63"/>
      <c r="E558" s="63"/>
      <c r="F558" s="63"/>
      <c r="G558" s="64"/>
      <c r="H558" s="65">
        <f>H555-H559</f>
        <v>0</v>
      </c>
      <c r="I558" s="65"/>
    </row>
    <row r="559" spans="1:13" s="62" customFormat="1" ht="14.25" x14ac:dyDescent="0.25">
      <c r="A559" s="59"/>
      <c r="B559" s="60"/>
      <c r="C559" s="60"/>
      <c r="D559" s="63"/>
      <c r="E559" s="63"/>
      <c r="F559" s="63"/>
      <c r="G559" s="64"/>
      <c r="H559" s="62">
        <f>[1]Функц.21.02.12.!J551</f>
        <v>176049.367</v>
      </c>
    </row>
    <row r="560" spans="1:13" s="62" customFormat="1" ht="14.25" x14ac:dyDescent="0.25">
      <c r="A560" s="59"/>
      <c r="B560" s="60"/>
      <c r="C560" s="60"/>
      <c r="D560" s="63"/>
      <c r="E560" s="63"/>
      <c r="F560" s="63"/>
      <c r="G560" s="64"/>
      <c r="H560" s="64"/>
    </row>
    <row r="561" spans="1:10" s="62" customFormat="1" ht="14.25" x14ac:dyDescent="0.25">
      <c r="A561" s="59"/>
      <c r="B561" s="60"/>
      <c r="C561" s="60"/>
      <c r="D561" s="63"/>
      <c r="E561" s="63"/>
      <c r="F561" s="63"/>
      <c r="G561" s="64"/>
      <c r="H561" s="64"/>
      <c r="I561" s="66"/>
    </row>
    <row r="562" spans="1:10" s="62" customFormat="1" ht="14.25" x14ac:dyDescent="0.25">
      <c r="A562" s="59"/>
      <c r="B562" s="60"/>
      <c r="C562" s="60"/>
      <c r="D562" s="63"/>
      <c r="E562" s="63"/>
      <c r="F562" s="63" t="s">
        <v>385</v>
      </c>
      <c r="G562" s="64"/>
      <c r="H562" s="64"/>
      <c r="I562" s="66"/>
    </row>
    <row r="563" spans="1:10" s="62" customFormat="1" ht="14.25" x14ac:dyDescent="0.25">
      <c r="A563" s="59"/>
      <c r="B563" s="60"/>
      <c r="C563" s="60"/>
      <c r="D563" s="63"/>
      <c r="E563" s="63"/>
      <c r="F563" s="63" t="s">
        <v>386</v>
      </c>
      <c r="G563" s="64"/>
      <c r="H563" s="64"/>
    </row>
    <row r="564" spans="1:10" s="62" customFormat="1" ht="14.25" x14ac:dyDescent="0.25">
      <c r="A564" s="59"/>
      <c r="B564" s="60"/>
      <c r="C564" s="60"/>
      <c r="D564" s="63"/>
      <c r="E564" s="63"/>
      <c r="F564" s="63" t="s">
        <v>387</v>
      </c>
      <c r="G564" s="64" t="s">
        <v>388</v>
      </c>
      <c r="H564" s="64"/>
    </row>
    <row r="565" spans="1:10" s="62" customFormat="1" ht="14.25" x14ac:dyDescent="0.25">
      <c r="A565" s="59"/>
      <c r="B565" s="60"/>
      <c r="C565" s="60"/>
      <c r="D565" s="63"/>
      <c r="E565" s="63"/>
      <c r="F565" s="63"/>
      <c r="G565" s="64"/>
      <c r="H565" s="64"/>
    </row>
    <row r="566" spans="1:10" s="62" customFormat="1" ht="14.25" x14ac:dyDescent="0.25">
      <c r="A566" s="59"/>
      <c r="B566" s="60"/>
      <c r="C566" s="60"/>
      <c r="D566" s="63"/>
      <c r="E566" s="63"/>
      <c r="F566" s="63" t="s">
        <v>389</v>
      </c>
      <c r="G566" s="64"/>
      <c r="H566" s="64"/>
    </row>
    <row r="567" spans="1:10" s="62" customFormat="1" ht="14.25" x14ac:dyDescent="0.25">
      <c r="A567" s="59"/>
      <c r="B567" s="60"/>
      <c r="C567" s="60"/>
      <c r="D567" s="63"/>
      <c r="E567" s="63"/>
      <c r="F567" s="63"/>
      <c r="G567" s="64"/>
      <c r="H567" s="67"/>
      <c r="I567" s="67"/>
      <c r="J567" s="67"/>
    </row>
    <row r="568" spans="1:10" s="62" customFormat="1" ht="14.25" x14ac:dyDescent="0.25">
      <c r="A568" s="59"/>
      <c r="B568" s="60"/>
      <c r="C568" s="60"/>
      <c r="D568" s="63"/>
      <c r="E568" s="63"/>
      <c r="F568" s="63"/>
      <c r="G568" s="64"/>
      <c r="H568" s="68"/>
      <c r="I568" s="68"/>
      <c r="J568" s="68"/>
    </row>
    <row r="569" spans="1:10" s="1" customFormat="1" ht="14.25" x14ac:dyDescent="0.25">
      <c r="A569" s="32"/>
      <c r="B569" s="69"/>
      <c r="C569" s="69"/>
      <c r="D569" s="70"/>
      <c r="E569" s="70"/>
      <c r="F569" s="70"/>
      <c r="G569" s="68"/>
      <c r="H569" s="68"/>
    </row>
    <row r="570" spans="1:10" s="1" customFormat="1" ht="14.25" x14ac:dyDescent="0.25">
      <c r="A570" s="32"/>
      <c r="B570" s="69"/>
      <c r="C570" s="69"/>
      <c r="D570" s="70"/>
      <c r="E570" s="70"/>
      <c r="F570" s="70"/>
      <c r="G570" s="68"/>
      <c r="H570" s="68"/>
    </row>
    <row r="571" spans="1:10" s="1" customFormat="1" ht="14.25" x14ac:dyDescent="0.25">
      <c r="A571" s="32"/>
      <c r="B571" s="69"/>
      <c r="C571" s="69"/>
      <c r="D571" s="70"/>
      <c r="E571" s="70"/>
      <c r="F571" s="70"/>
      <c r="G571" s="68"/>
      <c r="H571" s="68"/>
    </row>
    <row r="572" spans="1:10" s="1" customFormat="1" ht="14.25" x14ac:dyDescent="0.25">
      <c r="A572" s="32"/>
      <c r="B572" s="69"/>
      <c r="C572" s="69"/>
      <c r="D572" s="70"/>
      <c r="E572" s="70"/>
      <c r="F572" s="70"/>
      <c r="G572" s="68"/>
      <c r="H572" s="68"/>
      <c r="J572" s="16"/>
    </row>
    <row r="573" spans="1:10" s="1" customFormat="1" ht="14.25" x14ac:dyDescent="0.25">
      <c r="A573" s="32"/>
      <c r="B573" s="69"/>
      <c r="C573" s="69"/>
      <c r="D573" s="70"/>
      <c r="E573" s="70"/>
      <c r="F573" s="70"/>
      <c r="G573" s="68"/>
      <c r="H573" s="68"/>
    </row>
    <row r="574" spans="1:10" s="1" customFormat="1" ht="14.25" x14ac:dyDescent="0.25">
      <c r="B574" s="2"/>
      <c r="C574" s="2"/>
      <c r="D574" s="71"/>
      <c r="E574" s="71"/>
      <c r="F574" s="71"/>
      <c r="G574" s="72"/>
      <c r="H574" s="72"/>
    </row>
    <row r="575" spans="1:10" s="1" customFormat="1" ht="14.25" x14ac:dyDescent="0.25">
      <c r="B575" s="2"/>
      <c r="C575" s="2"/>
      <c r="D575" s="73"/>
      <c r="E575" s="73"/>
      <c r="F575" s="73"/>
      <c r="G575" s="74"/>
      <c r="H575" s="74"/>
    </row>
    <row r="576" spans="1:10" s="1" customFormat="1" ht="14.25" x14ac:dyDescent="0.25">
      <c r="B576" s="2"/>
      <c r="C576" s="2"/>
      <c r="D576" s="73"/>
      <c r="E576" s="73"/>
      <c r="F576" s="73"/>
      <c r="G576" s="74"/>
      <c r="H576" s="74"/>
    </row>
    <row r="577" spans="2:8" s="1" customFormat="1" ht="14.25" x14ac:dyDescent="0.25">
      <c r="B577" s="2"/>
      <c r="C577" s="2"/>
      <c r="D577" s="73"/>
      <c r="E577" s="73"/>
      <c r="F577" s="73"/>
      <c r="G577" s="74"/>
      <c r="H577" s="74"/>
    </row>
    <row r="578" spans="2:8" s="1" customFormat="1" ht="14.25" x14ac:dyDescent="0.25">
      <c r="B578" s="2"/>
      <c r="C578" s="2"/>
      <c r="D578" s="73"/>
      <c r="E578" s="73"/>
      <c r="F578" s="73"/>
      <c r="G578" s="74"/>
      <c r="H578" s="74"/>
    </row>
    <row r="579" spans="2:8" s="1" customFormat="1" ht="14.25" x14ac:dyDescent="0.25">
      <c r="B579" s="2"/>
      <c r="C579" s="2"/>
      <c r="D579" s="73"/>
      <c r="E579" s="73"/>
      <c r="F579" s="73"/>
      <c r="G579" s="74"/>
      <c r="H579" s="74"/>
    </row>
  </sheetData>
  <mergeCells count="231">
    <mergeCell ref="D1:H1"/>
    <mergeCell ref="D2:J2"/>
    <mergeCell ref="D3:J3"/>
    <mergeCell ref="D4:J4"/>
    <mergeCell ref="A5:J5"/>
    <mergeCell ref="A7:B7"/>
    <mergeCell ref="A23:B23"/>
    <mergeCell ref="A28:B28"/>
    <mergeCell ref="A29:B29"/>
    <mergeCell ref="A32:B32"/>
    <mergeCell ref="A35:B35"/>
    <mergeCell ref="A36:B36"/>
    <mergeCell ref="A8:B8"/>
    <mergeCell ref="A9:B9"/>
    <mergeCell ref="A10:B10"/>
    <mergeCell ref="A11:B11"/>
    <mergeCell ref="A12:B12"/>
    <mergeCell ref="A20:B20"/>
    <mergeCell ref="A58:B58"/>
    <mergeCell ref="A61:B61"/>
    <mergeCell ref="A64:B64"/>
    <mergeCell ref="A65:B65"/>
    <mergeCell ref="A66:B66"/>
    <mergeCell ref="A69:B69"/>
    <mergeCell ref="A37:B37"/>
    <mergeCell ref="A40:B40"/>
    <mergeCell ref="A41:B41"/>
    <mergeCell ref="A49:B49"/>
    <mergeCell ref="A54:B54"/>
    <mergeCell ref="A57:B57"/>
    <mergeCell ref="A87:B87"/>
    <mergeCell ref="A88:B88"/>
    <mergeCell ref="A89:B89"/>
    <mergeCell ref="A92:B92"/>
    <mergeCell ref="A93:B93"/>
    <mergeCell ref="A94:B94"/>
    <mergeCell ref="A70:B70"/>
    <mergeCell ref="A71:B71"/>
    <mergeCell ref="A72:B72"/>
    <mergeCell ref="A80:B80"/>
    <mergeCell ref="A81:B81"/>
    <mergeCell ref="A84:B84"/>
    <mergeCell ref="A112:B112"/>
    <mergeCell ref="A115:B115"/>
    <mergeCell ref="A116:B116"/>
    <mergeCell ref="A119:B119"/>
    <mergeCell ref="A123:B123"/>
    <mergeCell ref="A124:B124"/>
    <mergeCell ref="A95:B95"/>
    <mergeCell ref="A98:B98"/>
    <mergeCell ref="A101:B101"/>
    <mergeCell ref="A102:B102"/>
    <mergeCell ref="A103:B103"/>
    <mergeCell ref="A108:B108"/>
    <mergeCell ref="A134:B134"/>
    <mergeCell ref="A137:B137"/>
    <mergeCell ref="A138:B138"/>
    <mergeCell ref="A139:B139"/>
    <mergeCell ref="A140:B140"/>
    <mergeCell ref="A145:B145"/>
    <mergeCell ref="A125:B125"/>
    <mergeCell ref="A126:B126"/>
    <mergeCell ref="A127:B127"/>
    <mergeCell ref="A131:B131"/>
    <mergeCell ref="A132:B132"/>
    <mergeCell ref="A133:B133"/>
    <mergeCell ref="A158:B158"/>
    <mergeCell ref="A159:B159"/>
    <mergeCell ref="A160:B160"/>
    <mergeCell ref="A164:B164"/>
    <mergeCell ref="A168:B168"/>
    <mergeCell ref="A169:B169"/>
    <mergeCell ref="A148:B148"/>
    <mergeCell ref="A149:B149"/>
    <mergeCell ref="A150:B150"/>
    <mergeCell ref="A151:B151"/>
    <mergeCell ref="A154:B154"/>
    <mergeCell ref="A157:B157"/>
    <mergeCell ref="A180:B180"/>
    <mergeCell ref="A186:B186"/>
    <mergeCell ref="A187:B187"/>
    <mergeCell ref="A195:B195"/>
    <mergeCell ref="A196:B196"/>
    <mergeCell ref="A199:B199"/>
    <mergeCell ref="A170:B170"/>
    <mergeCell ref="A171:B171"/>
    <mergeCell ref="A176:B176"/>
    <mergeCell ref="A177:B177"/>
    <mergeCell ref="A178:B178"/>
    <mergeCell ref="A179:B179"/>
    <mergeCell ref="A214:B214"/>
    <mergeCell ref="A215:B215"/>
    <mergeCell ref="A218:B218"/>
    <mergeCell ref="A219:B219"/>
    <mergeCell ref="A220:B220"/>
    <mergeCell ref="A226:B226"/>
    <mergeCell ref="A202:B202"/>
    <mergeCell ref="A203:B203"/>
    <mergeCell ref="A204:B204"/>
    <mergeCell ref="A208:B208"/>
    <mergeCell ref="A212:B212"/>
    <mergeCell ref="A213:B213"/>
    <mergeCell ref="A268:B268"/>
    <mergeCell ref="A269:B269"/>
    <mergeCell ref="A270:B270"/>
    <mergeCell ref="A276:B276"/>
    <mergeCell ref="A282:B282"/>
    <mergeCell ref="A283:B283"/>
    <mergeCell ref="A232:B232"/>
    <mergeCell ref="A238:B238"/>
    <mergeCell ref="A244:B244"/>
    <mergeCell ref="A250:B250"/>
    <mergeCell ref="A256:B256"/>
    <mergeCell ref="A262:B262"/>
    <mergeCell ref="A302:B302"/>
    <mergeCell ref="A306:B306"/>
    <mergeCell ref="A310:B310"/>
    <mergeCell ref="A314:B314"/>
    <mergeCell ref="A315:B315"/>
    <mergeCell ref="A316:B316"/>
    <mergeCell ref="A290:B290"/>
    <mergeCell ref="A291:B291"/>
    <mergeCell ref="A294:B294"/>
    <mergeCell ref="A297:B297"/>
    <mergeCell ref="A300:B300"/>
    <mergeCell ref="A301:B301"/>
    <mergeCell ref="A329:B329"/>
    <mergeCell ref="A330:B330"/>
    <mergeCell ref="A331:B331"/>
    <mergeCell ref="A334:B334"/>
    <mergeCell ref="A335:B335"/>
    <mergeCell ref="A336:B336"/>
    <mergeCell ref="A319:B319"/>
    <mergeCell ref="A320:B320"/>
    <mergeCell ref="A321:B321"/>
    <mergeCell ref="A322:B322"/>
    <mergeCell ref="A325:B325"/>
    <mergeCell ref="A326:B326"/>
    <mergeCell ref="A364:B364"/>
    <mergeCell ref="A368:B368"/>
    <mergeCell ref="A369:B369"/>
    <mergeCell ref="A376:B376"/>
    <mergeCell ref="A381:B381"/>
    <mergeCell ref="A382:B382"/>
    <mergeCell ref="A346:B346"/>
    <mergeCell ref="A351:B351"/>
    <mergeCell ref="A352:B352"/>
    <mergeCell ref="A357:B357"/>
    <mergeCell ref="A362:B362"/>
    <mergeCell ref="A363:B363"/>
    <mergeCell ref="A397:B397"/>
    <mergeCell ref="A398:B398"/>
    <mergeCell ref="A404:B404"/>
    <mergeCell ref="A409:B409"/>
    <mergeCell ref="A410:B410"/>
    <mergeCell ref="A411:B411"/>
    <mergeCell ref="A385:B385"/>
    <mergeCell ref="A388:B388"/>
    <mergeCell ref="A391:B391"/>
    <mergeCell ref="A394:B394"/>
    <mergeCell ref="A395:B395"/>
    <mergeCell ref="A396:B396"/>
    <mergeCell ref="A429:B429"/>
    <mergeCell ref="A433:B433"/>
    <mergeCell ref="A434:B434"/>
    <mergeCell ref="A437:B437"/>
    <mergeCell ref="A440:B440"/>
    <mergeCell ref="A441:B441"/>
    <mergeCell ref="A417:B417"/>
    <mergeCell ref="A422:B422"/>
    <mergeCell ref="A423:B423"/>
    <mergeCell ref="A424:B424"/>
    <mergeCell ref="A427:B427"/>
    <mergeCell ref="A428:B428"/>
    <mergeCell ref="A453:B453"/>
    <mergeCell ref="A456:B456"/>
    <mergeCell ref="A457:B457"/>
    <mergeCell ref="A460:B460"/>
    <mergeCell ref="A461:B461"/>
    <mergeCell ref="A462:B462"/>
    <mergeCell ref="A442:B442"/>
    <mergeCell ref="A443:B443"/>
    <mergeCell ref="A446:B446"/>
    <mergeCell ref="A447:B447"/>
    <mergeCell ref="A448:B448"/>
    <mergeCell ref="A452:B452"/>
    <mergeCell ref="A473:B473"/>
    <mergeCell ref="A478:B478"/>
    <mergeCell ref="A479:B479"/>
    <mergeCell ref="A480:B480"/>
    <mergeCell ref="A483:B483"/>
    <mergeCell ref="A486:B486"/>
    <mergeCell ref="A463:B463"/>
    <mergeCell ref="A464:B464"/>
    <mergeCell ref="A467:B467"/>
    <mergeCell ref="A468:B468"/>
    <mergeCell ref="A469:B469"/>
    <mergeCell ref="A472:B472"/>
    <mergeCell ref="A499:B499"/>
    <mergeCell ref="A500:B500"/>
    <mergeCell ref="A506:B506"/>
    <mergeCell ref="A509:B509"/>
    <mergeCell ref="A510:B510"/>
    <mergeCell ref="A511:B511"/>
    <mergeCell ref="A487:B487"/>
    <mergeCell ref="A488:B488"/>
    <mergeCell ref="A489:B489"/>
    <mergeCell ref="A492:B492"/>
    <mergeCell ref="A495:B495"/>
    <mergeCell ref="A496:B496"/>
    <mergeCell ref="A530:B530"/>
    <mergeCell ref="A531:B531"/>
    <mergeCell ref="A532:B532"/>
    <mergeCell ref="A535:B535"/>
    <mergeCell ref="A538:B538"/>
    <mergeCell ref="A539:B539"/>
    <mergeCell ref="A512:B512"/>
    <mergeCell ref="A517:B517"/>
    <mergeCell ref="A522:B522"/>
    <mergeCell ref="A523:B523"/>
    <mergeCell ref="A528:B528"/>
    <mergeCell ref="A529:B529"/>
    <mergeCell ref="A548:B548"/>
    <mergeCell ref="A551:B551"/>
    <mergeCell ref="A552:B552"/>
    <mergeCell ref="A540:B540"/>
    <mergeCell ref="A541:B541"/>
    <mergeCell ref="A542:B542"/>
    <mergeCell ref="A545:B545"/>
    <mergeCell ref="A546:B546"/>
    <mergeCell ref="A547:B547"/>
  </mergeCells>
  <pageMargins left="0.70866141732283472" right="0.11811023622047245" top="0.35433070866141736"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9"/>
  <sheetViews>
    <sheetView workbookViewId="0">
      <selection activeCell="I8" sqref="I8"/>
    </sheetView>
  </sheetViews>
  <sheetFormatPr defaultRowHeight="14.25" x14ac:dyDescent="0.25"/>
  <cols>
    <col min="1" max="1" width="1.42578125" style="1" customWidth="1"/>
    <col min="2" max="2" width="52.5703125" style="2" customWidth="1"/>
    <col min="3" max="3" width="4.42578125" style="79" customWidth="1"/>
    <col min="4" max="5" width="4.42578125" style="73" customWidth="1"/>
    <col min="6" max="6" width="11.7109375" style="73" customWidth="1"/>
    <col min="7" max="7" width="5.42578125" style="74" customWidth="1"/>
    <col min="8" max="8" width="12.5703125" style="74" hidden="1" customWidth="1"/>
    <col min="9" max="9" width="13.42578125" style="1" customWidth="1"/>
    <col min="10" max="10" width="12.5703125" style="1" hidden="1" customWidth="1"/>
    <col min="11" max="11" width="9.140625" style="1" customWidth="1"/>
    <col min="12" max="252" width="9.140625" style="1"/>
    <col min="253" max="253" width="2.42578125" style="1" customWidth="1"/>
    <col min="254" max="254" width="69.7109375" style="1" customWidth="1"/>
    <col min="255" max="256" width="4.7109375" style="1" customWidth="1"/>
    <col min="257" max="257" width="13.42578125" style="1" customWidth="1"/>
    <col min="258" max="258" width="4.5703125" style="1" customWidth="1"/>
    <col min="259" max="259" width="15.140625" style="1" customWidth="1"/>
    <col min="260" max="260" width="5.7109375" style="1" customWidth="1"/>
    <col min="261" max="261" width="13.7109375" style="1" customWidth="1"/>
    <col min="262" max="264" width="9.140625" style="1"/>
    <col min="265" max="265" width="5.28515625" style="1" customWidth="1"/>
    <col min="266" max="508" width="9.140625" style="1"/>
    <col min="509" max="509" width="2.42578125" style="1" customWidth="1"/>
    <col min="510" max="510" width="69.7109375" style="1" customWidth="1"/>
    <col min="511" max="512" width="4.7109375" style="1" customWidth="1"/>
    <col min="513" max="513" width="13.42578125" style="1" customWidth="1"/>
    <col min="514" max="514" width="4.5703125" style="1" customWidth="1"/>
    <col min="515" max="515" width="15.140625" style="1" customWidth="1"/>
    <col min="516" max="516" width="5.7109375" style="1" customWidth="1"/>
    <col min="517" max="517" width="13.7109375" style="1" customWidth="1"/>
    <col min="518" max="520" width="9.140625" style="1"/>
    <col min="521" max="521" width="5.28515625" style="1" customWidth="1"/>
    <col min="522" max="764" width="9.140625" style="1"/>
    <col min="765" max="765" width="2.42578125" style="1" customWidth="1"/>
    <col min="766" max="766" width="69.7109375" style="1" customWidth="1"/>
    <col min="767" max="768" width="4.7109375" style="1" customWidth="1"/>
    <col min="769" max="769" width="13.42578125" style="1" customWidth="1"/>
    <col min="770" max="770" width="4.5703125" style="1" customWidth="1"/>
    <col min="771" max="771" width="15.140625" style="1" customWidth="1"/>
    <col min="772" max="772" width="5.7109375" style="1" customWidth="1"/>
    <col min="773" max="773" width="13.7109375" style="1" customWidth="1"/>
    <col min="774" max="776" width="9.140625" style="1"/>
    <col min="777" max="777" width="5.28515625" style="1" customWidth="1"/>
    <col min="778" max="1020" width="9.140625" style="1"/>
    <col min="1021" max="1021" width="2.42578125" style="1" customWidth="1"/>
    <col min="1022" max="1022" width="69.7109375" style="1" customWidth="1"/>
    <col min="1023" max="1024" width="4.7109375" style="1" customWidth="1"/>
    <col min="1025" max="1025" width="13.42578125" style="1" customWidth="1"/>
    <col min="1026" max="1026" width="4.5703125" style="1" customWidth="1"/>
    <col min="1027" max="1027" width="15.140625" style="1" customWidth="1"/>
    <col min="1028" max="1028" width="5.7109375" style="1" customWidth="1"/>
    <col min="1029" max="1029" width="13.7109375" style="1" customWidth="1"/>
    <col min="1030" max="1032" width="9.140625" style="1"/>
    <col min="1033" max="1033" width="5.28515625" style="1" customWidth="1"/>
    <col min="1034" max="1276" width="9.140625" style="1"/>
    <col min="1277" max="1277" width="2.42578125" style="1" customWidth="1"/>
    <col min="1278" max="1278" width="69.7109375" style="1" customWidth="1"/>
    <col min="1279" max="1280" width="4.7109375" style="1" customWidth="1"/>
    <col min="1281" max="1281" width="13.42578125" style="1" customWidth="1"/>
    <col min="1282" max="1282" width="4.5703125" style="1" customWidth="1"/>
    <col min="1283" max="1283" width="15.140625" style="1" customWidth="1"/>
    <col min="1284" max="1284" width="5.7109375" style="1" customWidth="1"/>
    <col min="1285" max="1285" width="13.7109375" style="1" customWidth="1"/>
    <col min="1286" max="1288" width="9.140625" style="1"/>
    <col min="1289" max="1289" width="5.28515625" style="1" customWidth="1"/>
    <col min="1290" max="1532" width="9.140625" style="1"/>
    <col min="1533" max="1533" width="2.42578125" style="1" customWidth="1"/>
    <col min="1534" max="1534" width="69.7109375" style="1" customWidth="1"/>
    <col min="1535" max="1536" width="4.7109375" style="1" customWidth="1"/>
    <col min="1537" max="1537" width="13.42578125" style="1" customWidth="1"/>
    <col min="1538" max="1538" width="4.5703125" style="1" customWidth="1"/>
    <col min="1539" max="1539" width="15.140625" style="1" customWidth="1"/>
    <col min="1540" max="1540" width="5.7109375" style="1" customWidth="1"/>
    <col min="1541" max="1541" width="13.7109375" style="1" customWidth="1"/>
    <col min="1542" max="1544" width="9.140625" style="1"/>
    <col min="1545" max="1545" width="5.28515625" style="1" customWidth="1"/>
    <col min="1546" max="1788" width="9.140625" style="1"/>
    <col min="1789" max="1789" width="2.42578125" style="1" customWidth="1"/>
    <col min="1790" max="1790" width="69.7109375" style="1" customWidth="1"/>
    <col min="1791" max="1792" width="4.7109375" style="1" customWidth="1"/>
    <col min="1793" max="1793" width="13.42578125" style="1" customWidth="1"/>
    <col min="1794" max="1794" width="4.5703125" style="1" customWidth="1"/>
    <col min="1795" max="1795" width="15.140625" style="1" customWidth="1"/>
    <col min="1796" max="1796" width="5.7109375" style="1" customWidth="1"/>
    <col min="1797" max="1797" width="13.7109375" style="1" customWidth="1"/>
    <col min="1798" max="1800" width="9.140625" style="1"/>
    <col min="1801" max="1801" width="5.28515625" style="1" customWidth="1"/>
    <col min="1802" max="2044" width="9.140625" style="1"/>
    <col min="2045" max="2045" width="2.42578125" style="1" customWidth="1"/>
    <col min="2046" max="2046" width="69.7109375" style="1" customWidth="1"/>
    <col min="2047" max="2048" width="4.7109375" style="1" customWidth="1"/>
    <col min="2049" max="2049" width="13.42578125" style="1" customWidth="1"/>
    <col min="2050" max="2050" width="4.5703125" style="1" customWidth="1"/>
    <col min="2051" max="2051" width="15.140625" style="1" customWidth="1"/>
    <col min="2052" max="2052" width="5.7109375" style="1" customWidth="1"/>
    <col min="2053" max="2053" width="13.7109375" style="1" customWidth="1"/>
    <col min="2054" max="2056" width="9.140625" style="1"/>
    <col min="2057" max="2057" width="5.28515625" style="1" customWidth="1"/>
    <col min="2058" max="2300" width="9.140625" style="1"/>
    <col min="2301" max="2301" width="2.42578125" style="1" customWidth="1"/>
    <col min="2302" max="2302" width="69.7109375" style="1" customWidth="1"/>
    <col min="2303" max="2304" width="4.7109375" style="1" customWidth="1"/>
    <col min="2305" max="2305" width="13.42578125" style="1" customWidth="1"/>
    <col min="2306" max="2306" width="4.5703125" style="1" customWidth="1"/>
    <col min="2307" max="2307" width="15.140625" style="1" customWidth="1"/>
    <col min="2308" max="2308" width="5.7109375" style="1" customWidth="1"/>
    <col min="2309" max="2309" width="13.7109375" style="1" customWidth="1"/>
    <col min="2310" max="2312" width="9.140625" style="1"/>
    <col min="2313" max="2313" width="5.28515625" style="1" customWidth="1"/>
    <col min="2314" max="2556" width="9.140625" style="1"/>
    <col min="2557" max="2557" width="2.42578125" style="1" customWidth="1"/>
    <col min="2558" max="2558" width="69.7109375" style="1" customWidth="1"/>
    <col min="2559" max="2560" width="4.7109375" style="1" customWidth="1"/>
    <col min="2561" max="2561" width="13.42578125" style="1" customWidth="1"/>
    <col min="2562" max="2562" width="4.5703125" style="1" customWidth="1"/>
    <col min="2563" max="2563" width="15.140625" style="1" customWidth="1"/>
    <col min="2564" max="2564" width="5.7109375" style="1" customWidth="1"/>
    <col min="2565" max="2565" width="13.7109375" style="1" customWidth="1"/>
    <col min="2566" max="2568" width="9.140625" style="1"/>
    <col min="2569" max="2569" width="5.28515625" style="1" customWidth="1"/>
    <col min="2570" max="2812" width="9.140625" style="1"/>
    <col min="2813" max="2813" width="2.42578125" style="1" customWidth="1"/>
    <col min="2814" max="2814" width="69.7109375" style="1" customWidth="1"/>
    <col min="2815" max="2816" width="4.7109375" style="1" customWidth="1"/>
    <col min="2817" max="2817" width="13.42578125" style="1" customWidth="1"/>
    <col min="2818" max="2818" width="4.5703125" style="1" customWidth="1"/>
    <col min="2819" max="2819" width="15.140625" style="1" customWidth="1"/>
    <col min="2820" max="2820" width="5.7109375" style="1" customWidth="1"/>
    <col min="2821" max="2821" width="13.7109375" style="1" customWidth="1"/>
    <col min="2822" max="2824" width="9.140625" style="1"/>
    <col min="2825" max="2825" width="5.28515625" style="1" customWidth="1"/>
    <col min="2826" max="3068" width="9.140625" style="1"/>
    <col min="3069" max="3069" width="2.42578125" style="1" customWidth="1"/>
    <col min="3070" max="3070" width="69.7109375" style="1" customWidth="1"/>
    <col min="3071" max="3072" width="4.7109375" style="1" customWidth="1"/>
    <col min="3073" max="3073" width="13.42578125" style="1" customWidth="1"/>
    <col min="3074" max="3074" width="4.5703125" style="1" customWidth="1"/>
    <col min="3075" max="3075" width="15.140625" style="1" customWidth="1"/>
    <col min="3076" max="3076" width="5.7109375" style="1" customWidth="1"/>
    <col min="3077" max="3077" width="13.7109375" style="1" customWidth="1"/>
    <col min="3078" max="3080" width="9.140625" style="1"/>
    <col min="3081" max="3081" width="5.28515625" style="1" customWidth="1"/>
    <col min="3082" max="3324" width="9.140625" style="1"/>
    <col min="3325" max="3325" width="2.42578125" style="1" customWidth="1"/>
    <col min="3326" max="3326" width="69.7109375" style="1" customWidth="1"/>
    <col min="3327" max="3328" width="4.7109375" style="1" customWidth="1"/>
    <col min="3329" max="3329" width="13.42578125" style="1" customWidth="1"/>
    <col min="3330" max="3330" width="4.5703125" style="1" customWidth="1"/>
    <col min="3331" max="3331" width="15.140625" style="1" customWidth="1"/>
    <col min="3332" max="3332" width="5.7109375" style="1" customWidth="1"/>
    <col min="3333" max="3333" width="13.7109375" style="1" customWidth="1"/>
    <col min="3334" max="3336" width="9.140625" style="1"/>
    <col min="3337" max="3337" width="5.28515625" style="1" customWidth="1"/>
    <col min="3338" max="3580" width="9.140625" style="1"/>
    <col min="3581" max="3581" width="2.42578125" style="1" customWidth="1"/>
    <col min="3582" max="3582" width="69.7109375" style="1" customWidth="1"/>
    <col min="3583" max="3584" width="4.7109375" style="1" customWidth="1"/>
    <col min="3585" max="3585" width="13.42578125" style="1" customWidth="1"/>
    <col min="3586" max="3586" width="4.5703125" style="1" customWidth="1"/>
    <col min="3587" max="3587" width="15.140625" style="1" customWidth="1"/>
    <col min="3588" max="3588" width="5.7109375" style="1" customWidth="1"/>
    <col min="3589" max="3589" width="13.7109375" style="1" customWidth="1"/>
    <col min="3590" max="3592" width="9.140625" style="1"/>
    <col min="3593" max="3593" width="5.28515625" style="1" customWidth="1"/>
    <col min="3594" max="3836" width="9.140625" style="1"/>
    <col min="3837" max="3837" width="2.42578125" style="1" customWidth="1"/>
    <col min="3838" max="3838" width="69.7109375" style="1" customWidth="1"/>
    <col min="3839" max="3840" width="4.7109375" style="1" customWidth="1"/>
    <col min="3841" max="3841" width="13.42578125" style="1" customWidth="1"/>
    <col min="3842" max="3842" width="4.5703125" style="1" customWidth="1"/>
    <col min="3843" max="3843" width="15.140625" style="1" customWidth="1"/>
    <col min="3844" max="3844" width="5.7109375" style="1" customWidth="1"/>
    <col min="3845" max="3845" width="13.7109375" style="1" customWidth="1"/>
    <col min="3846" max="3848" width="9.140625" style="1"/>
    <col min="3849" max="3849" width="5.28515625" style="1" customWidth="1"/>
    <col min="3850" max="4092" width="9.140625" style="1"/>
    <col min="4093" max="4093" width="2.42578125" style="1" customWidth="1"/>
    <col min="4094" max="4094" width="69.7109375" style="1" customWidth="1"/>
    <col min="4095" max="4096" width="4.7109375" style="1" customWidth="1"/>
    <col min="4097" max="4097" width="13.42578125" style="1" customWidth="1"/>
    <col min="4098" max="4098" width="4.5703125" style="1" customWidth="1"/>
    <col min="4099" max="4099" width="15.140625" style="1" customWidth="1"/>
    <col min="4100" max="4100" width="5.7109375" style="1" customWidth="1"/>
    <col min="4101" max="4101" width="13.7109375" style="1" customWidth="1"/>
    <col min="4102" max="4104" width="9.140625" style="1"/>
    <col min="4105" max="4105" width="5.28515625" style="1" customWidth="1"/>
    <col min="4106" max="4348" width="9.140625" style="1"/>
    <col min="4349" max="4349" width="2.42578125" style="1" customWidth="1"/>
    <col min="4350" max="4350" width="69.7109375" style="1" customWidth="1"/>
    <col min="4351" max="4352" width="4.7109375" style="1" customWidth="1"/>
    <col min="4353" max="4353" width="13.42578125" style="1" customWidth="1"/>
    <col min="4354" max="4354" width="4.5703125" style="1" customWidth="1"/>
    <col min="4355" max="4355" width="15.140625" style="1" customWidth="1"/>
    <col min="4356" max="4356" width="5.7109375" style="1" customWidth="1"/>
    <col min="4357" max="4357" width="13.7109375" style="1" customWidth="1"/>
    <col min="4358" max="4360" width="9.140625" style="1"/>
    <col min="4361" max="4361" width="5.28515625" style="1" customWidth="1"/>
    <col min="4362" max="4604" width="9.140625" style="1"/>
    <col min="4605" max="4605" width="2.42578125" style="1" customWidth="1"/>
    <col min="4606" max="4606" width="69.7109375" style="1" customWidth="1"/>
    <col min="4607" max="4608" width="4.7109375" style="1" customWidth="1"/>
    <col min="4609" max="4609" width="13.42578125" style="1" customWidth="1"/>
    <col min="4610" max="4610" width="4.5703125" style="1" customWidth="1"/>
    <col min="4611" max="4611" width="15.140625" style="1" customWidth="1"/>
    <col min="4612" max="4612" width="5.7109375" style="1" customWidth="1"/>
    <col min="4613" max="4613" width="13.7109375" style="1" customWidth="1"/>
    <col min="4614" max="4616" width="9.140625" style="1"/>
    <col min="4617" max="4617" width="5.28515625" style="1" customWidth="1"/>
    <col min="4618" max="4860" width="9.140625" style="1"/>
    <col min="4861" max="4861" width="2.42578125" style="1" customWidth="1"/>
    <col min="4862" max="4862" width="69.7109375" style="1" customWidth="1"/>
    <col min="4863" max="4864" width="4.7109375" style="1" customWidth="1"/>
    <col min="4865" max="4865" width="13.42578125" style="1" customWidth="1"/>
    <col min="4866" max="4866" width="4.5703125" style="1" customWidth="1"/>
    <col min="4867" max="4867" width="15.140625" style="1" customWidth="1"/>
    <col min="4868" max="4868" width="5.7109375" style="1" customWidth="1"/>
    <col min="4869" max="4869" width="13.7109375" style="1" customWidth="1"/>
    <col min="4870" max="4872" width="9.140625" style="1"/>
    <col min="4873" max="4873" width="5.28515625" style="1" customWidth="1"/>
    <col min="4874" max="5116" width="9.140625" style="1"/>
    <col min="5117" max="5117" width="2.42578125" style="1" customWidth="1"/>
    <col min="5118" max="5118" width="69.7109375" style="1" customWidth="1"/>
    <col min="5119" max="5120" width="4.7109375" style="1" customWidth="1"/>
    <col min="5121" max="5121" width="13.42578125" style="1" customWidth="1"/>
    <col min="5122" max="5122" width="4.5703125" style="1" customWidth="1"/>
    <col min="5123" max="5123" width="15.140625" style="1" customWidth="1"/>
    <col min="5124" max="5124" width="5.7109375" style="1" customWidth="1"/>
    <col min="5125" max="5125" width="13.7109375" style="1" customWidth="1"/>
    <col min="5126" max="5128" width="9.140625" style="1"/>
    <col min="5129" max="5129" width="5.28515625" style="1" customWidth="1"/>
    <col min="5130" max="5372" width="9.140625" style="1"/>
    <col min="5373" max="5373" width="2.42578125" style="1" customWidth="1"/>
    <col min="5374" max="5374" width="69.7109375" style="1" customWidth="1"/>
    <col min="5375" max="5376" width="4.7109375" style="1" customWidth="1"/>
    <col min="5377" max="5377" width="13.42578125" style="1" customWidth="1"/>
    <col min="5378" max="5378" width="4.5703125" style="1" customWidth="1"/>
    <col min="5379" max="5379" width="15.140625" style="1" customWidth="1"/>
    <col min="5380" max="5380" width="5.7109375" style="1" customWidth="1"/>
    <col min="5381" max="5381" width="13.7109375" style="1" customWidth="1"/>
    <col min="5382" max="5384" width="9.140625" style="1"/>
    <col min="5385" max="5385" width="5.28515625" style="1" customWidth="1"/>
    <col min="5386" max="5628" width="9.140625" style="1"/>
    <col min="5629" max="5629" width="2.42578125" style="1" customWidth="1"/>
    <col min="5630" max="5630" width="69.7109375" style="1" customWidth="1"/>
    <col min="5631" max="5632" width="4.7109375" style="1" customWidth="1"/>
    <col min="5633" max="5633" width="13.42578125" style="1" customWidth="1"/>
    <col min="5634" max="5634" width="4.5703125" style="1" customWidth="1"/>
    <col min="5635" max="5635" width="15.140625" style="1" customWidth="1"/>
    <col min="5636" max="5636" width="5.7109375" style="1" customWidth="1"/>
    <col min="5637" max="5637" width="13.7109375" style="1" customWidth="1"/>
    <col min="5638" max="5640" width="9.140625" style="1"/>
    <col min="5641" max="5641" width="5.28515625" style="1" customWidth="1"/>
    <col min="5642" max="5884" width="9.140625" style="1"/>
    <col min="5885" max="5885" width="2.42578125" style="1" customWidth="1"/>
    <col min="5886" max="5886" width="69.7109375" style="1" customWidth="1"/>
    <col min="5887" max="5888" width="4.7109375" style="1" customWidth="1"/>
    <col min="5889" max="5889" width="13.42578125" style="1" customWidth="1"/>
    <col min="5890" max="5890" width="4.5703125" style="1" customWidth="1"/>
    <col min="5891" max="5891" width="15.140625" style="1" customWidth="1"/>
    <col min="5892" max="5892" width="5.7109375" style="1" customWidth="1"/>
    <col min="5893" max="5893" width="13.7109375" style="1" customWidth="1"/>
    <col min="5894" max="5896" width="9.140625" style="1"/>
    <col min="5897" max="5897" width="5.28515625" style="1" customWidth="1"/>
    <col min="5898" max="6140" width="9.140625" style="1"/>
    <col min="6141" max="6141" width="2.42578125" style="1" customWidth="1"/>
    <col min="6142" max="6142" width="69.7109375" style="1" customWidth="1"/>
    <col min="6143" max="6144" width="4.7109375" style="1" customWidth="1"/>
    <col min="6145" max="6145" width="13.42578125" style="1" customWidth="1"/>
    <col min="6146" max="6146" width="4.5703125" style="1" customWidth="1"/>
    <col min="6147" max="6147" width="15.140625" style="1" customWidth="1"/>
    <col min="6148" max="6148" width="5.7109375" style="1" customWidth="1"/>
    <col min="6149" max="6149" width="13.7109375" style="1" customWidth="1"/>
    <col min="6150" max="6152" width="9.140625" style="1"/>
    <col min="6153" max="6153" width="5.28515625" style="1" customWidth="1"/>
    <col min="6154" max="6396" width="9.140625" style="1"/>
    <col min="6397" max="6397" width="2.42578125" style="1" customWidth="1"/>
    <col min="6398" max="6398" width="69.7109375" style="1" customWidth="1"/>
    <col min="6399" max="6400" width="4.7109375" style="1" customWidth="1"/>
    <col min="6401" max="6401" width="13.42578125" style="1" customWidth="1"/>
    <col min="6402" max="6402" width="4.5703125" style="1" customWidth="1"/>
    <col min="6403" max="6403" width="15.140625" style="1" customWidth="1"/>
    <col min="6404" max="6404" width="5.7109375" style="1" customWidth="1"/>
    <col min="6405" max="6405" width="13.7109375" style="1" customWidth="1"/>
    <col min="6406" max="6408" width="9.140625" style="1"/>
    <col min="6409" max="6409" width="5.28515625" style="1" customWidth="1"/>
    <col min="6410" max="6652" width="9.140625" style="1"/>
    <col min="6653" max="6653" width="2.42578125" style="1" customWidth="1"/>
    <col min="6654" max="6654" width="69.7109375" style="1" customWidth="1"/>
    <col min="6655" max="6656" width="4.7109375" style="1" customWidth="1"/>
    <col min="6657" max="6657" width="13.42578125" style="1" customWidth="1"/>
    <col min="6658" max="6658" width="4.5703125" style="1" customWidth="1"/>
    <col min="6659" max="6659" width="15.140625" style="1" customWidth="1"/>
    <col min="6660" max="6660" width="5.7109375" style="1" customWidth="1"/>
    <col min="6661" max="6661" width="13.7109375" style="1" customWidth="1"/>
    <col min="6662" max="6664" width="9.140625" style="1"/>
    <col min="6665" max="6665" width="5.28515625" style="1" customWidth="1"/>
    <col min="6666" max="6908" width="9.140625" style="1"/>
    <col min="6909" max="6909" width="2.42578125" style="1" customWidth="1"/>
    <col min="6910" max="6910" width="69.7109375" style="1" customWidth="1"/>
    <col min="6911" max="6912" width="4.7109375" style="1" customWidth="1"/>
    <col min="6913" max="6913" width="13.42578125" style="1" customWidth="1"/>
    <col min="6914" max="6914" width="4.5703125" style="1" customWidth="1"/>
    <col min="6915" max="6915" width="15.140625" style="1" customWidth="1"/>
    <col min="6916" max="6916" width="5.7109375" style="1" customWidth="1"/>
    <col min="6917" max="6917" width="13.7109375" style="1" customWidth="1"/>
    <col min="6918" max="6920" width="9.140625" style="1"/>
    <col min="6921" max="6921" width="5.28515625" style="1" customWidth="1"/>
    <col min="6922" max="7164" width="9.140625" style="1"/>
    <col min="7165" max="7165" width="2.42578125" style="1" customWidth="1"/>
    <col min="7166" max="7166" width="69.7109375" style="1" customWidth="1"/>
    <col min="7167" max="7168" width="4.7109375" style="1" customWidth="1"/>
    <col min="7169" max="7169" width="13.42578125" style="1" customWidth="1"/>
    <col min="7170" max="7170" width="4.5703125" style="1" customWidth="1"/>
    <col min="7171" max="7171" width="15.140625" style="1" customWidth="1"/>
    <col min="7172" max="7172" width="5.7109375" style="1" customWidth="1"/>
    <col min="7173" max="7173" width="13.7109375" style="1" customWidth="1"/>
    <col min="7174" max="7176" width="9.140625" style="1"/>
    <col min="7177" max="7177" width="5.28515625" style="1" customWidth="1"/>
    <col min="7178" max="7420" width="9.140625" style="1"/>
    <col min="7421" max="7421" width="2.42578125" style="1" customWidth="1"/>
    <col min="7422" max="7422" width="69.7109375" style="1" customWidth="1"/>
    <col min="7423" max="7424" width="4.7109375" style="1" customWidth="1"/>
    <col min="7425" max="7425" width="13.42578125" style="1" customWidth="1"/>
    <col min="7426" max="7426" width="4.5703125" style="1" customWidth="1"/>
    <col min="7427" max="7427" width="15.140625" style="1" customWidth="1"/>
    <col min="7428" max="7428" width="5.7109375" style="1" customWidth="1"/>
    <col min="7429" max="7429" width="13.7109375" style="1" customWidth="1"/>
    <col min="7430" max="7432" width="9.140625" style="1"/>
    <col min="7433" max="7433" width="5.28515625" style="1" customWidth="1"/>
    <col min="7434" max="7676" width="9.140625" style="1"/>
    <col min="7677" max="7677" width="2.42578125" style="1" customWidth="1"/>
    <col min="7678" max="7678" width="69.7109375" style="1" customWidth="1"/>
    <col min="7679" max="7680" width="4.7109375" style="1" customWidth="1"/>
    <col min="7681" max="7681" width="13.42578125" style="1" customWidth="1"/>
    <col min="7682" max="7682" width="4.5703125" style="1" customWidth="1"/>
    <col min="7683" max="7683" width="15.140625" style="1" customWidth="1"/>
    <col min="7684" max="7684" width="5.7109375" style="1" customWidth="1"/>
    <col min="7685" max="7685" width="13.7109375" style="1" customWidth="1"/>
    <col min="7686" max="7688" width="9.140625" style="1"/>
    <col min="7689" max="7689" width="5.28515625" style="1" customWidth="1"/>
    <col min="7690" max="7932" width="9.140625" style="1"/>
    <col min="7933" max="7933" width="2.42578125" style="1" customWidth="1"/>
    <col min="7934" max="7934" width="69.7109375" style="1" customWidth="1"/>
    <col min="7935" max="7936" width="4.7109375" style="1" customWidth="1"/>
    <col min="7937" max="7937" width="13.42578125" style="1" customWidth="1"/>
    <col min="7938" max="7938" width="4.5703125" style="1" customWidth="1"/>
    <col min="7939" max="7939" width="15.140625" style="1" customWidth="1"/>
    <col min="7940" max="7940" width="5.7109375" style="1" customWidth="1"/>
    <col min="7941" max="7941" width="13.7109375" style="1" customWidth="1"/>
    <col min="7942" max="7944" width="9.140625" style="1"/>
    <col min="7945" max="7945" width="5.28515625" style="1" customWidth="1"/>
    <col min="7946" max="8188" width="9.140625" style="1"/>
    <col min="8189" max="8189" width="2.42578125" style="1" customWidth="1"/>
    <col min="8190" max="8190" width="69.7109375" style="1" customWidth="1"/>
    <col min="8191" max="8192" width="4.7109375" style="1" customWidth="1"/>
    <col min="8193" max="8193" width="13.42578125" style="1" customWidth="1"/>
    <col min="8194" max="8194" width="4.5703125" style="1" customWidth="1"/>
    <col min="8195" max="8195" width="15.140625" style="1" customWidth="1"/>
    <col min="8196" max="8196" width="5.7109375" style="1" customWidth="1"/>
    <col min="8197" max="8197" width="13.7109375" style="1" customWidth="1"/>
    <col min="8198" max="8200" width="9.140625" style="1"/>
    <col min="8201" max="8201" width="5.28515625" style="1" customWidth="1"/>
    <col min="8202" max="8444" width="9.140625" style="1"/>
    <col min="8445" max="8445" width="2.42578125" style="1" customWidth="1"/>
    <col min="8446" max="8446" width="69.7109375" style="1" customWidth="1"/>
    <col min="8447" max="8448" width="4.7109375" style="1" customWidth="1"/>
    <col min="8449" max="8449" width="13.42578125" style="1" customWidth="1"/>
    <col min="8450" max="8450" width="4.5703125" style="1" customWidth="1"/>
    <col min="8451" max="8451" width="15.140625" style="1" customWidth="1"/>
    <col min="8452" max="8452" width="5.7109375" style="1" customWidth="1"/>
    <col min="8453" max="8453" width="13.7109375" style="1" customWidth="1"/>
    <col min="8454" max="8456" width="9.140625" style="1"/>
    <col min="8457" max="8457" width="5.28515625" style="1" customWidth="1"/>
    <col min="8458" max="8700" width="9.140625" style="1"/>
    <col min="8701" max="8701" width="2.42578125" style="1" customWidth="1"/>
    <col min="8702" max="8702" width="69.7109375" style="1" customWidth="1"/>
    <col min="8703" max="8704" width="4.7109375" style="1" customWidth="1"/>
    <col min="8705" max="8705" width="13.42578125" style="1" customWidth="1"/>
    <col min="8706" max="8706" width="4.5703125" style="1" customWidth="1"/>
    <col min="8707" max="8707" width="15.140625" style="1" customWidth="1"/>
    <col min="8708" max="8708" width="5.7109375" style="1" customWidth="1"/>
    <col min="8709" max="8709" width="13.7109375" style="1" customWidth="1"/>
    <col min="8710" max="8712" width="9.140625" style="1"/>
    <col min="8713" max="8713" width="5.28515625" style="1" customWidth="1"/>
    <col min="8714" max="8956" width="9.140625" style="1"/>
    <col min="8957" max="8957" width="2.42578125" style="1" customWidth="1"/>
    <col min="8958" max="8958" width="69.7109375" style="1" customWidth="1"/>
    <col min="8959" max="8960" width="4.7109375" style="1" customWidth="1"/>
    <col min="8961" max="8961" width="13.42578125" style="1" customWidth="1"/>
    <col min="8962" max="8962" width="4.5703125" style="1" customWidth="1"/>
    <col min="8963" max="8963" width="15.140625" style="1" customWidth="1"/>
    <col min="8964" max="8964" width="5.7109375" style="1" customWidth="1"/>
    <col min="8965" max="8965" width="13.7109375" style="1" customWidth="1"/>
    <col min="8966" max="8968" width="9.140625" style="1"/>
    <col min="8969" max="8969" width="5.28515625" style="1" customWidth="1"/>
    <col min="8970" max="9212" width="9.140625" style="1"/>
    <col min="9213" max="9213" width="2.42578125" style="1" customWidth="1"/>
    <col min="9214" max="9214" width="69.7109375" style="1" customWidth="1"/>
    <col min="9215" max="9216" width="4.7109375" style="1" customWidth="1"/>
    <col min="9217" max="9217" width="13.42578125" style="1" customWidth="1"/>
    <col min="9218" max="9218" width="4.5703125" style="1" customWidth="1"/>
    <col min="9219" max="9219" width="15.140625" style="1" customWidth="1"/>
    <col min="9220" max="9220" width="5.7109375" style="1" customWidth="1"/>
    <col min="9221" max="9221" width="13.7109375" style="1" customWidth="1"/>
    <col min="9222" max="9224" width="9.140625" style="1"/>
    <col min="9225" max="9225" width="5.28515625" style="1" customWidth="1"/>
    <col min="9226" max="9468" width="9.140625" style="1"/>
    <col min="9469" max="9469" width="2.42578125" style="1" customWidth="1"/>
    <col min="9470" max="9470" width="69.7109375" style="1" customWidth="1"/>
    <col min="9471" max="9472" width="4.7109375" style="1" customWidth="1"/>
    <col min="9473" max="9473" width="13.42578125" style="1" customWidth="1"/>
    <col min="9474" max="9474" width="4.5703125" style="1" customWidth="1"/>
    <col min="9475" max="9475" width="15.140625" style="1" customWidth="1"/>
    <col min="9476" max="9476" width="5.7109375" style="1" customWidth="1"/>
    <col min="9477" max="9477" width="13.7109375" style="1" customWidth="1"/>
    <col min="9478" max="9480" width="9.140625" style="1"/>
    <col min="9481" max="9481" width="5.28515625" style="1" customWidth="1"/>
    <col min="9482" max="9724" width="9.140625" style="1"/>
    <col min="9725" max="9725" width="2.42578125" style="1" customWidth="1"/>
    <col min="9726" max="9726" width="69.7109375" style="1" customWidth="1"/>
    <col min="9727" max="9728" width="4.7109375" style="1" customWidth="1"/>
    <col min="9729" max="9729" width="13.42578125" style="1" customWidth="1"/>
    <col min="9730" max="9730" width="4.5703125" style="1" customWidth="1"/>
    <col min="9731" max="9731" width="15.140625" style="1" customWidth="1"/>
    <col min="9732" max="9732" width="5.7109375" style="1" customWidth="1"/>
    <col min="9733" max="9733" width="13.7109375" style="1" customWidth="1"/>
    <col min="9734" max="9736" width="9.140625" style="1"/>
    <col min="9737" max="9737" width="5.28515625" style="1" customWidth="1"/>
    <col min="9738" max="9980" width="9.140625" style="1"/>
    <col min="9981" max="9981" width="2.42578125" style="1" customWidth="1"/>
    <col min="9982" max="9982" width="69.7109375" style="1" customWidth="1"/>
    <col min="9983" max="9984" width="4.7109375" style="1" customWidth="1"/>
    <col min="9985" max="9985" width="13.42578125" style="1" customWidth="1"/>
    <col min="9986" max="9986" width="4.5703125" style="1" customWidth="1"/>
    <col min="9987" max="9987" width="15.140625" style="1" customWidth="1"/>
    <col min="9988" max="9988" width="5.7109375" style="1" customWidth="1"/>
    <col min="9989" max="9989" width="13.7109375" style="1" customWidth="1"/>
    <col min="9990" max="9992" width="9.140625" style="1"/>
    <col min="9993" max="9993" width="5.28515625" style="1" customWidth="1"/>
    <col min="9994" max="10236" width="9.140625" style="1"/>
    <col min="10237" max="10237" width="2.42578125" style="1" customWidth="1"/>
    <col min="10238" max="10238" width="69.7109375" style="1" customWidth="1"/>
    <col min="10239" max="10240" width="4.7109375" style="1" customWidth="1"/>
    <col min="10241" max="10241" width="13.42578125" style="1" customWidth="1"/>
    <col min="10242" max="10242" width="4.5703125" style="1" customWidth="1"/>
    <col min="10243" max="10243" width="15.140625" style="1" customWidth="1"/>
    <col min="10244" max="10244" width="5.7109375" style="1" customWidth="1"/>
    <col min="10245" max="10245" width="13.7109375" style="1" customWidth="1"/>
    <col min="10246" max="10248" width="9.140625" style="1"/>
    <col min="10249" max="10249" width="5.28515625" style="1" customWidth="1"/>
    <col min="10250" max="10492" width="9.140625" style="1"/>
    <col min="10493" max="10493" width="2.42578125" style="1" customWidth="1"/>
    <col min="10494" max="10494" width="69.7109375" style="1" customWidth="1"/>
    <col min="10495" max="10496" width="4.7109375" style="1" customWidth="1"/>
    <col min="10497" max="10497" width="13.42578125" style="1" customWidth="1"/>
    <col min="10498" max="10498" width="4.5703125" style="1" customWidth="1"/>
    <col min="10499" max="10499" width="15.140625" style="1" customWidth="1"/>
    <col min="10500" max="10500" width="5.7109375" style="1" customWidth="1"/>
    <col min="10501" max="10501" width="13.7109375" style="1" customWidth="1"/>
    <col min="10502" max="10504" width="9.140625" style="1"/>
    <col min="10505" max="10505" width="5.28515625" style="1" customWidth="1"/>
    <col min="10506" max="10748" width="9.140625" style="1"/>
    <col min="10749" max="10749" width="2.42578125" style="1" customWidth="1"/>
    <col min="10750" max="10750" width="69.7109375" style="1" customWidth="1"/>
    <col min="10751" max="10752" width="4.7109375" style="1" customWidth="1"/>
    <col min="10753" max="10753" width="13.42578125" style="1" customWidth="1"/>
    <col min="10754" max="10754" width="4.5703125" style="1" customWidth="1"/>
    <col min="10755" max="10755" width="15.140625" style="1" customWidth="1"/>
    <col min="10756" max="10756" width="5.7109375" style="1" customWidth="1"/>
    <col min="10757" max="10757" width="13.7109375" style="1" customWidth="1"/>
    <col min="10758" max="10760" width="9.140625" style="1"/>
    <col min="10761" max="10761" width="5.28515625" style="1" customWidth="1"/>
    <col min="10762" max="11004" width="9.140625" style="1"/>
    <col min="11005" max="11005" width="2.42578125" style="1" customWidth="1"/>
    <col min="11006" max="11006" width="69.7109375" style="1" customWidth="1"/>
    <col min="11007" max="11008" width="4.7109375" style="1" customWidth="1"/>
    <col min="11009" max="11009" width="13.42578125" style="1" customWidth="1"/>
    <col min="11010" max="11010" width="4.5703125" style="1" customWidth="1"/>
    <col min="11011" max="11011" width="15.140625" style="1" customWidth="1"/>
    <col min="11012" max="11012" width="5.7109375" style="1" customWidth="1"/>
    <col min="11013" max="11013" width="13.7109375" style="1" customWidth="1"/>
    <col min="11014" max="11016" width="9.140625" style="1"/>
    <col min="11017" max="11017" width="5.28515625" style="1" customWidth="1"/>
    <col min="11018" max="11260" width="9.140625" style="1"/>
    <col min="11261" max="11261" width="2.42578125" style="1" customWidth="1"/>
    <col min="11262" max="11262" width="69.7109375" style="1" customWidth="1"/>
    <col min="11263" max="11264" width="4.7109375" style="1" customWidth="1"/>
    <col min="11265" max="11265" width="13.42578125" style="1" customWidth="1"/>
    <col min="11266" max="11266" width="4.5703125" style="1" customWidth="1"/>
    <col min="11267" max="11267" width="15.140625" style="1" customWidth="1"/>
    <col min="11268" max="11268" width="5.7109375" style="1" customWidth="1"/>
    <col min="11269" max="11269" width="13.7109375" style="1" customWidth="1"/>
    <col min="11270" max="11272" width="9.140625" style="1"/>
    <col min="11273" max="11273" width="5.28515625" style="1" customWidth="1"/>
    <col min="11274" max="11516" width="9.140625" style="1"/>
    <col min="11517" max="11517" width="2.42578125" style="1" customWidth="1"/>
    <col min="11518" max="11518" width="69.7109375" style="1" customWidth="1"/>
    <col min="11519" max="11520" width="4.7109375" style="1" customWidth="1"/>
    <col min="11521" max="11521" width="13.42578125" style="1" customWidth="1"/>
    <col min="11522" max="11522" width="4.5703125" style="1" customWidth="1"/>
    <col min="11523" max="11523" width="15.140625" style="1" customWidth="1"/>
    <col min="11524" max="11524" width="5.7109375" style="1" customWidth="1"/>
    <col min="11525" max="11525" width="13.7109375" style="1" customWidth="1"/>
    <col min="11526" max="11528" width="9.140625" style="1"/>
    <col min="11529" max="11529" width="5.28515625" style="1" customWidth="1"/>
    <col min="11530" max="11772" width="9.140625" style="1"/>
    <col min="11773" max="11773" width="2.42578125" style="1" customWidth="1"/>
    <col min="11774" max="11774" width="69.7109375" style="1" customWidth="1"/>
    <col min="11775" max="11776" width="4.7109375" style="1" customWidth="1"/>
    <col min="11777" max="11777" width="13.42578125" style="1" customWidth="1"/>
    <col min="11778" max="11778" width="4.5703125" style="1" customWidth="1"/>
    <col min="11779" max="11779" width="15.140625" style="1" customWidth="1"/>
    <col min="11780" max="11780" width="5.7109375" style="1" customWidth="1"/>
    <col min="11781" max="11781" width="13.7109375" style="1" customWidth="1"/>
    <col min="11782" max="11784" width="9.140625" style="1"/>
    <col min="11785" max="11785" width="5.28515625" style="1" customWidth="1"/>
    <col min="11786" max="12028" width="9.140625" style="1"/>
    <col min="12029" max="12029" width="2.42578125" style="1" customWidth="1"/>
    <col min="12030" max="12030" width="69.7109375" style="1" customWidth="1"/>
    <col min="12031" max="12032" width="4.7109375" style="1" customWidth="1"/>
    <col min="12033" max="12033" width="13.42578125" style="1" customWidth="1"/>
    <col min="12034" max="12034" width="4.5703125" style="1" customWidth="1"/>
    <col min="12035" max="12035" width="15.140625" style="1" customWidth="1"/>
    <col min="12036" max="12036" width="5.7109375" style="1" customWidth="1"/>
    <col min="12037" max="12037" width="13.7109375" style="1" customWidth="1"/>
    <col min="12038" max="12040" width="9.140625" style="1"/>
    <col min="12041" max="12041" width="5.28515625" style="1" customWidth="1"/>
    <col min="12042" max="12284" width="9.140625" style="1"/>
    <col min="12285" max="12285" width="2.42578125" style="1" customWidth="1"/>
    <col min="12286" max="12286" width="69.7109375" style="1" customWidth="1"/>
    <col min="12287" max="12288" width="4.7109375" style="1" customWidth="1"/>
    <col min="12289" max="12289" width="13.42578125" style="1" customWidth="1"/>
    <col min="12290" max="12290" width="4.5703125" style="1" customWidth="1"/>
    <col min="12291" max="12291" width="15.140625" style="1" customWidth="1"/>
    <col min="12292" max="12292" width="5.7109375" style="1" customWidth="1"/>
    <col min="12293" max="12293" width="13.7109375" style="1" customWidth="1"/>
    <col min="12294" max="12296" width="9.140625" style="1"/>
    <col min="12297" max="12297" width="5.28515625" style="1" customWidth="1"/>
    <col min="12298" max="12540" width="9.140625" style="1"/>
    <col min="12541" max="12541" width="2.42578125" style="1" customWidth="1"/>
    <col min="12542" max="12542" width="69.7109375" style="1" customWidth="1"/>
    <col min="12543" max="12544" width="4.7109375" style="1" customWidth="1"/>
    <col min="12545" max="12545" width="13.42578125" style="1" customWidth="1"/>
    <col min="12546" max="12546" width="4.5703125" style="1" customWidth="1"/>
    <col min="12547" max="12547" width="15.140625" style="1" customWidth="1"/>
    <col min="12548" max="12548" width="5.7109375" style="1" customWidth="1"/>
    <col min="12549" max="12549" width="13.7109375" style="1" customWidth="1"/>
    <col min="12550" max="12552" width="9.140625" style="1"/>
    <col min="12553" max="12553" width="5.28515625" style="1" customWidth="1"/>
    <col min="12554" max="12796" width="9.140625" style="1"/>
    <col min="12797" max="12797" width="2.42578125" style="1" customWidth="1"/>
    <col min="12798" max="12798" width="69.7109375" style="1" customWidth="1"/>
    <col min="12799" max="12800" width="4.7109375" style="1" customWidth="1"/>
    <col min="12801" max="12801" width="13.42578125" style="1" customWidth="1"/>
    <col min="12802" max="12802" width="4.5703125" style="1" customWidth="1"/>
    <col min="12803" max="12803" width="15.140625" style="1" customWidth="1"/>
    <col min="12804" max="12804" width="5.7109375" style="1" customWidth="1"/>
    <col min="12805" max="12805" width="13.7109375" style="1" customWidth="1"/>
    <col min="12806" max="12808" width="9.140625" style="1"/>
    <col min="12809" max="12809" width="5.28515625" style="1" customWidth="1"/>
    <col min="12810" max="13052" width="9.140625" style="1"/>
    <col min="13053" max="13053" width="2.42578125" style="1" customWidth="1"/>
    <col min="13054" max="13054" width="69.7109375" style="1" customWidth="1"/>
    <col min="13055" max="13056" width="4.7109375" style="1" customWidth="1"/>
    <col min="13057" max="13057" width="13.42578125" style="1" customWidth="1"/>
    <col min="13058" max="13058" width="4.5703125" style="1" customWidth="1"/>
    <col min="13059" max="13059" width="15.140625" style="1" customWidth="1"/>
    <col min="13060" max="13060" width="5.7109375" style="1" customWidth="1"/>
    <col min="13061" max="13061" width="13.7109375" style="1" customWidth="1"/>
    <col min="13062" max="13064" width="9.140625" style="1"/>
    <col min="13065" max="13065" width="5.28515625" style="1" customWidth="1"/>
    <col min="13066" max="13308" width="9.140625" style="1"/>
    <col min="13309" max="13309" width="2.42578125" style="1" customWidth="1"/>
    <col min="13310" max="13310" width="69.7109375" style="1" customWidth="1"/>
    <col min="13311" max="13312" width="4.7109375" style="1" customWidth="1"/>
    <col min="13313" max="13313" width="13.42578125" style="1" customWidth="1"/>
    <col min="13314" max="13314" width="4.5703125" style="1" customWidth="1"/>
    <col min="13315" max="13315" width="15.140625" style="1" customWidth="1"/>
    <col min="13316" max="13316" width="5.7109375" style="1" customWidth="1"/>
    <col min="13317" max="13317" width="13.7109375" style="1" customWidth="1"/>
    <col min="13318" max="13320" width="9.140625" style="1"/>
    <col min="13321" max="13321" width="5.28515625" style="1" customWidth="1"/>
    <col min="13322" max="13564" width="9.140625" style="1"/>
    <col min="13565" max="13565" width="2.42578125" style="1" customWidth="1"/>
    <col min="13566" max="13566" width="69.7109375" style="1" customWidth="1"/>
    <col min="13567" max="13568" width="4.7109375" style="1" customWidth="1"/>
    <col min="13569" max="13569" width="13.42578125" style="1" customWidth="1"/>
    <col min="13570" max="13570" width="4.5703125" style="1" customWidth="1"/>
    <col min="13571" max="13571" width="15.140625" style="1" customWidth="1"/>
    <col min="13572" max="13572" width="5.7109375" style="1" customWidth="1"/>
    <col min="13573" max="13573" width="13.7109375" style="1" customWidth="1"/>
    <col min="13574" max="13576" width="9.140625" style="1"/>
    <col min="13577" max="13577" width="5.28515625" style="1" customWidth="1"/>
    <col min="13578" max="13820" width="9.140625" style="1"/>
    <col min="13821" max="13821" width="2.42578125" style="1" customWidth="1"/>
    <col min="13822" max="13822" width="69.7109375" style="1" customWidth="1"/>
    <col min="13823" max="13824" width="4.7109375" style="1" customWidth="1"/>
    <col min="13825" max="13825" width="13.42578125" style="1" customWidth="1"/>
    <col min="13826" max="13826" width="4.5703125" style="1" customWidth="1"/>
    <col min="13827" max="13827" width="15.140625" style="1" customWidth="1"/>
    <col min="13828" max="13828" width="5.7109375" style="1" customWidth="1"/>
    <col min="13829" max="13829" width="13.7109375" style="1" customWidth="1"/>
    <col min="13830" max="13832" width="9.140625" style="1"/>
    <col min="13833" max="13833" width="5.28515625" style="1" customWidth="1"/>
    <col min="13834" max="14076" width="9.140625" style="1"/>
    <col min="14077" max="14077" width="2.42578125" style="1" customWidth="1"/>
    <col min="14078" max="14078" width="69.7109375" style="1" customWidth="1"/>
    <col min="14079" max="14080" width="4.7109375" style="1" customWidth="1"/>
    <col min="14081" max="14081" width="13.42578125" style="1" customWidth="1"/>
    <col min="14082" max="14082" width="4.5703125" style="1" customWidth="1"/>
    <col min="14083" max="14083" width="15.140625" style="1" customWidth="1"/>
    <col min="14084" max="14084" width="5.7109375" style="1" customWidth="1"/>
    <col min="14085" max="14085" width="13.7109375" style="1" customWidth="1"/>
    <col min="14086" max="14088" width="9.140625" style="1"/>
    <col min="14089" max="14089" width="5.28515625" style="1" customWidth="1"/>
    <col min="14090" max="14332" width="9.140625" style="1"/>
    <col min="14333" max="14333" width="2.42578125" style="1" customWidth="1"/>
    <col min="14334" max="14334" width="69.7109375" style="1" customWidth="1"/>
    <col min="14335" max="14336" width="4.7109375" style="1" customWidth="1"/>
    <col min="14337" max="14337" width="13.42578125" style="1" customWidth="1"/>
    <col min="14338" max="14338" width="4.5703125" style="1" customWidth="1"/>
    <col min="14339" max="14339" width="15.140625" style="1" customWidth="1"/>
    <col min="14340" max="14340" width="5.7109375" style="1" customWidth="1"/>
    <col min="14341" max="14341" width="13.7109375" style="1" customWidth="1"/>
    <col min="14342" max="14344" width="9.140625" style="1"/>
    <col min="14345" max="14345" width="5.28515625" style="1" customWidth="1"/>
    <col min="14346" max="14588" width="9.140625" style="1"/>
    <col min="14589" max="14589" width="2.42578125" style="1" customWidth="1"/>
    <col min="14590" max="14590" width="69.7109375" style="1" customWidth="1"/>
    <col min="14591" max="14592" width="4.7109375" style="1" customWidth="1"/>
    <col min="14593" max="14593" width="13.42578125" style="1" customWidth="1"/>
    <col min="14594" max="14594" width="4.5703125" style="1" customWidth="1"/>
    <col min="14595" max="14595" width="15.140625" style="1" customWidth="1"/>
    <col min="14596" max="14596" width="5.7109375" style="1" customWidth="1"/>
    <col min="14597" max="14597" width="13.7109375" style="1" customWidth="1"/>
    <col min="14598" max="14600" width="9.140625" style="1"/>
    <col min="14601" max="14601" width="5.28515625" style="1" customWidth="1"/>
    <col min="14602" max="14844" width="9.140625" style="1"/>
    <col min="14845" max="14845" width="2.42578125" style="1" customWidth="1"/>
    <col min="14846" max="14846" width="69.7109375" style="1" customWidth="1"/>
    <col min="14847" max="14848" width="4.7109375" style="1" customWidth="1"/>
    <col min="14849" max="14849" width="13.42578125" style="1" customWidth="1"/>
    <col min="14850" max="14850" width="4.5703125" style="1" customWidth="1"/>
    <col min="14851" max="14851" width="15.140625" style="1" customWidth="1"/>
    <col min="14852" max="14852" width="5.7109375" style="1" customWidth="1"/>
    <col min="14853" max="14853" width="13.7109375" style="1" customWidth="1"/>
    <col min="14854" max="14856" width="9.140625" style="1"/>
    <col min="14857" max="14857" width="5.28515625" style="1" customWidth="1"/>
    <col min="14858" max="15100" width="9.140625" style="1"/>
    <col min="15101" max="15101" width="2.42578125" style="1" customWidth="1"/>
    <col min="15102" max="15102" width="69.7109375" style="1" customWidth="1"/>
    <col min="15103" max="15104" width="4.7109375" style="1" customWidth="1"/>
    <col min="15105" max="15105" width="13.42578125" style="1" customWidth="1"/>
    <col min="15106" max="15106" width="4.5703125" style="1" customWidth="1"/>
    <col min="15107" max="15107" width="15.140625" style="1" customWidth="1"/>
    <col min="15108" max="15108" width="5.7109375" style="1" customWidth="1"/>
    <col min="15109" max="15109" width="13.7109375" style="1" customWidth="1"/>
    <col min="15110" max="15112" width="9.140625" style="1"/>
    <col min="15113" max="15113" width="5.28515625" style="1" customWidth="1"/>
    <col min="15114" max="15356" width="9.140625" style="1"/>
    <col min="15357" max="15357" width="2.42578125" style="1" customWidth="1"/>
    <col min="15358" max="15358" width="69.7109375" style="1" customWidth="1"/>
    <col min="15359" max="15360" width="4.7109375" style="1" customWidth="1"/>
    <col min="15361" max="15361" width="13.42578125" style="1" customWidth="1"/>
    <col min="15362" max="15362" width="4.5703125" style="1" customWidth="1"/>
    <col min="15363" max="15363" width="15.140625" style="1" customWidth="1"/>
    <col min="15364" max="15364" width="5.7109375" style="1" customWidth="1"/>
    <col min="15365" max="15365" width="13.7109375" style="1" customWidth="1"/>
    <col min="15366" max="15368" width="9.140625" style="1"/>
    <col min="15369" max="15369" width="5.28515625" style="1" customWidth="1"/>
    <col min="15370" max="15612" width="9.140625" style="1"/>
    <col min="15613" max="15613" width="2.42578125" style="1" customWidth="1"/>
    <col min="15614" max="15614" width="69.7109375" style="1" customWidth="1"/>
    <col min="15615" max="15616" width="4.7109375" style="1" customWidth="1"/>
    <col min="15617" max="15617" width="13.42578125" style="1" customWidth="1"/>
    <col min="15618" max="15618" width="4.5703125" style="1" customWidth="1"/>
    <col min="15619" max="15619" width="15.140625" style="1" customWidth="1"/>
    <col min="15620" max="15620" width="5.7109375" style="1" customWidth="1"/>
    <col min="15621" max="15621" width="13.7109375" style="1" customWidth="1"/>
    <col min="15622" max="15624" width="9.140625" style="1"/>
    <col min="15625" max="15625" width="5.28515625" style="1" customWidth="1"/>
    <col min="15626" max="15868" width="9.140625" style="1"/>
    <col min="15869" max="15869" width="2.42578125" style="1" customWidth="1"/>
    <col min="15870" max="15870" width="69.7109375" style="1" customWidth="1"/>
    <col min="15871" max="15872" width="4.7109375" style="1" customWidth="1"/>
    <col min="15873" max="15873" width="13.42578125" style="1" customWidth="1"/>
    <col min="15874" max="15874" width="4.5703125" style="1" customWidth="1"/>
    <col min="15875" max="15875" width="15.140625" style="1" customWidth="1"/>
    <col min="15876" max="15876" width="5.7109375" style="1" customWidth="1"/>
    <col min="15877" max="15877" width="13.7109375" style="1" customWidth="1"/>
    <col min="15878" max="15880" width="9.140625" style="1"/>
    <col min="15881" max="15881" width="5.28515625" style="1" customWidth="1"/>
    <col min="15882" max="16124" width="9.140625" style="1"/>
    <col min="16125" max="16125" width="2.42578125" style="1" customWidth="1"/>
    <col min="16126" max="16126" width="69.7109375" style="1" customWidth="1"/>
    <col min="16127" max="16128" width="4.7109375" style="1" customWidth="1"/>
    <col min="16129" max="16129" width="13.42578125" style="1" customWidth="1"/>
    <col min="16130" max="16130" width="4.5703125" style="1" customWidth="1"/>
    <col min="16131" max="16131" width="15.140625" style="1" customWidth="1"/>
    <col min="16132" max="16132" width="5.7109375" style="1" customWidth="1"/>
    <col min="16133" max="16133" width="13.7109375" style="1" customWidth="1"/>
    <col min="16134" max="16136" width="9.140625" style="1"/>
    <col min="16137" max="16137" width="5.28515625" style="1" customWidth="1"/>
    <col min="16138" max="16384" width="9.140625" style="1"/>
  </cols>
  <sheetData>
    <row r="1" spans="1:13" s="76" customFormat="1" ht="15" x14ac:dyDescent="0.25">
      <c r="C1" s="77"/>
      <c r="D1" s="151" t="s">
        <v>0</v>
      </c>
      <c r="E1" s="151"/>
      <c r="F1" s="151"/>
      <c r="G1" s="151"/>
      <c r="H1" s="151"/>
      <c r="I1" s="151"/>
      <c r="J1" s="151"/>
      <c r="K1" s="3"/>
    </row>
    <row r="2" spans="1:13" s="76" customFormat="1" ht="73.5" customHeight="1" x14ac:dyDescent="0.25">
      <c r="C2" s="77"/>
      <c r="D2" s="139" t="s">
        <v>391</v>
      </c>
      <c r="E2" s="139"/>
      <c r="F2" s="139"/>
      <c r="G2" s="139"/>
      <c r="H2" s="139"/>
      <c r="I2" s="139"/>
      <c r="J2" s="139"/>
      <c r="K2" s="4"/>
    </row>
    <row r="3" spans="1:13" ht="12.75" x14ac:dyDescent="0.25">
      <c r="C3" s="78"/>
      <c r="D3" s="138" t="s">
        <v>392</v>
      </c>
      <c r="E3" s="138"/>
      <c r="F3" s="138"/>
      <c r="G3" s="138"/>
      <c r="H3" s="138"/>
    </row>
    <row r="4" spans="1:13" ht="63.75" customHeight="1" x14ac:dyDescent="0.25">
      <c r="C4" s="78"/>
      <c r="D4" s="138" t="s">
        <v>393</v>
      </c>
      <c r="E4" s="138"/>
      <c r="F4" s="138"/>
      <c r="G4" s="138"/>
      <c r="H4" s="138"/>
      <c r="I4" s="138"/>
      <c r="J4" s="138"/>
    </row>
    <row r="5" spans="1:13" s="76" customFormat="1" ht="73.5" customHeight="1" x14ac:dyDescent="0.25">
      <c r="A5" s="152" t="s">
        <v>394</v>
      </c>
      <c r="B5" s="152"/>
      <c r="C5" s="152"/>
      <c r="D5" s="152"/>
      <c r="E5" s="152"/>
      <c r="F5" s="152"/>
      <c r="G5" s="152"/>
      <c r="H5" s="152"/>
      <c r="I5" s="152"/>
      <c r="J5" s="152"/>
    </row>
    <row r="6" spans="1:13" ht="12.75" hidden="1" x14ac:dyDescent="0.25">
      <c r="D6" s="80"/>
      <c r="E6" s="80"/>
      <c r="F6" s="80"/>
      <c r="G6" s="80"/>
      <c r="H6" s="80"/>
    </row>
    <row r="7" spans="1:13" ht="45.75" hidden="1" customHeight="1" x14ac:dyDescent="0.25">
      <c r="A7" s="153" t="s">
        <v>395</v>
      </c>
      <c r="B7" s="153"/>
      <c r="C7" s="153"/>
      <c r="D7" s="153"/>
      <c r="E7" s="153"/>
      <c r="F7" s="153"/>
      <c r="G7" s="153"/>
      <c r="H7" s="153"/>
      <c r="I7" s="153"/>
      <c r="J7" s="153"/>
    </row>
    <row r="8" spans="1:13" ht="12.75" x14ac:dyDescent="0.25">
      <c r="A8" s="6"/>
      <c r="B8" s="6"/>
      <c r="C8" s="7"/>
      <c r="D8" s="6"/>
      <c r="E8" s="6"/>
      <c r="F8" s="6"/>
      <c r="G8" s="6"/>
      <c r="H8" s="7" t="s">
        <v>5</v>
      </c>
      <c r="I8" s="158" t="s">
        <v>5</v>
      </c>
    </row>
    <row r="9" spans="1:13" s="10" customFormat="1" ht="22.5" x14ac:dyDescent="0.25">
      <c r="A9" s="141" t="s">
        <v>6</v>
      </c>
      <c r="B9" s="141"/>
      <c r="C9" s="8"/>
      <c r="D9" s="9" t="s">
        <v>7</v>
      </c>
      <c r="E9" s="9" t="s">
        <v>8</v>
      </c>
      <c r="F9" s="9" t="s">
        <v>9</v>
      </c>
      <c r="G9" s="9" t="s">
        <v>10</v>
      </c>
      <c r="H9" s="8" t="s">
        <v>11</v>
      </c>
      <c r="I9" s="8" t="s">
        <v>12</v>
      </c>
      <c r="J9" s="8" t="s">
        <v>13</v>
      </c>
    </row>
    <row r="10" spans="1:13" s="10" customFormat="1" ht="12.75" hidden="1" x14ac:dyDescent="0.25">
      <c r="A10" s="150" t="s">
        <v>396</v>
      </c>
      <c r="B10" s="150"/>
      <c r="C10" s="81">
        <v>851</v>
      </c>
      <c r="D10" s="82"/>
      <c r="E10" s="82"/>
      <c r="F10" s="82"/>
      <c r="G10" s="82"/>
      <c r="H10" s="83">
        <f>H11+H107+H124+H141+H152+H208+H227</f>
        <v>22368.263999999999</v>
      </c>
      <c r="I10" s="83">
        <f>I11+I107+I124+I141+I152+I208+I227</f>
        <v>0</v>
      </c>
      <c r="J10" s="83">
        <f>J11+J107+J124+J141+J152+J208+J227</f>
        <v>22368.263999999999</v>
      </c>
      <c r="M10" s="84"/>
    </row>
    <row r="11" spans="1:13" s="14" customFormat="1" ht="12.75" hidden="1" x14ac:dyDescent="0.25">
      <c r="A11" s="123" t="s">
        <v>14</v>
      </c>
      <c r="B11" s="123"/>
      <c r="C11" s="85">
        <v>851</v>
      </c>
      <c r="D11" s="12" t="s">
        <v>15</v>
      </c>
      <c r="E11" s="12"/>
      <c r="F11" s="12"/>
      <c r="G11" s="12"/>
      <c r="H11" s="13">
        <f>H12+H38+H67+H72+H77</f>
        <v>12040.300000000001</v>
      </c>
      <c r="I11" s="13">
        <f>I12+I38+I67+I72+I77</f>
        <v>0</v>
      </c>
      <c r="J11" s="13">
        <f>J12+J38+J67+J72+J77</f>
        <v>12040.300000000001</v>
      </c>
      <c r="L11" s="10"/>
      <c r="M11" s="84"/>
    </row>
    <row r="12" spans="1:13" s="20" customFormat="1" ht="12.75" hidden="1" x14ac:dyDescent="0.25">
      <c r="A12" s="124" t="s">
        <v>16</v>
      </c>
      <c r="B12" s="124"/>
      <c r="C12" s="86">
        <v>851</v>
      </c>
      <c r="D12" s="18" t="s">
        <v>15</v>
      </c>
      <c r="E12" s="18" t="s">
        <v>17</v>
      </c>
      <c r="F12" s="18"/>
      <c r="G12" s="18"/>
      <c r="H12" s="19">
        <f>H13+H31</f>
        <v>847</v>
      </c>
      <c r="I12" s="19">
        <f t="shared" ref="I12:J12" si="0">I13+I31</f>
        <v>0</v>
      </c>
      <c r="J12" s="19">
        <f t="shared" si="0"/>
        <v>847</v>
      </c>
      <c r="L12" s="10"/>
      <c r="M12" s="84"/>
    </row>
    <row r="13" spans="1:13" ht="12.75" hidden="1" x14ac:dyDescent="0.25">
      <c r="A13" s="121" t="s">
        <v>18</v>
      </c>
      <c r="B13" s="121"/>
      <c r="C13" s="87">
        <v>851</v>
      </c>
      <c r="D13" s="22" t="s">
        <v>15</v>
      </c>
      <c r="E13" s="22" t="s">
        <v>17</v>
      </c>
      <c r="F13" s="22" t="s">
        <v>19</v>
      </c>
      <c r="G13" s="22"/>
      <c r="H13" s="23">
        <f t="shared" ref="H13:J13" si="1">H14</f>
        <v>762</v>
      </c>
      <c r="I13" s="23">
        <f t="shared" si="1"/>
        <v>0</v>
      </c>
      <c r="J13" s="23">
        <f t="shared" si="1"/>
        <v>762</v>
      </c>
      <c r="L13" s="10"/>
      <c r="M13" s="84"/>
    </row>
    <row r="14" spans="1:13" ht="12.75" hidden="1" x14ac:dyDescent="0.25">
      <c r="A14" s="121" t="s">
        <v>20</v>
      </c>
      <c r="B14" s="121"/>
      <c r="C14" s="87">
        <v>851</v>
      </c>
      <c r="D14" s="22" t="s">
        <v>15</v>
      </c>
      <c r="E14" s="22" t="s">
        <v>17</v>
      </c>
      <c r="F14" s="22" t="s">
        <v>21</v>
      </c>
      <c r="G14" s="22"/>
      <c r="H14" s="23">
        <f>H15+H23+H26</f>
        <v>762</v>
      </c>
      <c r="I14" s="23">
        <f t="shared" ref="I14:J14" si="2">I15+I23+I26</f>
        <v>0</v>
      </c>
      <c r="J14" s="23">
        <f t="shared" si="2"/>
        <v>762</v>
      </c>
      <c r="L14" s="10"/>
      <c r="M14" s="84"/>
    </row>
    <row r="15" spans="1:13" ht="12.75" hidden="1" x14ac:dyDescent="0.25">
      <c r="A15" s="121" t="s">
        <v>22</v>
      </c>
      <c r="B15" s="121"/>
      <c r="C15" s="87">
        <v>851</v>
      </c>
      <c r="D15" s="22" t="s">
        <v>15</v>
      </c>
      <c r="E15" s="22" t="s">
        <v>17</v>
      </c>
      <c r="F15" s="22" t="s">
        <v>23</v>
      </c>
      <c r="G15" s="22"/>
      <c r="H15" s="23">
        <f>H16+H18+H20</f>
        <v>501.1</v>
      </c>
      <c r="I15" s="23">
        <f>I16+I18+I20</f>
        <v>0</v>
      </c>
      <c r="J15" s="23">
        <f>J16+J18+J20</f>
        <v>501.1</v>
      </c>
      <c r="L15" s="10"/>
      <c r="M15" s="84"/>
    </row>
    <row r="16" spans="1:13" ht="38.25" hidden="1" x14ac:dyDescent="0.25">
      <c r="A16" s="21"/>
      <c r="B16" s="21" t="s">
        <v>24</v>
      </c>
      <c r="C16" s="87">
        <v>851</v>
      </c>
      <c r="D16" s="22" t="s">
        <v>25</v>
      </c>
      <c r="E16" s="22" t="s">
        <v>17</v>
      </c>
      <c r="F16" s="22" t="s">
        <v>23</v>
      </c>
      <c r="G16" s="22" t="s">
        <v>26</v>
      </c>
      <c r="H16" s="23">
        <f>H17</f>
        <v>363.6</v>
      </c>
      <c r="I16" s="23">
        <f>I17</f>
        <v>0</v>
      </c>
      <c r="J16" s="23">
        <f>J17</f>
        <v>363.6</v>
      </c>
      <c r="L16" s="10"/>
      <c r="M16" s="84"/>
    </row>
    <row r="17" spans="1:13" ht="12.75" hidden="1" x14ac:dyDescent="0.25">
      <c r="A17" s="24"/>
      <c r="B17" s="25" t="s">
        <v>27</v>
      </c>
      <c r="C17" s="87">
        <v>851</v>
      </c>
      <c r="D17" s="22" t="s">
        <v>15</v>
      </c>
      <c r="E17" s="22" t="s">
        <v>17</v>
      </c>
      <c r="F17" s="22" t="s">
        <v>23</v>
      </c>
      <c r="G17" s="22" t="s">
        <v>28</v>
      </c>
      <c r="H17" s="23">
        <v>363.6</v>
      </c>
      <c r="I17" s="23"/>
      <c r="J17" s="23">
        <f t="shared" ref="J17:J104" si="3">H17+I17</f>
        <v>363.6</v>
      </c>
      <c r="L17" s="10"/>
      <c r="M17" s="84"/>
    </row>
    <row r="18" spans="1:13" ht="12.75" hidden="1" x14ac:dyDescent="0.25">
      <c r="A18" s="24"/>
      <c r="B18" s="25" t="s">
        <v>29</v>
      </c>
      <c r="C18" s="87">
        <v>851</v>
      </c>
      <c r="D18" s="22" t="s">
        <v>15</v>
      </c>
      <c r="E18" s="22" t="s">
        <v>17</v>
      </c>
      <c r="F18" s="22" t="s">
        <v>23</v>
      </c>
      <c r="G18" s="22" t="s">
        <v>30</v>
      </c>
      <c r="H18" s="23">
        <f>H19</f>
        <v>136.6</v>
      </c>
      <c r="I18" s="23">
        <f>I19</f>
        <v>0</v>
      </c>
      <c r="J18" s="23">
        <f t="shared" si="3"/>
        <v>136.6</v>
      </c>
      <c r="L18" s="10"/>
      <c r="M18" s="84"/>
    </row>
    <row r="19" spans="1:13" ht="25.5" hidden="1" x14ac:dyDescent="0.25">
      <c r="A19" s="24"/>
      <c r="B19" s="21" t="s">
        <v>31</v>
      </c>
      <c r="C19" s="87">
        <v>851</v>
      </c>
      <c r="D19" s="22" t="s">
        <v>15</v>
      </c>
      <c r="E19" s="22" t="s">
        <v>17</v>
      </c>
      <c r="F19" s="22" t="s">
        <v>23</v>
      </c>
      <c r="G19" s="22" t="s">
        <v>32</v>
      </c>
      <c r="H19" s="23">
        <v>136.6</v>
      </c>
      <c r="I19" s="23"/>
      <c r="J19" s="23">
        <f t="shared" si="3"/>
        <v>136.6</v>
      </c>
      <c r="L19" s="10"/>
      <c r="M19" s="84"/>
    </row>
    <row r="20" spans="1:13" ht="12.75" hidden="1" x14ac:dyDescent="0.25">
      <c r="A20" s="24"/>
      <c r="B20" s="21" t="s">
        <v>33</v>
      </c>
      <c r="C20" s="87">
        <v>851</v>
      </c>
      <c r="D20" s="22" t="s">
        <v>15</v>
      </c>
      <c r="E20" s="22" t="s">
        <v>17</v>
      </c>
      <c r="F20" s="22" t="s">
        <v>34</v>
      </c>
      <c r="G20" s="22" t="s">
        <v>35</v>
      </c>
      <c r="H20" s="23">
        <f>H21+H22</f>
        <v>0.9</v>
      </c>
      <c r="I20" s="23">
        <f>I21+I22</f>
        <v>0</v>
      </c>
      <c r="J20" s="23">
        <f t="shared" si="3"/>
        <v>0.9</v>
      </c>
      <c r="L20" s="10"/>
      <c r="M20" s="84"/>
    </row>
    <row r="21" spans="1:13" ht="25.5" hidden="1" x14ac:dyDescent="0.25">
      <c r="A21" s="24"/>
      <c r="B21" s="21" t="s">
        <v>36</v>
      </c>
      <c r="C21" s="87">
        <v>851</v>
      </c>
      <c r="D21" s="22" t="s">
        <v>15</v>
      </c>
      <c r="E21" s="22" t="s">
        <v>17</v>
      </c>
      <c r="F21" s="22" t="s">
        <v>23</v>
      </c>
      <c r="G21" s="22" t="s">
        <v>37</v>
      </c>
      <c r="H21" s="23">
        <v>0</v>
      </c>
      <c r="I21" s="23">
        <v>0</v>
      </c>
      <c r="J21" s="23">
        <f t="shared" si="3"/>
        <v>0</v>
      </c>
      <c r="L21" s="10"/>
      <c r="M21" s="84"/>
    </row>
    <row r="22" spans="1:13" ht="12.75" hidden="1" x14ac:dyDescent="0.25">
      <c r="A22" s="24"/>
      <c r="B22" s="21" t="s">
        <v>38</v>
      </c>
      <c r="C22" s="87">
        <v>851</v>
      </c>
      <c r="D22" s="22" t="s">
        <v>15</v>
      </c>
      <c r="E22" s="22" t="s">
        <v>17</v>
      </c>
      <c r="F22" s="22" t="s">
        <v>23</v>
      </c>
      <c r="G22" s="22" t="s">
        <v>39</v>
      </c>
      <c r="H22" s="23">
        <v>0.9</v>
      </c>
      <c r="I22" s="23"/>
      <c r="J22" s="23">
        <f t="shared" si="3"/>
        <v>0.9</v>
      </c>
      <c r="L22" s="10"/>
      <c r="M22" s="84"/>
    </row>
    <row r="23" spans="1:13" ht="12.75" hidden="1" x14ac:dyDescent="0.25">
      <c r="A23" s="121" t="s">
        <v>40</v>
      </c>
      <c r="B23" s="121"/>
      <c r="C23" s="87">
        <v>851</v>
      </c>
      <c r="D23" s="22" t="s">
        <v>15</v>
      </c>
      <c r="E23" s="22" t="s">
        <v>17</v>
      </c>
      <c r="F23" s="22" t="s">
        <v>41</v>
      </c>
      <c r="G23" s="22"/>
      <c r="H23" s="23">
        <f>H24</f>
        <v>18</v>
      </c>
      <c r="I23" s="23">
        <f t="shared" ref="I23:J23" si="4">I24</f>
        <v>0</v>
      </c>
      <c r="J23" s="23">
        <f t="shared" si="4"/>
        <v>18</v>
      </c>
      <c r="L23" s="10"/>
      <c r="M23" s="84"/>
    </row>
    <row r="24" spans="1:13" ht="12.75" hidden="1" x14ac:dyDescent="0.25">
      <c r="A24" s="24"/>
      <c r="B24" s="25" t="s">
        <v>29</v>
      </c>
      <c r="C24" s="87">
        <v>851</v>
      </c>
      <c r="D24" s="22" t="s">
        <v>15</v>
      </c>
      <c r="E24" s="22" t="s">
        <v>17</v>
      </c>
      <c r="F24" s="22" t="s">
        <v>41</v>
      </c>
      <c r="G24" s="22" t="s">
        <v>30</v>
      </c>
      <c r="H24" s="23">
        <f>H25</f>
        <v>18</v>
      </c>
      <c r="I24" s="23">
        <f>I25</f>
        <v>0</v>
      </c>
      <c r="J24" s="23">
        <f t="shared" ref="J24:J25" si="5">H24+I24</f>
        <v>18</v>
      </c>
      <c r="L24" s="10"/>
      <c r="M24" s="84"/>
    </row>
    <row r="25" spans="1:13" ht="25.5" hidden="1" x14ac:dyDescent="0.25">
      <c r="A25" s="24"/>
      <c r="B25" s="21" t="s">
        <v>31</v>
      </c>
      <c r="C25" s="87">
        <v>851</v>
      </c>
      <c r="D25" s="22" t="s">
        <v>15</v>
      </c>
      <c r="E25" s="22" t="s">
        <v>17</v>
      </c>
      <c r="F25" s="22" t="s">
        <v>41</v>
      </c>
      <c r="G25" s="22" t="s">
        <v>32</v>
      </c>
      <c r="H25" s="23">
        <v>18</v>
      </c>
      <c r="I25" s="23"/>
      <c r="J25" s="23">
        <f t="shared" si="5"/>
        <v>18</v>
      </c>
      <c r="L25" s="10"/>
      <c r="M25" s="84"/>
    </row>
    <row r="26" spans="1:13" ht="12.75" hidden="1" x14ac:dyDescent="0.25">
      <c r="A26" s="121" t="s">
        <v>42</v>
      </c>
      <c r="B26" s="121"/>
      <c r="C26" s="87">
        <v>851</v>
      </c>
      <c r="D26" s="22" t="s">
        <v>15</v>
      </c>
      <c r="E26" s="22" t="s">
        <v>17</v>
      </c>
      <c r="F26" s="22" t="s">
        <v>43</v>
      </c>
      <c r="G26" s="22"/>
      <c r="H26" s="23">
        <f>H27+H29</f>
        <v>242.9</v>
      </c>
      <c r="I26" s="23">
        <f>I27+I29</f>
        <v>0</v>
      </c>
      <c r="J26" s="23">
        <f t="shared" si="3"/>
        <v>242.9</v>
      </c>
      <c r="L26" s="10"/>
      <c r="M26" s="84"/>
    </row>
    <row r="27" spans="1:13" ht="38.25" hidden="1" x14ac:dyDescent="0.25">
      <c r="A27" s="21"/>
      <c r="B27" s="21" t="s">
        <v>24</v>
      </c>
      <c r="C27" s="87">
        <v>851</v>
      </c>
      <c r="D27" s="22" t="s">
        <v>25</v>
      </c>
      <c r="E27" s="22" t="s">
        <v>17</v>
      </c>
      <c r="F27" s="22" t="s">
        <v>43</v>
      </c>
      <c r="G27" s="22" t="s">
        <v>26</v>
      </c>
      <c r="H27" s="23">
        <f>H28</f>
        <v>234.9</v>
      </c>
      <c r="I27" s="23">
        <f>I28</f>
        <v>0</v>
      </c>
      <c r="J27" s="23">
        <f t="shared" si="3"/>
        <v>234.9</v>
      </c>
      <c r="L27" s="10"/>
      <c r="M27" s="84"/>
    </row>
    <row r="28" spans="1:13" ht="12.75" hidden="1" x14ac:dyDescent="0.25">
      <c r="A28" s="24"/>
      <c r="B28" s="25" t="s">
        <v>27</v>
      </c>
      <c r="C28" s="87">
        <v>851</v>
      </c>
      <c r="D28" s="22" t="s">
        <v>15</v>
      </c>
      <c r="E28" s="22" t="s">
        <v>17</v>
      </c>
      <c r="F28" s="22" t="s">
        <v>43</v>
      </c>
      <c r="G28" s="22" t="s">
        <v>28</v>
      </c>
      <c r="H28" s="23">
        <v>234.9</v>
      </c>
      <c r="I28" s="23"/>
      <c r="J28" s="23">
        <f t="shared" si="3"/>
        <v>234.9</v>
      </c>
      <c r="L28" s="10"/>
      <c r="M28" s="84"/>
    </row>
    <row r="29" spans="1:13" ht="12.75" hidden="1" x14ac:dyDescent="0.25">
      <c r="A29" s="24"/>
      <c r="B29" s="25" t="s">
        <v>29</v>
      </c>
      <c r="C29" s="87">
        <v>851</v>
      </c>
      <c r="D29" s="22" t="s">
        <v>15</v>
      </c>
      <c r="E29" s="22" t="s">
        <v>17</v>
      </c>
      <c r="F29" s="22" t="s">
        <v>43</v>
      </c>
      <c r="G29" s="22" t="s">
        <v>30</v>
      </c>
      <c r="H29" s="23">
        <f>H30</f>
        <v>8</v>
      </c>
      <c r="I29" s="23">
        <f>I30</f>
        <v>0</v>
      </c>
      <c r="J29" s="23">
        <f t="shared" si="3"/>
        <v>8</v>
      </c>
      <c r="L29" s="10"/>
      <c r="M29" s="84"/>
    </row>
    <row r="30" spans="1:13" ht="25.5" hidden="1" x14ac:dyDescent="0.25">
      <c r="A30" s="24"/>
      <c r="B30" s="21" t="s">
        <v>31</v>
      </c>
      <c r="C30" s="87">
        <v>851</v>
      </c>
      <c r="D30" s="22" t="s">
        <v>15</v>
      </c>
      <c r="E30" s="22" t="s">
        <v>17</v>
      </c>
      <c r="F30" s="22" t="s">
        <v>43</v>
      </c>
      <c r="G30" s="22" t="s">
        <v>32</v>
      </c>
      <c r="H30" s="23">
        <v>8</v>
      </c>
      <c r="I30" s="23"/>
      <c r="J30" s="23">
        <f t="shared" si="3"/>
        <v>8</v>
      </c>
      <c r="L30" s="10"/>
      <c r="M30" s="84"/>
    </row>
    <row r="31" spans="1:13" ht="12.75" hidden="1" x14ac:dyDescent="0.25">
      <c r="A31" s="121" t="s">
        <v>44</v>
      </c>
      <c r="B31" s="121"/>
      <c r="C31" s="87">
        <v>851</v>
      </c>
      <c r="D31" s="22" t="s">
        <v>15</v>
      </c>
      <c r="E31" s="22" t="s">
        <v>17</v>
      </c>
      <c r="F31" s="22" t="s">
        <v>45</v>
      </c>
      <c r="G31" s="22"/>
      <c r="H31" s="26">
        <f>H32+H35</f>
        <v>85</v>
      </c>
      <c r="I31" s="26">
        <f>I32+I35</f>
        <v>0</v>
      </c>
      <c r="J31" s="26">
        <f>J32+J35</f>
        <v>85</v>
      </c>
      <c r="L31" s="10"/>
      <c r="M31" s="84"/>
    </row>
    <row r="32" spans="1:13" ht="12.75" hidden="1" x14ac:dyDescent="0.25">
      <c r="A32" s="127" t="s">
        <v>46</v>
      </c>
      <c r="B32" s="128"/>
      <c r="C32" s="87">
        <v>851</v>
      </c>
      <c r="D32" s="22" t="s">
        <v>15</v>
      </c>
      <c r="E32" s="22" t="s">
        <v>17</v>
      </c>
      <c r="F32" s="22" t="s">
        <v>47</v>
      </c>
      <c r="G32" s="22"/>
      <c r="H32" s="26">
        <f>H33</f>
        <v>80</v>
      </c>
      <c r="I32" s="26">
        <f>I33</f>
        <v>0</v>
      </c>
      <c r="J32" s="26">
        <f>J33</f>
        <v>80</v>
      </c>
      <c r="L32" s="10"/>
      <c r="M32" s="84"/>
    </row>
    <row r="33" spans="1:13" ht="12.75" hidden="1" x14ac:dyDescent="0.25">
      <c r="A33" s="24"/>
      <c r="B33" s="25" t="s">
        <v>29</v>
      </c>
      <c r="C33" s="87">
        <v>851</v>
      </c>
      <c r="D33" s="22" t="s">
        <v>15</v>
      </c>
      <c r="E33" s="22" t="s">
        <v>17</v>
      </c>
      <c r="F33" s="22" t="s">
        <v>47</v>
      </c>
      <c r="G33" s="22" t="s">
        <v>30</v>
      </c>
      <c r="H33" s="23">
        <f>H34</f>
        <v>80</v>
      </c>
      <c r="I33" s="23">
        <f>I34</f>
        <v>0</v>
      </c>
      <c r="J33" s="23">
        <f>H33+I33</f>
        <v>80</v>
      </c>
      <c r="L33" s="10"/>
      <c r="M33" s="84"/>
    </row>
    <row r="34" spans="1:13" ht="25.5" hidden="1" x14ac:dyDescent="0.25">
      <c r="A34" s="24"/>
      <c r="B34" s="21" t="s">
        <v>31</v>
      </c>
      <c r="C34" s="87">
        <v>851</v>
      </c>
      <c r="D34" s="22" t="s">
        <v>15</v>
      </c>
      <c r="E34" s="22" t="s">
        <v>17</v>
      </c>
      <c r="F34" s="22" t="s">
        <v>47</v>
      </c>
      <c r="G34" s="22" t="s">
        <v>32</v>
      </c>
      <c r="H34" s="23">
        <v>80</v>
      </c>
      <c r="I34" s="23"/>
      <c r="J34" s="23">
        <f>H34+I34</f>
        <v>80</v>
      </c>
      <c r="L34" s="10"/>
      <c r="M34" s="84"/>
    </row>
    <row r="35" spans="1:13" ht="12.75" hidden="1" x14ac:dyDescent="0.25">
      <c r="A35" s="127" t="s">
        <v>48</v>
      </c>
      <c r="B35" s="128"/>
      <c r="C35" s="87">
        <v>851</v>
      </c>
      <c r="D35" s="22" t="s">
        <v>15</v>
      </c>
      <c r="E35" s="22" t="s">
        <v>17</v>
      </c>
      <c r="F35" s="22" t="s">
        <v>49</v>
      </c>
      <c r="G35" s="22"/>
      <c r="H35" s="26">
        <f>H36</f>
        <v>5</v>
      </c>
      <c r="I35" s="26">
        <f>I36</f>
        <v>0</v>
      </c>
      <c r="J35" s="26">
        <f>H35+I35</f>
        <v>5</v>
      </c>
      <c r="L35" s="10"/>
      <c r="M35" s="84"/>
    </row>
    <row r="36" spans="1:13" ht="12.75" hidden="1" x14ac:dyDescent="0.25">
      <c r="A36" s="24"/>
      <c r="B36" s="25" t="s">
        <v>29</v>
      </c>
      <c r="C36" s="87">
        <v>851</v>
      </c>
      <c r="D36" s="22" t="s">
        <v>15</v>
      </c>
      <c r="E36" s="22" t="s">
        <v>17</v>
      </c>
      <c r="F36" s="22" t="s">
        <v>49</v>
      </c>
      <c r="G36" s="22" t="s">
        <v>30</v>
      </c>
      <c r="H36" s="23">
        <f>H37</f>
        <v>5</v>
      </c>
      <c r="I36" s="23">
        <f>I37</f>
        <v>0</v>
      </c>
      <c r="J36" s="23">
        <f>H36+I36</f>
        <v>5</v>
      </c>
      <c r="L36" s="10"/>
      <c r="M36" s="84"/>
    </row>
    <row r="37" spans="1:13" ht="25.5" hidden="1" x14ac:dyDescent="0.25">
      <c r="A37" s="24"/>
      <c r="B37" s="21" t="s">
        <v>31</v>
      </c>
      <c r="C37" s="87">
        <v>851</v>
      </c>
      <c r="D37" s="22" t="s">
        <v>15</v>
      </c>
      <c r="E37" s="22" t="s">
        <v>17</v>
      </c>
      <c r="F37" s="22" t="s">
        <v>49</v>
      </c>
      <c r="G37" s="22" t="s">
        <v>32</v>
      </c>
      <c r="H37" s="23">
        <v>5</v>
      </c>
      <c r="I37" s="23"/>
      <c r="J37" s="23">
        <f>H37+I37</f>
        <v>5</v>
      </c>
      <c r="L37" s="10"/>
      <c r="M37" s="84"/>
    </row>
    <row r="38" spans="1:13" s="20" customFormat="1" ht="12.75" hidden="1" x14ac:dyDescent="0.25">
      <c r="A38" s="124" t="s">
        <v>50</v>
      </c>
      <c r="B38" s="124"/>
      <c r="C38" s="87">
        <v>851</v>
      </c>
      <c r="D38" s="18" t="s">
        <v>15</v>
      </c>
      <c r="E38" s="18" t="s">
        <v>51</v>
      </c>
      <c r="F38" s="18"/>
      <c r="G38" s="18"/>
      <c r="H38" s="19">
        <f>H39+H60</f>
        <v>9242</v>
      </c>
      <c r="I38" s="19">
        <f>I39+I60</f>
        <v>0</v>
      </c>
      <c r="J38" s="19">
        <f>J39+J60</f>
        <v>9242</v>
      </c>
      <c r="L38" s="10"/>
      <c r="M38" s="84"/>
    </row>
    <row r="39" spans="1:13" ht="12.75" hidden="1" x14ac:dyDescent="0.25">
      <c r="A39" s="121" t="s">
        <v>18</v>
      </c>
      <c r="B39" s="121"/>
      <c r="C39" s="87">
        <v>851</v>
      </c>
      <c r="D39" s="22" t="s">
        <v>15</v>
      </c>
      <c r="E39" s="22" t="s">
        <v>51</v>
      </c>
      <c r="F39" s="22" t="s">
        <v>52</v>
      </c>
      <c r="G39" s="22"/>
      <c r="H39" s="23">
        <f>H40+H57</f>
        <v>8632</v>
      </c>
      <c r="I39" s="23">
        <f t="shared" ref="I39:J39" si="6">I40+I57</f>
        <v>0</v>
      </c>
      <c r="J39" s="23">
        <f t="shared" si="6"/>
        <v>8632</v>
      </c>
      <c r="L39" s="10"/>
      <c r="M39" s="84"/>
    </row>
    <row r="40" spans="1:13" ht="12.75" hidden="1" x14ac:dyDescent="0.25">
      <c r="A40" s="121" t="s">
        <v>20</v>
      </c>
      <c r="B40" s="121"/>
      <c r="C40" s="87">
        <v>851</v>
      </c>
      <c r="D40" s="22" t="s">
        <v>15</v>
      </c>
      <c r="E40" s="22" t="s">
        <v>51</v>
      </c>
      <c r="F40" s="22" t="s">
        <v>21</v>
      </c>
      <c r="G40" s="22"/>
      <c r="H40" s="23">
        <f>H41+H49+H54</f>
        <v>7947.2000000000007</v>
      </c>
      <c r="I40" s="23">
        <f t="shared" ref="I40:J40" si="7">I41+I49+I54</f>
        <v>0</v>
      </c>
      <c r="J40" s="23">
        <f t="shared" si="7"/>
        <v>7947.2000000000007</v>
      </c>
      <c r="L40" s="10"/>
      <c r="M40" s="84"/>
    </row>
    <row r="41" spans="1:13" ht="12.75" hidden="1" x14ac:dyDescent="0.25">
      <c r="A41" s="121" t="s">
        <v>22</v>
      </c>
      <c r="B41" s="121"/>
      <c r="C41" s="87">
        <v>851</v>
      </c>
      <c r="D41" s="22" t="s">
        <v>15</v>
      </c>
      <c r="E41" s="22" t="s">
        <v>51</v>
      </c>
      <c r="F41" s="22" t="s">
        <v>23</v>
      </c>
      <c r="G41" s="22"/>
      <c r="H41" s="23">
        <f>H42+H44+H46</f>
        <v>7926.2000000000007</v>
      </c>
      <c r="I41" s="23">
        <f>I42+I44+I46</f>
        <v>0</v>
      </c>
      <c r="J41" s="23">
        <f t="shared" si="3"/>
        <v>7926.2000000000007</v>
      </c>
      <c r="L41" s="10"/>
      <c r="M41" s="84"/>
    </row>
    <row r="42" spans="1:13" ht="38.25" hidden="1" x14ac:dyDescent="0.25">
      <c r="A42" s="21"/>
      <c r="B42" s="21" t="s">
        <v>24</v>
      </c>
      <c r="C42" s="87">
        <v>851</v>
      </c>
      <c r="D42" s="22" t="s">
        <v>25</v>
      </c>
      <c r="E42" s="22" t="s">
        <v>51</v>
      </c>
      <c r="F42" s="22" t="s">
        <v>23</v>
      </c>
      <c r="G42" s="22" t="s">
        <v>26</v>
      </c>
      <c r="H42" s="23">
        <f>H43</f>
        <v>5230.1000000000004</v>
      </c>
      <c r="I42" s="23">
        <f>I43</f>
        <v>0</v>
      </c>
      <c r="J42" s="23">
        <f t="shared" si="3"/>
        <v>5230.1000000000004</v>
      </c>
      <c r="L42" s="10"/>
      <c r="M42" s="84"/>
    </row>
    <row r="43" spans="1:13" ht="12.75" hidden="1" x14ac:dyDescent="0.25">
      <c r="A43" s="24"/>
      <c r="B43" s="25" t="s">
        <v>27</v>
      </c>
      <c r="C43" s="87">
        <v>851</v>
      </c>
      <c r="D43" s="22" t="s">
        <v>15</v>
      </c>
      <c r="E43" s="22" t="s">
        <v>51</v>
      </c>
      <c r="F43" s="22" t="s">
        <v>23</v>
      </c>
      <c r="G43" s="22" t="s">
        <v>28</v>
      </c>
      <c r="H43" s="23">
        <v>5230.1000000000004</v>
      </c>
      <c r="I43" s="23"/>
      <c r="J43" s="23">
        <f t="shared" si="3"/>
        <v>5230.1000000000004</v>
      </c>
      <c r="L43" s="10"/>
      <c r="M43" s="84"/>
    </row>
    <row r="44" spans="1:13" ht="12.75" hidden="1" x14ac:dyDescent="0.25">
      <c r="A44" s="24"/>
      <c r="B44" s="25" t="s">
        <v>29</v>
      </c>
      <c r="C44" s="87">
        <v>851</v>
      </c>
      <c r="D44" s="22" t="s">
        <v>15</v>
      </c>
      <c r="E44" s="22" t="s">
        <v>51</v>
      </c>
      <c r="F44" s="22" t="s">
        <v>23</v>
      </c>
      <c r="G44" s="22" t="s">
        <v>30</v>
      </c>
      <c r="H44" s="23">
        <f>H45</f>
        <v>2515.5</v>
      </c>
      <c r="I44" s="23">
        <f>I45</f>
        <v>0</v>
      </c>
      <c r="J44" s="23">
        <f t="shared" si="3"/>
        <v>2515.5</v>
      </c>
      <c r="L44" s="10"/>
      <c r="M44" s="84"/>
    </row>
    <row r="45" spans="1:13" ht="25.5" hidden="1" x14ac:dyDescent="0.25">
      <c r="A45" s="24"/>
      <c r="B45" s="21" t="s">
        <v>31</v>
      </c>
      <c r="C45" s="87">
        <v>851</v>
      </c>
      <c r="D45" s="22" t="s">
        <v>15</v>
      </c>
      <c r="E45" s="22" t="s">
        <v>51</v>
      </c>
      <c r="F45" s="22" t="s">
        <v>23</v>
      </c>
      <c r="G45" s="22" t="s">
        <v>32</v>
      </c>
      <c r="H45" s="23">
        <v>2515.5</v>
      </c>
      <c r="I45" s="23"/>
      <c r="J45" s="23">
        <f t="shared" si="3"/>
        <v>2515.5</v>
      </c>
      <c r="L45" s="10"/>
      <c r="M45" s="84"/>
    </row>
    <row r="46" spans="1:13" ht="12.75" hidden="1" x14ac:dyDescent="0.25">
      <c r="A46" s="24"/>
      <c r="B46" s="21" t="s">
        <v>33</v>
      </c>
      <c r="C46" s="87">
        <v>851</v>
      </c>
      <c r="D46" s="22" t="s">
        <v>15</v>
      </c>
      <c r="E46" s="22" t="s">
        <v>51</v>
      </c>
      <c r="F46" s="22" t="s">
        <v>34</v>
      </c>
      <c r="G46" s="22" t="s">
        <v>35</v>
      </c>
      <c r="H46" s="23">
        <f>H47+H48</f>
        <v>180.6</v>
      </c>
      <c r="I46" s="23">
        <f>I47+I48</f>
        <v>0</v>
      </c>
      <c r="J46" s="23">
        <f t="shared" si="3"/>
        <v>180.6</v>
      </c>
      <c r="L46" s="10"/>
      <c r="M46" s="84"/>
    </row>
    <row r="47" spans="1:13" ht="25.5" hidden="1" x14ac:dyDescent="0.25">
      <c r="A47" s="24"/>
      <c r="B47" s="21" t="s">
        <v>36</v>
      </c>
      <c r="C47" s="87">
        <v>851</v>
      </c>
      <c r="D47" s="22" t="s">
        <v>15</v>
      </c>
      <c r="E47" s="22" t="s">
        <v>51</v>
      </c>
      <c r="F47" s="22" t="s">
        <v>23</v>
      </c>
      <c r="G47" s="22" t="s">
        <v>37</v>
      </c>
      <c r="H47" s="23">
        <v>120</v>
      </c>
      <c r="I47" s="23"/>
      <c r="J47" s="23">
        <f t="shared" si="3"/>
        <v>120</v>
      </c>
      <c r="L47" s="10"/>
      <c r="M47" s="84"/>
    </row>
    <row r="48" spans="1:13" ht="12.75" hidden="1" x14ac:dyDescent="0.25">
      <c r="A48" s="24"/>
      <c r="B48" s="21" t="s">
        <v>38</v>
      </c>
      <c r="C48" s="87">
        <v>851</v>
      </c>
      <c r="D48" s="22" t="s">
        <v>15</v>
      </c>
      <c r="E48" s="22" t="s">
        <v>51</v>
      </c>
      <c r="F48" s="22" t="s">
        <v>23</v>
      </c>
      <c r="G48" s="22" t="s">
        <v>39</v>
      </c>
      <c r="H48" s="23">
        <v>60.6</v>
      </c>
      <c r="I48" s="23"/>
      <c r="J48" s="23">
        <f t="shared" si="3"/>
        <v>60.6</v>
      </c>
      <c r="L48" s="10"/>
      <c r="M48" s="84"/>
    </row>
    <row r="49" spans="1:13" ht="12.75" hidden="1" x14ac:dyDescent="0.25">
      <c r="A49" s="121" t="s">
        <v>55</v>
      </c>
      <c r="B49" s="121"/>
      <c r="C49" s="87">
        <v>851</v>
      </c>
      <c r="D49" s="22" t="s">
        <v>15</v>
      </c>
      <c r="E49" s="22" t="s">
        <v>51</v>
      </c>
      <c r="F49" s="22" t="s">
        <v>56</v>
      </c>
      <c r="G49" s="22"/>
      <c r="H49" s="23">
        <f>H50+H52</f>
        <v>17.5</v>
      </c>
      <c r="I49" s="23">
        <f>I50+I52</f>
        <v>0</v>
      </c>
      <c r="J49" s="23">
        <f t="shared" si="3"/>
        <v>17.5</v>
      </c>
      <c r="L49" s="10"/>
      <c r="M49" s="84"/>
    </row>
    <row r="50" spans="1:13" ht="38.25" hidden="1" x14ac:dyDescent="0.25">
      <c r="A50" s="21"/>
      <c r="B50" s="21" t="s">
        <v>24</v>
      </c>
      <c r="C50" s="87">
        <v>851</v>
      </c>
      <c r="D50" s="22" t="s">
        <v>25</v>
      </c>
      <c r="E50" s="22" t="s">
        <v>51</v>
      </c>
      <c r="F50" s="22" t="s">
        <v>56</v>
      </c>
      <c r="G50" s="22" t="s">
        <v>26</v>
      </c>
      <c r="H50" s="23">
        <f>H51</f>
        <v>0</v>
      </c>
      <c r="I50" s="23">
        <f>I51</f>
        <v>0</v>
      </c>
      <c r="J50" s="23">
        <f t="shared" si="3"/>
        <v>0</v>
      </c>
      <c r="L50" s="10"/>
      <c r="M50" s="84"/>
    </row>
    <row r="51" spans="1:13" ht="12.75" hidden="1" x14ac:dyDescent="0.25">
      <c r="A51" s="24"/>
      <c r="B51" s="25" t="s">
        <v>27</v>
      </c>
      <c r="C51" s="87">
        <v>851</v>
      </c>
      <c r="D51" s="22" t="s">
        <v>15</v>
      </c>
      <c r="E51" s="22" t="s">
        <v>51</v>
      </c>
      <c r="F51" s="22" t="s">
        <v>56</v>
      </c>
      <c r="G51" s="22" t="s">
        <v>28</v>
      </c>
      <c r="H51" s="23"/>
      <c r="I51" s="23"/>
      <c r="J51" s="23">
        <f t="shared" si="3"/>
        <v>0</v>
      </c>
      <c r="L51" s="10"/>
      <c r="M51" s="84"/>
    </row>
    <row r="52" spans="1:13" ht="12.75" hidden="1" x14ac:dyDescent="0.25">
      <c r="A52" s="24"/>
      <c r="B52" s="25" t="s">
        <v>29</v>
      </c>
      <c r="C52" s="87">
        <v>851</v>
      </c>
      <c r="D52" s="22" t="s">
        <v>15</v>
      </c>
      <c r="E52" s="22" t="s">
        <v>51</v>
      </c>
      <c r="F52" s="22" t="s">
        <v>56</v>
      </c>
      <c r="G52" s="22" t="s">
        <v>30</v>
      </c>
      <c r="H52" s="23">
        <f>H53</f>
        <v>17.5</v>
      </c>
      <c r="I52" s="23">
        <f>I53</f>
        <v>0</v>
      </c>
      <c r="J52" s="23">
        <f t="shared" si="3"/>
        <v>17.5</v>
      </c>
      <c r="L52" s="10"/>
      <c r="M52" s="84"/>
    </row>
    <row r="53" spans="1:13" ht="25.5" hidden="1" x14ac:dyDescent="0.25">
      <c r="A53" s="24"/>
      <c r="B53" s="21" t="s">
        <v>31</v>
      </c>
      <c r="C53" s="87">
        <v>851</v>
      </c>
      <c r="D53" s="22" t="s">
        <v>15</v>
      </c>
      <c r="E53" s="22" t="s">
        <v>51</v>
      </c>
      <c r="F53" s="22" t="s">
        <v>56</v>
      </c>
      <c r="G53" s="22" t="s">
        <v>32</v>
      </c>
      <c r="H53" s="23">
        <v>17.5</v>
      </c>
      <c r="I53" s="23"/>
      <c r="J53" s="23">
        <f t="shared" si="3"/>
        <v>17.5</v>
      </c>
      <c r="L53" s="10"/>
      <c r="M53" s="84"/>
    </row>
    <row r="54" spans="1:13" ht="12.75" hidden="1" x14ac:dyDescent="0.25">
      <c r="A54" s="121" t="s">
        <v>57</v>
      </c>
      <c r="B54" s="121"/>
      <c r="C54" s="87">
        <v>851</v>
      </c>
      <c r="D54" s="22" t="s">
        <v>15</v>
      </c>
      <c r="E54" s="22" t="s">
        <v>51</v>
      </c>
      <c r="F54" s="22" t="s">
        <v>58</v>
      </c>
      <c r="G54" s="22"/>
      <c r="H54" s="26">
        <f>H55</f>
        <v>3.5</v>
      </c>
      <c r="I54" s="26">
        <f>I55</f>
        <v>0</v>
      </c>
      <c r="J54" s="26">
        <f>J55</f>
        <v>3.5</v>
      </c>
      <c r="L54" s="10"/>
      <c r="M54" s="84"/>
    </row>
    <row r="55" spans="1:13" ht="12.75" hidden="1" x14ac:dyDescent="0.25">
      <c r="A55" s="24"/>
      <c r="B55" s="25" t="s">
        <v>29</v>
      </c>
      <c r="C55" s="87">
        <v>851</v>
      </c>
      <c r="D55" s="22" t="s">
        <v>15</v>
      </c>
      <c r="E55" s="22" t="s">
        <v>51</v>
      </c>
      <c r="F55" s="22" t="s">
        <v>58</v>
      </c>
      <c r="G55" s="22" t="s">
        <v>30</v>
      </c>
      <c r="H55" s="23">
        <f>H56</f>
        <v>3.5</v>
      </c>
      <c r="I55" s="23">
        <f>I56</f>
        <v>0</v>
      </c>
      <c r="J55" s="23">
        <f>H55+I55</f>
        <v>3.5</v>
      </c>
      <c r="L55" s="10"/>
      <c r="M55" s="84"/>
    </row>
    <row r="56" spans="1:13" ht="25.5" hidden="1" x14ac:dyDescent="0.25">
      <c r="A56" s="24"/>
      <c r="B56" s="21" t="s">
        <v>31</v>
      </c>
      <c r="C56" s="87">
        <v>851</v>
      </c>
      <c r="D56" s="22" t="s">
        <v>15</v>
      </c>
      <c r="E56" s="22" t="s">
        <v>51</v>
      </c>
      <c r="F56" s="22" t="s">
        <v>58</v>
      </c>
      <c r="G56" s="22" t="s">
        <v>32</v>
      </c>
      <c r="H56" s="23">
        <v>3.5</v>
      </c>
      <c r="I56" s="23"/>
      <c r="J56" s="23">
        <f>H56+I56</f>
        <v>3.5</v>
      </c>
      <c r="L56" s="10"/>
      <c r="M56" s="84"/>
    </row>
    <row r="57" spans="1:13" ht="12.75" hidden="1" x14ac:dyDescent="0.25">
      <c r="A57" s="121" t="s">
        <v>53</v>
      </c>
      <c r="B57" s="121"/>
      <c r="C57" s="87">
        <v>851</v>
      </c>
      <c r="D57" s="22" t="s">
        <v>15</v>
      </c>
      <c r="E57" s="22" t="s">
        <v>51</v>
      </c>
      <c r="F57" s="22" t="s">
        <v>54</v>
      </c>
      <c r="G57" s="22"/>
      <c r="H57" s="23">
        <f>H58</f>
        <v>684.8</v>
      </c>
      <c r="I57" s="23">
        <f>I58</f>
        <v>0</v>
      </c>
      <c r="J57" s="23">
        <f t="shared" ref="J57:J59" si="8">H57+I57</f>
        <v>684.8</v>
      </c>
      <c r="L57" s="10"/>
      <c r="M57" s="84"/>
    </row>
    <row r="58" spans="1:13" ht="38.25" hidden="1" x14ac:dyDescent="0.25">
      <c r="A58" s="21"/>
      <c r="B58" s="21" t="s">
        <v>24</v>
      </c>
      <c r="C58" s="87">
        <v>851</v>
      </c>
      <c r="D58" s="22" t="s">
        <v>25</v>
      </c>
      <c r="E58" s="22" t="s">
        <v>51</v>
      </c>
      <c r="F58" s="22" t="s">
        <v>54</v>
      </c>
      <c r="G58" s="22" t="s">
        <v>26</v>
      </c>
      <c r="H58" s="23">
        <f>H59</f>
        <v>684.8</v>
      </c>
      <c r="I58" s="23">
        <f>I59</f>
        <v>0</v>
      </c>
      <c r="J58" s="23">
        <f t="shared" si="8"/>
        <v>684.8</v>
      </c>
      <c r="L58" s="10"/>
      <c r="M58" s="84"/>
    </row>
    <row r="59" spans="1:13" ht="12.75" hidden="1" x14ac:dyDescent="0.25">
      <c r="A59" s="24"/>
      <c r="B59" s="25" t="s">
        <v>27</v>
      </c>
      <c r="C59" s="87">
        <v>851</v>
      </c>
      <c r="D59" s="22" t="s">
        <v>15</v>
      </c>
      <c r="E59" s="22" t="s">
        <v>51</v>
      </c>
      <c r="F59" s="22" t="s">
        <v>54</v>
      </c>
      <c r="G59" s="22" t="s">
        <v>28</v>
      </c>
      <c r="H59" s="23">
        <v>684.8</v>
      </c>
      <c r="I59" s="23"/>
      <c r="J59" s="23">
        <f t="shared" si="8"/>
        <v>684.8</v>
      </c>
      <c r="L59" s="10"/>
      <c r="M59" s="84"/>
    </row>
    <row r="60" spans="1:13" ht="12.75" hidden="1" x14ac:dyDescent="0.25">
      <c r="A60" s="121" t="s">
        <v>44</v>
      </c>
      <c r="B60" s="121"/>
      <c r="C60" s="87">
        <v>851</v>
      </c>
      <c r="D60" s="22" t="s">
        <v>15</v>
      </c>
      <c r="E60" s="22" t="s">
        <v>51</v>
      </c>
      <c r="F60" s="22" t="s">
        <v>45</v>
      </c>
      <c r="G60" s="22"/>
      <c r="H60" s="26">
        <f>H61+H64</f>
        <v>610</v>
      </c>
      <c r="I60" s="26">
        <f>I61+I64</f>
        <v>0</v>
      </c>
      <c r="J60" s="26">
        <f>J61+J64</f>
        <v>610</v>
      </c>
      <c r="L60" s="10"/>
      <c r="M60" s="84"/>
    </row>
    <row r="61" spans="1:13" ht="12.75" hidden="1" x14ac:dyDescent="0.25">
      <c r="A61" s="127" t="s">
        <v>46</v>
      </c>
      <c r="B61" s="128"/>
      <c r="C61" s="87">
        <v>851</v>
      </c>
      <c r="D61" s="22" t="s">
        <v>15</v>
      </c>
      <c r="E61" s="22" t="s">
        <v>51</v>
      </c>
      <c r="F61" s="22" t="s">
        <v>47</v>
      </c>
      <c r="G61" s="22"/>
      <c r="H61" s="26">
        <f>H62</f>
        <v>574</v>
      </c>
      <c r="I61" s="26">
        <f>I62</f>
        <v>0</v>
      </c>
      <c r="J61" s="26">
        <f>J62</f>
        <v>574</v>
      </c>
      <c r="L61" s="10"/>
      <c r="M61" s="84"/>
    </row>
    <row r="62" spans="1:13" ht="12.75" hidden="1" x14ac:dyDescent="0.25">
      <c r="A62" s="24"/>
      <c r="B62" s="25" t="s">
        <v>29</v>
      </c>
      <c r="C62" s="87">
        <v>851</v>
      </c>
      <c r="D62" s="22" t="s">
        <v>15</v>
      </c>
      <c r="E62" s="22" t="s">
        <v>51</v>
      </c>
      <c r="F62" s="22" t="s">
        <v>47</v>
      </c>
      <c r="G62" s="22" t="s">
        <v>30</v>
      </c>
      <c r="H62" s="23">
        <f>H63</f>
        <v>574</v>
      </c>
      <c r="I62" s="23">
        <f>I63</f>
        <v>0</v>
      </c>
      <c r="J62" s="23">
        <f>H62+I62</f>
        <v>574</v>
      </c>
      <c r="L62" s="10"/>
      <c r="M62" s="84"/>
    </row>
    <row r="63" spans="1:13" ht="25.5" hidden="1" x14ac:dyDescent="0.25">
      <c r="A63" s="24"/>
      <c r="B63" s="21" t="s">
        <v>31</v>
      </c>
      <c r="C63" s="87">
        <v>851</v>
      </c>
      <c r="D63" s="22" t="s">
        <v>15</v>
      </c>
      <c r="E63" s="22" t="s">
        <v>51</v>
      </c>
      <c r="F63" s="22" t="s">
        <v>47</v>
      </c>
      <c r="G63" s="22" t="s">
        <v>32</v>
      </c>
      <c r="H63" s="23">
        <v>574</v>
      </c>
      <c r="I63" s="23"/>
      <c r="J63" s="23">
        <f>H63+I63</f>
        <v>574</v>
      </c>
      <c r="L63" s="10"/>
      <c r="M63" s="84"/>
    </row>
    <row r="64" spans="1:13" ht="12.75" hidden="1" x14ac:dyDescent="0.25">
      <c r="A64" s="127" t="s">
        <v>48</v>
      </c>
      <c r="B64" s="128"/>
      <c r="C64" s="87">
        <v>851</v>
      </c>
      <c r="D64" s="22" t="s">
        <v>15</v>
      </c>
      <c r="E64" s="22" t="s">
        <v>51</v>
      </c>
      <c r="F64" s="22" t="s">
        <v>49</v>
      </c>
      <c r="G64" s="22"/>
      <c r="H64" s="26">
        <f>H65</f>
        <v>36</v>
      </c>
      <c r="I64" s="26">
        <f>I65</f>
        <v>0</v>
      </c>
      <c r="J64" s="26">
        <f>H64+I64</f>
        <v>36</v>
      </c>
      <c r="L64" s="10"/>
      <c r="M64" s="84"/>
    </row>
    <row r="65" spans="1:13" ht="12.75" hidden="1" x14ac:dyDescent="0.25">
      <c r="A65" s="24"/>
      <c r="B65" s="25" t="s">
        <v>29</v>
      </c>
      <c r="C65" s="87">
        <v>851</v>
      </c>
      <c r="D65" s="22" t="s">
        <v>15</v>
      </c>
      <c r="E65" s="22" t="s">
        <v>51</v>
      </c>
      <c r="F65" s="22" t="s">
        <v>49</v>
      </c>
      <c r="G65" s="22" t="s">
        <v>30</v>
      </c>
      <c r="H65" s="23">
        <f>H66</f>
        <v>36</v>
      </c>
      <c r="I65" s="23">
        <f>I66</f>
        <v>0</v>
      </c>
      <c r="J65" s="23">
        <f>H65+I65</f>
        <v>36</v>
      </c>
      <c r="L65" s="10"/>
      <c r="M65" s="84"/>
    </row>
    <row r="66" spans="1:13" ht="25.5" hidden="1" x14ac:dyDescent="0.25">
      <c r="A66" s="24"/>
      <c r="B66" s="21" t="s">
        <v>31</v>
      </c>
      <c r="C66" s="87">
        <v>851</v>
      </c>
      <c r="D66" s="22" t="s">
        <v>15</v>
      </c>
      <c r="E66" s="22" t="s">
        <v>51</v>
      </c>
      <c r="F66" s="22" t="s">
        <v>49</v>
      </c>
      <c r="G66" s="22" t="s">
        <v>32</v>
      </c>
      <c r="H66" s="23">
        <v>36</v>
      </c>
      <c r="I66" s="23"/>
      <c r="J66" s="23">
        <f>H66+I66</f>
        <v>36</v>
      </c>
      <c r="L66" s="10"/>
      <c r="M66" s="84"/>
    </row>
    <row r="67" spans="1:13" ht="12.75" hidden="1" x14ac:dyDescent="0.25">
      <c r="A67" s="124" t="s">
        <v>59</v>
      </c>
      <c r="B67" s="124"/>
      <c r="C67" s="87">
        <v>851</v>
      </c>
      <c r="D67" s="18" t="s">
        <v>15</v>
      </c>
      <c r="E67" s="18" t="s">
        <v>60</v>
      </c>
      <c r="F67" s="18"/>
      <c r="G67" s="18"/>
      <c r="H67" s="19">
        <f t="shared" ref="H67:I70" si="9">H68</f>
        <v>7.2</v>
      </c>
      <c r="I67" s="19">
        <f t="shared" si="9"/>
        <v>0</v>
      </c>
      <c r="J67" s="19">
        <f t="shared" si="3"/>
        <v>7.2</v>
      </c>
      <c r="L67" s="10"/>
      <c r="M67" s="84"/>
    </row>
    <row r="68" spans="1:13" ht="12.75" hidden="1" x14ac:dyDescent="0.25">
      <c r="A68" s="121" t="s">
        <v>61</v>
      </c>
      <c r="B68" s="121"/>
      <c r="C68" s="87">
        <v>851</v>
      </c>
      <c r="D68" s="22" t="s">
        <v>15</v>
      </c>
      <c r="E68" s="22" t="s">
        <v>60</v>
      </c>
      <c r="F68" s="22" t="s">
        <v>62</v>
      </c>
      <c r="G68" s="22"/>
      <c r="H68" s="23">
        <f t="shared" si="9"/>
        <v>7.2</v>
      </c>
      <c r="I68" s="23">
        <f t="shared" si="9"/>
        <v>0</v>
      </c>
      <c r="J68" s="23">
        <f t="shared" si="3"/>
        <v>7.2</v>
      </c>
      <c r="L68" s="10"/>
      <c r="M68" s="84"/>
    </row>
    <row r="69" spans="1:13" ht="12.75" hidden="1" x14ac:dyDescent="0.25">
      <c r="A69" s="121" t="s">
        <v>63</v>
      </c>
      <c r="B69" s="121"/>
      <c r="C69" s="87">
        <v>851</v>
      </c>
      <c r="D69" s="22" t="s">
        <v>15</v>
      </c>
      <c r="E69" s="22" t="s">
        <v>60</v>
      </c>
      <c r="F69" s="22" t="s">
        <v>64</v>
      </c>
      <c r="G69" s="22"/>
      <c r="H69" s="23">
        <f t="shared" si="9"/>
        <v>7.2</v>
      </c>
      <c r="I69" s="23">
        <f t="shared" si="9"/>
        <v>0</v>
      </c>
      <c r="J69" s="23">
        <f t="shared" si="3"/>
        <v>7.2</v>
      </c>
      <c r="L69" s="10"/>
      <c r="M69" s="84"/>
    </row>
    <row r="70" spans="1:13" ht="12.75" hidden="1" x14ac:dyDescent="0.25">
      <c r="A70" s="24"/>
      <c r="B70" s="25" t="s">
        <v>29</v>
      </c>
      <c r="C70" s="87">
        <v>851</v>
      </c>
      <c r="D70" s="22" t="s">
        <v>15</v>
      </c>
      <c r="E70" s="22" t="s">
        <v>60</v>
      </c>
      <c r="F70" s="22" t="s">
        <v>64</v>
      </c>
      <c r="G70" s="22" t="s">
        <v>30</v>
      </c>
      <c r="H70" s="23">
        <f t="shared" si="9"/>
        <v>7.2</v>
      </c>
      <c r="I70" s="23">
        <f t="shared" si="9"/>
        <v>0</v>
      </c>
      <c r="J70" s="23">
        <f t="shared" si="3"/>
        <v>7.2</v>
      </c>
      <c r="L70" s="10"/>
      <c r="M70" s="84"/>
    </row>
    <row r="71" spans="1:13" ht="25.5" hidden="1" x14ac:dyDescent="0.25">
      <c r="A71" s="24"/>
      <c r="B71" s="21" t="s">
        <v>31</v>
      </c>
      <c r="C71" s="87">
        <v>851</v>
      </c>
      <c r="D71" s="22" t="s">
        <v>15</v>
      </c>
      <c r="E71" s="22" t="s">
        <v>60</v>
      </c>
      <c r="F71" s="22" t="s">
        <v>64</v>
      </c>
      <c r="G71" s="22" t="s">
        <v>32</v>
      </c>
      <c r="H71" s="23">
        <v>7.2</v>
      </c>
      <c r="I71" s="23"/>
      <c r="J71" s="23">
        <f t="shared" si="3"/>
        <v>7.2</v>
      </c>
      <c r="L71" s="10"/>
      <c r="M71" s="84"/>
    </row>
    <row r="72" spans="1:13" s="20" customFormat="1" ht="12.75" hidden="1" x14ac:dyDescent="0.25">
      <c r="A72" s="124" t="s">
        <v>69</v>
      </c>
      <c r="B72" s="124"/>
      <c r="C72" s="87">
        <v>851</v>
      </c>
      <c r="D72" s="18" t="s">
        <v>15</v>
      </c>
      <c r="E72" s="18" t="s">
        <v>70</v>
      </c>
      <c r="F72" s="18"/>
      <c r="G72" s="18"/>
      <c r="H72" s="19">
        <f t="shared" ref="H72:I75" si="10">H73</f>
        <v>97</v>
      </c>
      <c r="I72" s="19">
        <f t="shared" si="10"/>
        <v>0</v>
      </c>
      <c r="J72" s="19">
        <f t="shared" si="3"/>
        <v>97</v>
      </c>
      <c r="L72" s="10"/>
      <c r="M72" s="84"/>
    </row>
    <row r="73" spans="1:13" ht="12.75" hidden="1" x14ac:dyDescent="0.25">
      <c r="A73" s="121" t="s">
        <v>69</v>
      </c>
      <c r="B73" s="121"/>
      <c r="C73" s="87">
        <v>851</v>
      </c>
      <c r="D73" s="22" t="s">
        <v>15</v>
      </c>
      <c r="E73" s="22" t="s">
        <v>70</v>
      </c>
      <c r="F73" s="22" t="s">
        <v>71</v>
      </c>
      <c r="G73" s="22"/>
      <c r="H73" s="23">
        <f t="shared" si="10"/>
        <v>97</v>
      </c>
      <c r="I73" s="23">
        <f t="shared" si="10"/>
        <v>0</v>
      </c>
      <c r="J73" s="23">
        <f t="shared" si="3"/>
        <v>97</v>
      </c>
      <c r="L73" s="10"/>
      <c r="M73" s="84"/>
    </row>
    <row r="74" spans="1:13" ht="12.75" hidden="1" x14ac:dyDescent="0.25">
      <c r="A74" s="121" t="s">
        <v>72</v>
      </c>
      <c r="B74" s="121"/>
      <c r="C74" s="87">
        <v>851</v>
      </c>
      <c r="D74" s="22" t="s">
        <v>15</v>
      </c>
      <c r="E74" s="22" t="s">
        <v>70</v>
      </c>
      <c r="F74" s="22" t="s">
        <v>73</v>
      </c>
      <c r="G74" s="22"/>
      <c r="H74" s="23">
        <f t="shared" si="10"/>
        <v>97</v>
      </c>
      <c r="I74" s="23">
        <f t="shared" si="10"/>
        <v>0</v>
      </c>
      <c r="J74" s="23">
        <f t="shared" si="3"/>
        <v>97</v>
      </c>
      <c r="L74" s="10"/>
      <c r="M74" s="84"/>
    </row>
    <row r="75" spans="1:13" ht="12.75" hidden="1" x14ac:dyDescent="0.25">
      <c r="A75" s="24"/>
      <c r="B75" s="21" t="s">
        <v>33</v>
      </c>
      <c r="C75" s="87">
        <v>851</v>
      </c>
      <c r="D75" s="22" t="s">
        <v>15</v>
      </c>
      <c r="E75" s="22" t="s">
        <v>70</v>
      </c>
      <c r="F75" s="22" t="s">
        <v>73</v>
      </c>
      <c r="G75" s="22" t="s">
        <v>35</v>
      </c>
      <c r="H75" s="23">
        <f t="shared" si="10"/>
        <v>97</v>
      </c>
      <c r="I75" s="23">
        <f t="shared" si="10"/>
        <v>0</v>
      </c>
      <c r="J75" s="23">
        <f t="shared" si="3"/>
        <v>97</v>
      </c>
      <c r="L75" s="10"/>
      <c r="M75" s="84"/>
    </row>
    <row r="76" spans="1:13" ht="12.75" hidden="1" x14ac:dyDescent="0.25">
      <c r="A76" s="24"/>
      <c r="B76" s="25" t="s">
        <v>74</v>
      </c>
      <c r="C76" s="87">
        <v>851</v>
      </c>
      <c r="D76" s="22" t="s">
        <v>15</v>
      </c>
      <c r="E76" s="22" t="s">
        <v>70</v>
      </c>
      <c r="F76" s="22" t="s">
        <v>73</v>
      </c>
      <c r="G76" s="22" t="s">
        <v>75</v>
      </c>
      <c r="H76" s="23">
        <v>97</v>
      </c>
      <c r="I76" s="23"/>
      <c r="J76" s="23">
        <f t="shared" si="3"/>
        <v>97</v>
      </c>
      <c r="L76" s="10"/>
      <c r="M76" s="84"/>
    </row>
    <row r="77" spans="1:13" s="20" customFormat="1" ht="12.75" hidden="1" x14ac:dyDescent="0.25">
      <c r="A77" s="124" t="s">
        <v>76</v>
      </c>
      <c r="B77" s="124"/>
      <c r="C77" s="87">
        <v>851</v>
      </c>
      <c r="D77" s="18" t="s">
        <v>15</v>
      </c>
      <c r="E77" s="18" t="s">
        <v>77</v>
      </c>
      <c r="F77" s="18"/>
      <c r="G77" s="18"/>
      <c r="H77" s="19">
        <f>H78+H86+H99+H103</f>
        <v>1847.1</v>
      </c>
      <c r="I77" s="19">
        <f>I78+I86+I99+I103</f>
        <v>0</v>
      </c>
      <c r="J77" s="19">
        <f t="shared" si="3"/>
        <v>1847.1</v>
      </c>
      <c r="L77" s="10"/>
      <c r="M77" s="84"/>
    </row>
    <row r="78" spans="1:13" ht="12.75" hidden="1" x14ac:dyDescent="0.25">
      <c r="A78" s="121" t="s">
        <v>78</v>
      </c>
      <c r="B78" s="121"/>
      <c r="C78" s="87">
        <v>851</v>
      </c>
      <c r="D78" s="22" t="s">
        <v>15</v>
      </c>
      <c r="E78" s="22" t="s">
        <v>77</v>
      </c>
      <c r="F78" s="22" t="s">
        <v>79</v>
      </c>
      <c r="G78" s="22"/>
      <c r="H78" s="23">
        <f>H79+H83</f>
        <v>200.1</v>
      </c>
      <c r="I78" s="23">
        <f t="shared" ref="I78:J78" si="11">I79+I83</f>
        <v>0</v>
      </c>
      <c r="J78" s="23">
        <f t="shared" si="11"/>
        <v>200.1</v>
      </c>
      <c r="L78" s="10"/>
      <c r="M78" s="84"/>
    </row>
    <row r="79" spans="1:13" ht="12.75" hidden="1" x14ac:dyDescent="0.25">
      <c r="A79" s="127" t="s">
        <v>80</v>
      </c>
      <c r="B79" s="128"/>
      <c r="C79" s="87">
        <v>851</v>
      </c>
      <c r="D79" s="22" t="s">
        <v>15</v>
      </c>
      <c r="E79" s="22" t="s">
        <v>77</v>
      </c>
      <c r="F79" s="22" t="s">
        <v>81</v>
      </c>
      <c r="G79" s="22"/>
      <c r="H79" s="23">
        <f t="shared" ref="H79:J81" si="12">H80</f>
        <v>72</v>
      </c>
      <c r="I79" s="23">
        <f t="shared" si="12"/>
        <v>0</v>
      </c>
      <c r="J79" s="23">
        <f t="shared" si="12"/>
        <v>72</v>
      </c>
      <c r="L79" s="10"/>
      <c r="M79" s="84"/>
    </row>
    <row r="80" spans="1:13" ht="12.75" hidden="1" x14ac:dyDescent="0.25">
      <c r="A80" s="127" t="s">
        <v>82</v>
      </c>
      <c r="B80" s="128"/>
      <c r="C80" s="87">
        <v>851</v>
      </c>
      <c r="D80" s="22" t="s">
        <v>15</v>
      </c>
      <c r="E80" s="22" t="s">
        <v>77</v>
      </c>
      <c r="F80" s="22" t="s">
        <v>83</v>
      </c>
      <c r="G80" s="22"/>
      <c r="H80" s="23">
        <f t="shared" si="12"/>
        <v>72</v>
      </c>
      <c r="I80" s="23">
        <f t="shared" si="12"/>
        <v>0</v>
      </c>
      <c r="J80" s="23">
        <f t="shared" si="12"/>
        <v>72</v>
      </c>
      <c r="L80" s="10"/>
      <c r="M80" s="84"/>
    </row>
    <row r="81" spans="1:13" ht="12.75" hidden="1" x14ac:dyDescent="0.25">
      <c r="A81" s="24"/>
      <c r="B81" s="25" t="s">
        <v>29</v>
      </c>
      <c r="C81" s="87">
        <v>851</v>
      </c>
      <c r="D81" s="22" t="s">
        <v>15</v>
      </c>
      <c r="E81" s="22" t="s">
        <v>77</v>
      </c>
      <c r="F81" s="22" t="s">
        <v>83</v>
      </c>
      <c r="G81" s="22" t="s">
        <v>30</v>
      </c>
      <c r="H81" s="23">
        <f t="shared" si="12"/>
        <v>72</v>
      </c>
      <c r="I81" s="23">
        <f t="shared" si="12"/>
        <v>0</v>
      </c>
      <c r="J81" s="23">
        <f>H81+I81</f>
        <v>72</v>
      </c>
      <c r="L81" s="10"/>
      <c r="M81" s="84"/>
    </row>
    <row r="82" spans="1:13" ht="25.5" hidden="1" x14ac:dyDescent="0.25">
      <c r="A82" s="24"/>
      <c r="B82" s="21" t="s">
        <v>31</v>
      </c>
      <c r="C82" s="87">
        <v>851</v>
      </c>
      <c r="D82" s="22" t="s">
        <v>15</v>
      </c>
      <c r="E82" s="22" t="s">
        <v>77</v>
      </c>
      <c r="F82" s="22" t="s">
        <v>83</v>
      </c>
      <c r="G82" s="22" t="s">
        <v>32</v>
      </c>
      <c r="H82" s="23">
        <v>72</v>
      </c>
      <c r="I82" s="23"/>
      <c r="J82" s="23">
        <f>H82+I82</f>
        <v>72</v>
      </c>
      <c r="L82" s="10"/>
      <c r="M82" s="84"/>
    </row>
    <row r="83" spans="1:13" ht="12.75" hidden="1" x14ac:dyDescent="0.25">
      <c r="A83" s="121" t="s">
        <v>84</v>
      </c>
      <c r="B83" s="121"/>
      <c r="C83" s="87">
        <v>851</v>
      </c>
      <c r="D83" s="22" t="s">
        <v>25</v>
      </c>
      <c r="E83" s="22" t="s">
        <v>77</v>
      </c>
      <c r="F83" s="22" t="s">
        <v>85</v>
      </c>
      <c r="G83" s="22"/>
      <c r="H83" s="23">
        <f t="shared" ref="H83:I84" si="13">H84</f>
        <v>128.1</v>
      </c>
      <c r="I83" s="23">
        <f t="shared" si="13"/>
        <v>0</v>
      </c>
      <c r="J83" s="23">
        <f t="shared" si="3"/>
        <v>128.1</v>
      </c>
      <c r="L83" s="10"/>
      <c r="M83" s="84"/>
    </row>
    <row r="84" spans="1:13" ht="12.75" hidden="1" x14ac:dyDescent="0.25">
      <c r="A84" s="24"/>
      <c r="B84" s="25" t="s">
        <v>29</v>
      </c>
      <c r="C84" s="87">
        <v>851</v>
      </c>
      <c r="D84" s="22" t="s">
        <v>15</v>
      </c>
      <c r="E84" s="22" t="s">
        <v>77</v>
      </c>
      <c r="F84" s="22" t="s">
        <v>85</v>
      </c>
      <c r="G84" s="22" t="s">
        <v>30</v>
      </c>
      <c r="H84" s="23">
        <f t="shared" si="13"/>
        <v>128.1</v>
      </c>
      <c r="I84" s="23">
        <f t="shared" si="13"/>
        <v>0</v>
      </c>
      <c r="J84" s="23">
        <f t="shared" si="3"/>
        <v>128.1</v>
      </c>
      <c r="L84" s="10"/>
      <c r="M84" s="84"/>
    </row>
    <row r="85" spans="1:13" ht="25.5" hidden="1" x14ac:dyDescent="0.25">
      <c r="A85" s="24"/>
      <c r="B85" s="21" t="s">
        <v>31</v>
      </c>
      <c r="C85" s="87">
        <v>851</v>
      </c>
      <c r="D85" s="22" t="s">
        <v>15</v>
      </c>
      <c r="E85" s="22" t="s">
        <v>77</v>
      </c>
      <c r="F85" s="22" t="s">
        <v>85</v>
      </c>
      <c r="G85" s="22" t="s">
        <v>32</v>
      </c>
      <c r="H85" s="23">
        <v>128.1</v>
      </c>
      <c r="I85" s="23"/>
      <c r="J85" s="23">
        <f t="shared" si="3"/>
        <v>128.1</v>
      </c>
      <c r="L85" s="10"/>
      <c r="M85" s="84"/>
    </row>
    <row r="86" spans="1:13" s="28" customFormat="1" ht="12.75" hidden="1" x14ac:dyDescent="0.25">
      <c r="A86" s="121" t="s">
        <v>86</v>
      </c>
      <c r="B86" s="121"/>
      <c r="C86" s="87">
        <v>851</v>
      </c>
      <c r="D86" s="22" t="s">
        <v>15</v>
      </c>
      <c r="E86" s="22" t="s">
        <v>77</v>
      </c>
      <c r="F86" s="22" t="s">
        <v>87</v>
      </c>
      <c r="G86" s="9"/>
      <c r="H86" s="23">
        <f>H87</f>
        <v>247.2</v>
      </c>
      <c r="I86" s="23">
        <f>I87</f>
        <v>0</v>
      </c>
      <c r="J86" s="23">
        <f t="shared" si="3"/>
        <v>247.2</v>
      </c>
      <c r="L86" s="10"/>
      <c r="M86" s="84"/>
    </row>
    <row r="87" spans="1:13" ht="12.75" hidden="1" x14ac:dyDescent="0.25">
      <c r="A87" s="121" t="s">
        <v>88</v>
      </c>
      <c r="B87" s="121"/>
      <c r="C87" s="87">
        <v>851</v>
      </c>
      <c r="D87" s="29" t="s">
        <v>15</v>
      </c>
      <c r="E87" s="29" t="s">
        <v>77</v>
      </c>
      <c r="F87" s="29" t="s">
        <v>89</v>
      </c>
      <c r="G87" s="30"/>
      <c r="H87" s="23">
        <f>H88+H93+H96</f>
        <v>247.2</v>
      </c>
      <c r="I87" s="23">
        <f>I88+I93+I96</f>
        <v>0</v>
      </c>
      <c r="J87" s="23">
        <f t="shared" si="3"/>
        <v>247.2</v>
      </c>
      <c r="L87" s="10"/>
      <c r="M87" s="84"/>
    </row>
    <row r="88" spans="1:13" ht="12.75" hidden="1" x14ac:dyDescent="0.25">
      <c r="A88" s="121" t="s">
        <v>90</v>
      </c>
      <c r="B88" s="121"/>
      <c r="C88" s="87">
        <v>851</v>
      </c>
      <c r="D88" s="29" t="s">
        <v>15</v>
      </c>
      <c r="E88" s="29" t="s">
        <v>77</v>
      </c>
      <c r="F88" s="29" t="s">
        <v>91</v>
      </c>
      <c r="G88" s="29"/>
      <c r="H88" s="23">
        <f>H89+H91</f>
        <v>247</v>
      </c>
      <c r="I88" s="23">
        <f>I89+I91</f>
        <v>0</v>
      </c>
      <c r="J88" s="23">
        <f t="shared" si="3"/>
        <v>247</v>
      </c>
      <c r="L88" s="10"/>
      <c r="M88" s="84"/>
    </row>
    <row r="89" spans="1:13" ht="38.25" hidden="1" x14ac:dyDescent="0.25">
      <c r="A89" s="21"/>
      <c r="B89" s="21" t="s">
        <v>24</v>
      </c>
      <c r="C89" s="87">
        <v>851</v>
      </c>
      <c r="D89" s="22" t="s">
        <v>25</v>
      </c>
      <c r="E89" s="22" t="s">
        <v>77</v>
      </c>
      <c r="F89" s="29" t="s">
        <v>91</v>
      </c>
      <c r="G89" s="22" t="s">
        <v>26</v>
      </c>
      <c r="H89" s="23">
        <f>H90</f>
        <v>141.30000000000001</v>
      </c>
      <c r="I89" s="23">
        <f>I90</f>
        <v>0</v>
      </c>
      <c r="J89" s="23">
        <f t="shared" si="3"/>
        <v>141.30000000000001</v>
      </c>
      <c r="L89" s="10"/>
      <c r="M89" s="84"/>
    </row>
    <row r="90" spans="1:13" ht="12.75" hidden="1" x14ac:dyDescent="0.25">
      <c r="A90" s="24"/>
      <c r="B90" s="25" t="s">
        <v>27</v>
      </c>
      <c r="C90" s="87">
        <v>851</v>
      </c>
      <c r="D90" s="22" t="s">
        <v>15</v>
      </c>
      <c r="E90" s="22" t="s">
        <v>77</v>
      </c>
      <c r="F90" s="29" t="s">
        <v>91</v>
      </c>
      <c r="G90" s="22" t="s">
        <v>28</v>
      </c>
      <c r="H90" s="23">
        <v>141.30000000000001</v>
      </c>
      <c r="I90" s="23"/>
      <c r="J90" s="23">
        <f t="shared" si="3"/>
        <v>141.30000000000001</v>
      </c>
      <c r="L90" s="10"/>
      <c r="M90" s="84"/>
    </row>
    <row r="91" spans="1:13" ht="12.75" hidden="1" x14ac:dyDescent="0.25">
      <c r="A91" s="24"/>
      <c r="B91" s="25" t="s">
        <v>29</v>
      </c>
      <c r="C91" s="87">
        <v>851</v>
      </c>
      <c r="D91" s="22" t="s">
        <v>15</v>
      </c>
      <c r="E91" s="22" t="s">
        <v>77</v>
      </c>
      <c r="F91" s="29" t="s">
        <v>91</v>
      </c>
      <c r="G91" s="22" t="s">
        <v>30</v>
      </c>
      <c r="H91" s="23">
        <f>H92</f>
        <v>105.7</v>
      </c>
      <c r="I91" s="23">
        <f>I92</f>
        <v>0</v>
      </c>
      <c r="J91" s="23">
        <f t="shared" si="3"/>
        <v>105.7</v>
      </c>
      <c r="L91" s="10"/>
      <c r="M91" s="84"/>
    </row>
    <row r="92" spans="1:13" ht="25.5" hidden="1" x14ac:dyDescent="0.25">
      <c r="A92" s="24"/>
      <c r="B92" s="21" t="s">
        <v>31</v>
      </c>
      <c r="C92" s="87">
        <v>851</v>
      </c>
      <c r="D92" s="22" t="s">
        <v>15</v>
      </c>
      <c r="E92" s="22" t="s">
        <v>77</v>
      </c>
      <c r="F92" s="29" t="s">
        <v>91</v>
      </c>
      <c r="G92" s="22" t="s">
        <v>32</v>
      </c>
      <c r="H92" s="23">
        <v>105.7</v>
      </c>
      <c r="I92" s="23"/>
      <c r="J92" s="23">
        <f t="shared" si="3"/>
        <v>105.7</v>
      </c>
      <c r="L92" s="10"/>
      <c r="M92" s="84"/>
    </row>
    <row r="93" spans="1:13" s="2" customFormat="1" ht="12.75" hidden="1" x14ac:dyDescent="0.25">
      <c r="A93" s="121" t="s">
        <v>92</v>
      </c>
      <c r="B93" s="121"/>
      <c r="C93" s="87">
        <v>851</v>
      </c>
      <c r="D93" s="29" t="s">
        <v>15</v>
      </c>
      <c r="E93" s="29" t="s">
        <v>77</v>
      </c>
      <c r="F93" s="29" t="s">
        <v>93</v>
      </c>
      <c r="G93" s="29"/>
      <c r="H93" s="31">
        <f>H94</f>
        <v>0</v>
      </c>
      <c r="I93" s="31">
        <f>I94</f>
        <v>0</v>
      </c>
      <c r="J93" s="23">
        <f t="shared" si="3"/>
        <v>0</v>
      </c>
      <c r="L93" s="10"/>
      <c r="M93" s="84"/>
    </row>
    <row r="94" spans="1:13" ht="12.75" hidden="1" x14ac:dyDescent="0.25">
      <c r="A94" s="24"/>
      <c r="B94" s="25" t="s">
        <v>86</v>
      </c>
      <c r="C94" s="87">
        <v>851</v>
      </c>
      <c r="D94" s="22" t="s">
        <v>15</v>
      </c>
      <c r="E94" s="29" t="s">
        <v>77</v>
      </c>
      <c r="F94" s="29" t="s">
        <v>93</v>
      </c>
      <c r="G94" s="22" t="s">
        <v>94</v>
      </c>
      <c r="H94" s="23">
        <f>H95</f>
        <v>0</v>
      </c>
      <c r="I94" s="23">
        <f>I95</f>
        <v>0</v>
      </c>
      <c r="J94" s="23">
        <f t="shared" si="3"/>
        <v>0</v>
      </c>
      <c r="L94" s="10"/>
      <c r="M94" s="84"/>
    </row>
    <row r="95" spans="1:13" ht="12.75" hidden="1" x14ac:dyDescent="0.25">
      <c r="A95" s="24"/>
      <c r="B95" s="21" t="s">
        <v>97</v>
      </c>
      <c r="C95" s="87">
        <v>851</v>
      </c>
      <c r="D95" s="22" t="s">
        <v>15</v>
      </c>
      <c r="E95" s="29" t="s">
        <v>77</v>
      </c>
      <c r="F95" s="29" t="s">
        <v>93</v>
      </c>
      <c r="G95" s="22" t="s">
        <v>98</v>
      </c>
      <c r="H95" s="23">
        <v>0</v>
      </c>
      <c r="I95" s="23"/>
      <c r="J95" s="23">
        <f t="shared" si="3"/>
        <v>0</v>
      </c>
      <c r="L95" s="10"/>
      <c r="M95" s="84"/>
    </row>
    <row r="96" spans="1:13" s="2" customFormat="1" ht="12.75" hidden="1" x14ac:dyDescent="0.25">
      <c r="A96" s="121" t="s">
        <v>99</v>
      </c>
      <c r="B96" s="121"/>
      <c r="C96" s="87">
        <v>851</v>
      </c>
      <c r="D96" s="29" t="s">
        <v>15</v>
      </c>
      <c r="E96" s="29" t="s">
        <v>77</v>
      </c>
      <c r="F96" s="29" t="s">
        <v>100</v>
      </c>
      <c r="G96" s="29"/>
      <c r="H96" s="31">
        <f>H97</f>
        <v>0.2</v>
      </c>
      <c r="I96" s="31">
        <f>I97</f>
        <v>0</v>
      </c>
      <c r="J96" s="23">
        <f t="shared" si="3"/>
        <v>0.2</v>
      </c>
      <c r="L96" s="10"/>
      <c r="M96" s="84"/>
    </row>
    <row r="97" spans="1:13" ht="12.75" hidden="1" x14ac:dyDescent="0.25">
      <c r="A97" s="24"/>
      <c r="B97" s="25" t="s">
        <v>29</v>
      </c>
      <c r="C97" s="87">
        <v>851</v>
      </c>
      <c r="D97" s="22" t="s">
        <v>15</v>
      </c>
      <c r="E97" s="29" t="s">
        <v>77</v>
      </c>
      <c r="F97" s="29" t="s">
        <v>100</v>
      </c>
      <c r="G97" s="22" t="s">
        <v>30</v>
      </c>
      <c r="H97" s="23">
        <f>H98</f>
        <v>0.2</v>
      </c>
      <c r="I97" s="23">
        <f>I98</f>
        <v>0</v>
      </c>
      <c r="J97" s="23">
        <f t="shared" si="3"/>
        <v>0.2</v>
      </c>
      <c r="L97" s="10"/>
      <c r="M97" s="84"/>
    </row>
    <row r="98" spans="1:13" ht="25.5" hidden="1" x14ac:dyDescent="0.25">
      <c r="A98" s="24"/>
      <c r="B98" s="21" t="s">
        <v>31</v>
      </c>
      <c r="C98" s="87">
        <v>851</v>
      </c>
      <c r="D98" s="22" t="s">
        <v>15</v>
      </c>
      <c r="E98" s="29" t="s">
        <v>77</v>
      </c>
      <c r="F98" s="29" t="s">
        <v>100</v>
      </c>
      <c r="G98" s="22" t="s">
        <v>32</v>
      </c>
      <c r="H98" s="23">
        <v>0.2</v>
      </c>
      <c r="I98" s="23"/>
      <c r="J98" s="23">
        <f t="shared" si="3"/>
        <v>0.2</v>
      </c>
      <c r="L98" s="10"/>
      <c r="M98" s="84"/>
    </row>
    <row r="99" spans="1:13" ht="12.75" hidden="1" x14ac:dyDescent="0.25">
      <c r="A99" s="121" t="s">
        <v>101</v>
      </c>
      <c r="B99" s="121"/>
      <c r="C99" s="87">
        <v>851</v>
      </c>
      <c r="D99" s="22" t="s">
        <v>15</v>
      </c>
      <c r="E99" s="22" t="s">
        <v>77</v>
      </c>
      <c r="F99" s="22" t="s">
        <v>102</v>
      </c>
      <c r="G99" s="22"/>
      <c r="H99" s="23">
        <f t="shared" ref="H99:I101" si="14">H100</f>
        <v>745</v>
      </c>
      <c r="I99" s="23">
        <f t="shared" si="14"/>
        <v>0</v>
      </c>
      <c r="J99" s="23">
        <f t="shared" si="3"/>
        <v>745</v>
      </c>
      <c r="L99" s="10"/>
      <c r="M99" s="84"/>
    </row>
    <row r="100" spans="1:13" s="32" customFormat="1" ht="12.75" hidden="1" x14ac:dyDescent="0.25">
      <c r="A100" s="121" t="s">
        <v>103</v>
      </c>
      <c r="B100" s="121"/>
      <c r="C100" s="87">
        <v>851</v>
      </c>
      <c r="D100" s="22" t="s">
        <v>15</v>
      </c>
      <c r="E100" s="22" t="s">
        <v>77</v>
      </c>
      <c r="F100" s="22" t="s">
        <v>104</v>
      </c>
      <c r="G100" s="22"/>
      <c r="H100" s="23">
        <f t="shared" si="14"/>
        <v>745</v>
      </c>
      <c r="I100" s="23">
        <f t="shared" si="14"/>
        <v>0</v>
      </c>
      <c r="J100" s="23">
        <f t="shared" si="3"/>
        <v>745</v>
      </c>
      <c r="L100" s="10"/>
      <c r="M100" s="84"/>
    </row>
    <row r="101" spans="1:13" ht="12.75" hidden="1" x14ac:dyDescent="0.25">
      <c r="A101" s="24"/>
      <c r="B101" s="25" t="s">
        <v>29</v>
      </c>
      <c r="C101" s="87">
        <v>851</v>
      </c>
      <c r="D101" s="22" t="s">
        <v>15</v>
      </c>
      <c r="E101" s="29" t="s">
        <v>77</v>
      </c>
      <c r="F101" s="29" t="s">
        <v>104</v>
      </c>
      <c r="G101" s="22" t="s">
        <v>30</v>
      </c>
      <c r="H101" s="23">
        <f t="shared" si="14"/>
        <v>745</v>
      </c>
      <c r="I101" s="23">
        <f t="shared" si="14"/>
        <v>0</v>
      </c>
      <c r="J101" s="23">
        <f t="shared" si="3"/>
        <v>745</v>
      </c>
      <c r="L101" s="10"/>
      <c r="M101" s="84"/>
    </row>
    <row r="102" spans="1:13" ht="25.5" hidden="1" x14ac:dyDescent="0.25">
      <c r="A102" s="24"/>
      <c r="B102" s="21" t="s">
        <v>31</v>
      </c>
      <c r="C102" s="87">
        <v>851</v>
      </c>
      <c r="D102" s="22" t="s">
        <v>15</v>
      </c>
      <c r="E102" s="29" t="s">
        <v>77</v>
      </c>
      <c r="F102" s="29" t="s">
        <v>104</v>
      </c>
      <c r="G102" s="22" t="s">
        <v>32</v>
      </c>
      <c r="H102" s="23">
        <v>745</v>
      </c>
      <c r="I102" s="23"/>
      <c r="J102" s="23">
        <f t="shared" si="3"/>
        <v>745</v>
      </c>
      <c r="L102" s="10"/>
      <c r="M102" s="84"/>
    </row>
    <row r="103" spans="1:13" ht="12.75" hidden="1" x14ac:dyDescent="0.25">
      <c r="A103" s="121" t="s">
        <v>105</v>
      </c>
      <c r="B103" s="121"/>
      <c r="C103" s="87">
        <v>851</v>
      </c>
      <c r="D103" s="22" t="s">
        <v>15</v>
      </c>
      <c r="E103" s="29" t="s">
        <v>77</v>
      </c>
      <c r="F103" s="29" t="s">
        <v>106</v>
      </c>
      <c r="G103" s="22"/>
      <c r="H103" s="23">
        <f t="shared" ref="H103:I105" si="15">H104</f>
        <v>654.79999999999995</v>
      </c>
      <c r="I103" s="23">
        <f t="shared" si="15"/>
        <v>0</v>
      </c>
      <c r="J103" s="23">
        <f t="shared" si="3"/>
        <v>654.79999999999995</v>
      </c>
      <c r="L103" s="10"/>
      <c r="M103" s="84"/>
    </row>
    <row r="104" spans="1:13" s="32" customFormat="1" ht="63.75" hidden="1" x14ac:dyDescent="0.25">
      <c r="A104" s="21"/>
      <c r="B104" s="25" t="s">
        <v>107</v>
      </c>
      <c r="C104" s="87">
        <v>851</v>
      </c>
      <c r="D104" s="22" t="s">
        <v>15</v>
      </c>
      <c r="E104" s="22" t="s">
        <v>77</v>
      </c>
      <c r="F104" s="22" t="s">
        <v>108</v>
      </c>
      <c r="G104" s="22"/>
      <c r="H104" s="23">
        <f t="shared" si="15"/>
        <v>654.79999999999995</v>
      </c>
      <c r="I104" s="23">
        <f t="shared" si="15"/>
        <v>0</v>
      </c>
      <c r="J104" s="23">
        <f t="shared" si="3"/>
        <v>654.79999999999995</v>
      </c>
      <c r="L104" s="10"/>
      <c r="M104" s="84"/>
    </row>
    <row r="105" spans="1:13" ht="12.75" hidden="1" x14ac:dyDescent="0.25">
      <c r="A105" s="24"/>
      <c r="B105" s="25" t="s">
        <v>29</v>
      </c>
      <c r="C105" s="87">
        <v>851</v>
      </c>
      <c r="D105" s="22" t="s">
        <v>15</v>
      </c>
      <c r="E105" s="29" t="s">
        <v>77</v>
      </c>
      <c r="F105" s="29" t="s">
        <v>108</v>
      </c>
      <c r="G105" s="22" t="s">
        <v>30</v>
      </c>
      <c r="H105" s="23">
        <f t="shared" si="15"/>
        <v>654.79999999999995</v>
      </c>
      <c r="I105" s="23">
        <f t="shared" si="15"/>
        <v>0</v>
      </c>
      <c r="J105" s="23">
        <f t="shared" ref="J105:J177" si="16">H105+I105</f>
        <v>654.79999999999995</v>
      </c>
      <c r="L105" s="10"/>
      <c r="M105" s="84"/>
    </row>
    <row r="106" spans="1:13" ht="25.5" hidden="1" x14ac:dyDescent="0.25">
      <c r="A106" s="24"/>
      <c r="B106" s="21" t="s">
        <v>31</v>
      </c>
      <c r="C106" s="87">
        <v>851</v>
      </c>
      <c r="D106" s="22" t="s">
        <v>15</v>
      </c>
      <c r="E106" s="29" t="s">
        <v>77</v>
      </c>
      <c r="F106" s="29" t="s">
        <v>108</v>
      </c>
      <c r="G106" s="22" t="s">
        <v>32</v>
      </c>
      <c r="H106" s="23">
        <v>654.79999999999995</v>
      </c>
      <c r="I106" s="23"/>
      <c r="J106" s="23">
        <f t="shared" si="16"/>
        <v>654.79999999999995</v>
      </c>
      <c r="L106" s="10"/>
      <c r="M106" s="84"/>
    </row>
    <row r="107" spans="1:13" s="14" customFormat="1" ht="12.75" hidden="1" x14ac:dyDescent="0.25">
      <c r="A107" s="123" t="s">
        <v>118</v>
      </c>
      <c r="B107" s="123"/>
      <c r="C107" s="87">
        <v>851</v>
      </c>
      <c r="D107" s="12" t="s">
        <v>17</v>
      </c>
      <c r="E107" s="12"/>
      <c r="F107" s="12"/>
      <c r="G107" s="12"/>
      <c r="H107" s="13">
        <f>H108+H113</f>
        <v>496.70000000000005</v>
      </c>
      <c r="I107" s="13">
        <f>I108+I113</f>
        <v>0</v>
      </c>
      <c r="J107" s="19">
        <f t="shared" si="16"/>
        <v>496.70000000000005</v>
      </c>
      <c r="L107" s="10"/>
      <c r="M107" s="84"/>
    </row>
    <row r="108" spans="1:13" s="34" customFormat="1" ht="12.75" hidden="1" x14ac:dyDescent="0.25">
      <c r="A108" s="136" t="s">
        <v>119</v>
      </c>
      <c r="B108" s="136"/>
      <c r="C108" s="87">
        <v>851</v>
      </c>
      <c r="D108" s="18" t="s">
        <v>17</v>
      </c>
      <c r="E108" s="18" t="s">
        <v>110</v>
      </c>
      <c r="F108" s="18"/>
      <c r="G108" s="18"/>
      <c r="H108" s="19">
        <f t="shared" ref="H108:I111" si="17">H109</f>
        <v>10</v>
      </c>
      <c r="I108" s="19">
        <f t="shared" si="17"/>
        <v>0</v>
      </c>
      <c r="J108" s="19">
        <f t="shared" si="16"/>
        <v>10</v>
      </c>
      <c r="L108" s="10"/>
      <c r="M108" s="84"/>
    </row>
    <row r="109" spans="1:13" s="32" customFormat="1" ht="12.75" hidden="1" x14ac:dyDescent="0.25">
      <c r="A109" s="121" t="s">
        <v>105</v>
      </c>
      <c r="B109" s="121"/>
      <c r="C109" s="87">
        <v>851</v>
      </c>
      <c r="D109" s="22" t="s">
        <v>17</v>
      </c>
      <c r="E109" s="22" t="s">
        <v>110</v>
      </c>
      <c r="F109" s="22" t="s">
        <v>106</v>
      </c>
      <c r="G109" s="22"/>
      <c r="H109" s="23">
        <f t="shared" si="17"/>
        <v>10</v>
      </c>
      <c r="I109" s="23">
        <f t="shared" si="17"/>
        <v>0</v>
      </c>
      <c r="J109" s="23">
        <f t="shared" si="16"/>
        <v>10</v>
      </c>
      <c r="L109" s="10"/>
      <c r="M109" s="84"/>
    </row>
    <row r="110" spans="1:13" s="32" customFormat="1" ht="12.75" hidden="1" x14ac:dyDescent="0.25">
      <c r="A110" s="121" t="s">
        <v>120</v>
      </c>
      <c r="B110" s="121"/>
      <c r="C110" s="87">
        <v>851</v>
      </c>
      <c r="D110" s="22" t="s">
        <v>17</v>
      </c>
      <c r="E110" s="22" t="s">
        <v>110</v>
      </c>
      <c r="F110" s="22" t="s">
        <v>121</v>
      </c>
      <c r="G110" s="22"/>
      <c r="H110" s="23">
        <f t="shared" si="17"/>
        <v>10</v>
      </c>
      <c r="I110" s="23">
        <f t="shared" si="17"/>
        <v>0</v>
      </c>
      <c r="J110" s="23">
        <f t="shared" si="16"/>
        <v>10</v>
      </c>
      <c r="L110" s="10"/>
      <c r="M110" s="84"/>
    </row>
    <row r="111" spans="1:13" ht="12.75" hidden="1" x14ac:dyDescent="0.25">
      <c r="A111" s="24"/>
      <c r="B111" s="25" t="s">
        <v>29</v>
      </c>
      <c r="C111" s="87">
        <v>851</v>
      </c>
      <c r="D111" s="22" t="s">
        <v>17</v>
      </c>
      <c r="E111" s="29" t="s">
        <v>110</v>
      </c>
      <c r="F111" s="22" t="s">
        <v>121</v>
      </c>
      <c r="G111" s="22" t="s">
        <v>30</v>
      </c>
      <c r="H111" s="23">
        <f t="shared" si="17"/>
        <v>10</v>
      </c>
      <c r="I111" s="23">
        <f t="shared" si="17"/>
        <v>0</v>
      </c>
      <c r="J111" s="23">
        <f t="shared" si="16"/>
        <v>10</v>
      </c>
      <c r="L111" s="10"/>
      <c r="M111" s="84"/>
    </row>
    <row r="112" spans="1:13" ht="25.5" hidden="1" x14ac:dyDescent="0.25">
      <c r="A112" s="24"/>
      <c r="B112" s="21" t="s">
        <v>31</v>
      </c>
      <c r="C112" s="87">
        <v>851</v>
      </c>
      <c r="D112" s="22" t="s">
        <v>17</v>
      </c>
      <c r="E112" s="29" t="s">
        <v>110</v>
      </c>
      <c r="F112" s="22" t="s">
        <v>121</v>
      </c>
      <c r="G112" s="22" t="s">
        <v>32</v>
      </c>
      <c r="H112" s="23">
        <v>10</v>
      </c>
      <c r="I112" s="23"/>
      <c r="J112" s="23">
        <f t="shared" si="16"/>
        <v>10</v>
      </c>
      <c r="L112" s="10"/>
      <c r="M112" s="84"/>
    </row>
    <row r="113" spans="1:13" s="20" customFormat="1" ht="12.75" hidden="1" x14ac:dyDescent="0.25">
      <c r="A113" s="124" t="s">
        <v>122</v>
      </c>
      <c r="B113" s="124"/>
      <c r="C113" s="87">
        <v>851</v>
      </c>
      <c r="D113" s="18" t="s">
        <v>17</v>
      </c>
      <c r="E113" s="18" t="s">
        <v>123</v>
      </c>
      <c r="F113" s="18"/>
      <c r="G113" s="18"/>
      <c r="H113" s="19">
        <f t="shared" ref="H113:I114" si="18">H114</f>
        <v>486.70000000000005</v>
      </c>
      <c r="I113" s="19">
        <f t="shared" si="18"/>
        <v>0</v>
      </c>
      <c r="J113" s="23">
        <f t="shared" si="16"/>
        <v>486.70000000000005</v>
      </c>
      <c r="L113" s="10"/>
      <c r="M113" s="84"/>
    </row>
    <row r="114" spans="1:13" ht="12.75" hidden="1" x14ac:dyDescent="0.25">
      <c r="A114" s="121" t="s">
        <v>124</v>
      </c>
      <c r="B114" s="121"/>
      <c r="C114" s="87">
        <v>851</v>
      </c>
      <c r="D114" s="22" t="s">
        <v>17</v>
      </c>
      <c r="E114" s="22" t="s">
        <v>123</v>
      </c>
      <c r="F114" s="22" t="s">
        <v>125</v>
      </c>
      <c r="G114" s="22"/>
      <c r="H114" s="23">
        <f t="shared" si="18"/>
        <v>486.70000000000005</v>
      </c>
      <c r="I114" s="23">
        <f t="shared" si="18"/>
        <v>0</v>
      </c>
      <c r="J114" s="23">
        <f t="shared" si="16"/>
        <v>486.70000000000005</v>
      </c>
      <c r="L114" s="10"/>
      <c r="M114" s="84"/>
    </row>
    <row r="115" spans="1:13" ht="12.75" hidden="1" x14ac:dyDescent="0.25">
      <c r="A115" s="121" t="s">
        <v>126</v>
      </c>
      <c r="B115" s="121"/>
      <c r="C115" s="87">
        <v>851</v>
      </c>
      <c r="D115" s="22" t="s">
        <v>17</v>
      </c>
      <c r="E115" s="22" t="s">
        <v>123</v>
      </c>
      <c r="F115" s="22" t="s">
        <v>127</v>
      </c>
      <c r="G115" s="22"/>
      <c r="H115" s="23">
        <f>H116+H121</f>
        <v>486.70000000000005</v>
      </c>
      <c r="I115" s="23">
        <f t="shared" ref="I115:J115" si="19">I116+I121</f>
        <v>0</v>
      </c>
      <c r="J115" s="23">
        <f t="shared" si="19"/>
        <v>486.70000000000005</v>
      </c>
      <c r="L115" s="10"/>
      <c r="M115" s="84"/>
    </row>
    <row r="116" spans="1:13" ht="12.75" hidden="1" x14ac:dyDescent="0.25">
      <c r="A116" s="121" t="s">
        <v>128</v>
      </c>
      <c r="B116" s="121"/>
      <c r="C116" s="87">
        <v>851</v>
      </c>
      <c r="D116" s="22" t="s">
        <v>17</v>
      </c>
      <c r="E116" s="22" t="s">
        <v>123</v>
      </c>
      <c r="F116" s="22" t="s">
        <v>129</v>
      </c>
      <c r="G116" s="22"/>
      <c r="H116" s="23">
        <f>H117+H119</f>
        <v>484.20000000000005</v>
      </c>
      <c r="I116" s="23">
        <f>I117+I119</f>
        <v>0</v>
      </c>
      <c r="J116" s="23">
        <f t="shared" si="16"/>
        <v>484.20000000000005</v>
      </c>
      <c r="L116" s="10"/>
      <c r="M116" s="84"/>
    </row>
    <row r="117" spans="1:13" ht="38.25" hidden="1" x14ac:dyDescent="0.25">
      <c r="A117" s="36"/>
      <c r="B117" s="21" t="s">
        <v>24</v>
      </c>
      <c r="C117" s="87">
        <v>851</v>
      </c>
      <c r="D117" s="22" t="s">
        <v>17</v>
      </c>
      <c r="E117" s="29" t="s">
        <v>123</v>
      </c>
      <c r="F117" s="22" t="s">
        <v>129</v>
      </c>
      <c r="G117" s="22" t="s">
        <v>26</v>
      </c>
      <c r="H117" s="23">
        <f>H118</f>
        <v>449.1</v>
      </c>
      <c r="I117" s="23">
        <f>I118</f>
        <v>0</v>
      </c>
      <c r="J117" s="23">
        <f t="shared" si="16"/>
        <v>449.1</v>
      </c>
      <c r="L117" s="10"/>
      <c r="M117" s="84"/>
    </row>
    <row r="118" spans="1:13" ht="38.25" hidden="1" x14ac:dyDescent="0.25">
      <c r="A118" s="37"/>
      <c r="B118" s="25" t="s">
        <v>130</v>
      </c>
      <c r="C118" s="87">
        <v>851</v>
      </c>
      <c r="D118" s="22" t="s">
        <v>17</v>
      </c>
      <c r="E118" s="29" t="s">
        <v>123</v>
      </c>
      <c r="F118" s="22" t="s">
        <v>129</v>
      </c>
      <c r="G118" s="22" t="s">
        <v>131</v>
      </c>
      <c r="H118" s="23">
        <v>449.1</v>
      </c>
      <c r="I118" s="23"/>
      <c r="J118" s="23">
        <f t="shared" si="16"/>
        <v>449.1</v>
      </c>
      <c r="L118" s="10"/>
      <c r="M118" s="84"/>
    </row>
    <row r="119" spans="1:13" ht="12.75" hidden="1" x14ac:dyDescent="0.25">
      <c r="A119" s="37"/>
      <c r="B119" s="25" t="s">
        <v>29</v>
      </c>
      <c r="C119" s="87">
        <v>851</v>
      </c>
      <c r="D119" s="22" t="s">
        <v>17</v>
      </c>
      <c r="E119" s="29" t="s">
        <v>123</v>
      </c>
      <c r="F119" s="22" t="s">
        <v>129</v>
      </c>
      <c r="G119" s="22" t="s">
        <v>30</v>
      </c>
      <c r="H119" s="23">
        <f>H120</f>
        <v>35.1</v>
      </c>
      <c r="I119" s="23">
        <f>I120</f>
        <v>0</v>
      </c>
      <c r="J119" s="23">
        <f t="shared" si="16"/>
        <v>35.1</v>
      </c>
      <c r="L119" s="10"/>
      <c r="M119" s="84"/>
    </row>
    <row r="120" spans="1:13" ht="25.5" hidden="1" x14ac:dyDescent="0.25">
      <c r="A120" s="37"/>
      <c r="B120" s="21" t="s">
        <v>31</v>
      </c>
      <c r="C120" s="87">
        <v>851</v>
      </c>
      <c r="D120" s="22" t="s">
        <v>17</v>
      </c>
      <c r="E120" s="29" t="s">
        <v>123</v>
      </c>
      <c r="F120" s="22" t="s">
        <v>129</v>
      </c>
      <c r="G120" s="22" t="s">
        <v>32</v>
      </c>
      <c r="H120" s="23">
        <v>35.1</v>
      </c>
      <c r="I120" s="23"/>
      <c r="J120" s="23">
        <f t="shared" si="16"/>
        <v>35.1</v>
      </c>
      <c r="L120" s="10"/>
      <c r="M120" s="84"/>
    </row>
    <row r="121" spans="1:13" ht="12.75" hidden="1" x14ac:dyDescent="0.25">
      <c r="A121" s="121" t="s">
        <v>132</v>
      </c>
      <c r="B121" s="121"/>
      <c r="C121" s="87">
        <v>851</v>
      </c>
      <c r="D121" s="22" t="s">
        <v>17</v>
      </c>
      <c r="E121" s="22" t="s">
        <v>123</v>
      </c>
      <c r="F121" s="22" t="s">
        <v>133</v>
      </c>
      <c r="G121" s="22"/>
      <c r="H121" s="26">
        <f>H122</f>
        <v>2.5</v>
      </c>
      <c r="I121" s="26">
        <f>I122</f>
        <v>0</v>
      </c>
      <c r="J121" s="26">
        <f>J122</f>
        <v>2.5</v>
      </c>
      <c r="L121" s="10"/>
      <c r="M121" s="84"/>
    </row>
    <row r="122" spans="1:13" ht="12.75" hidden="1" x14ac:dyDescent="0.25">
      <c r="A122" s="37"/>
      <c r="B122" s="25" t="s">
        <v>29</v>
      </c>
      <c r="C122" s="87">
        <v>851</v>
      </c>
      <c r="D122" s="22" t="s">
        <v>17</v>
      </c>
      <c r="E122" s="29" t="s">
        <v>123</v>
      </c>
      <c r="F122" s="22" t="s">
        <v>133</v>
      </c>
      <c r="G122" s="22" t="s">
        <v>30</v>
      </c>
      <c r="H122" s="23">
        <f>H123</f>
        <v>2.5</v>
      </c>
      <c r="I122" s="23">
        <f>I123</f>
        <v>0</v>
      </c>
      <c r="J122" s="23">
        <f>H122+I122</f>
        <v>2.5</v>
      </c>
      <c r="L122" s="10"/>
      <c r="M122" s="84"/>
    </row>
    <row r="123" spans="1:13" ht="25.5" hidden="1" x14ac:dyDescent="0.25">
      <c r="A123" s="37"/>
      <c r="B123" s="21" t="s">
        <v>31</v>
      </c>
      <c r="C123" s="87">
        <v>851</v>
      </c>
      <c r="D123" s="22" t="s">
        <v>17</v>
      </c>
      <c r="E123" s="29" t="s">
        <v>123</v>
      </c>
      <c r="F123" s="22" t="s">
        <v>133</v>
      </c>
      <c r="G123" s="22" t="s">
        <v>32</v>
      </c>
      <c r="H123" s="23">
        <v>2.5</v>
      </c>
      <c r="I123" s="23"/>
      <c r="J123" s="23">
        <f>H123+I123</f>
        <v>2.5</v>
      </c>
      <c r="L123" s="10"/>
      <c r="M123" s="84"/>
    </row>
    <row r="124" spans="1:13" s="14" customFormat="1" ht="12.75" hidden="1" x14ac:dyDescent="0.25">
      <c r="A124" s="123" t="s">
        <v>134</v>
      </c>
      <c r="B124" s="123"/>
      <c r="C124" s="87">
        <v>851</v>
      </c>
      <c r="D124" s="12" t="s">
        <v>51</v>
      </c>
      <c r="E124" s="12"/>
      <c r="F124" s="12"/>
      <c r="G124" s="12"/>
      <c r="H124" s="13">
        <f>H125+H133</f>
        <v>838.5</v>
      </c>
      <c r="I124" s="13">
        <f>I125+I133</f>
        <v>0</v>
      </c>
      <c r="J124" s="23">
        <f t="shared" si="16"/>
        <v>838.5</v>
      </c>
      <c r="L124" s="10"/>
      <c r="M124" s="84"/>
    </row>
    <row r="125" spans="1:13" s="20" customFormat="1" ht="12.75" hidden="1" x14ac:dyDescent="0.25">
      <c r="A125" s="124" t="s">
        <v>135</v>
      </c>
      <c r="B125" s="124"/>
      <c r="C125" s="87">
        <v>851</v>
      </c>
      <c r="D125" s="18" t="s">
        <v>51</v>
      </c>
      <c r="E125" s="18" t="s">
        <v>60</v>
      </c>
      <c r="F125" s="18"/>
      <c r="G125" s="18"/>
      <c r="H125" s="19">
        <f>H126</f>
        <v>715</v>
      </c>
      <c r="I125" s="19">
        <f>I126</f>
        <v>0</v>
      </c>
      <c r="J125" s="23">
        <f t="shared" si="16"/>
        <v>715</v>
      </c>
      <c r="L125" s="10"/>
      <c r="M125" s="84"/>
    </row>
    <row r="126" spans="1:13" ht="12.75" hidden="1" x14ac:dyDescent="0.25">
      <c r="A126" s="121" t="s">
        <v>105</v>
      </c>
      <c r="B126" s="121"/>
      <c r="C126" s="87">
        <v>851</v>
      </c>
      <c r="D126" s="22" t="s">
        <v>51</v>
      </c>
      <c r="E126" s="22" t="s">
        <v>60</v>
      </c>
      <c r="F126" s="22" t="s">
        <v>106</v>
      </c>
      <c r="G126" s="22"/>
      <c r="H126" s="23">
        <f>H127+H130</f>
        <v>715</v>
      </c>
      <c r="I126" s="23">
        <f>I127+I130</f>
        <v>0</v>
      </c>
      <c r="J126" s="23">
        <f t="shared" si="16"/>
        <v>715</v>
      </c>
      <c r="L126" s="10"/>
      <c r="M126" s="84"/>
    </row>
    <row r="127" spans="1:13" ht="12.75" hidden="1" x14ac:dyDescent="0.25">
      <c r="A127" s="121" t="s">
        <v>136</v>
      </c>
      <c r="B127" s="121"/>
      <c r="C127" s="87">
        <v>851</v>
      </c>
      <c r="D127" s="22" t="s">
        <v>51</v>
      </c>
      <c r="E127" s="22" t="s">
        <v>60</v>
      </c>
      <c r="F127" s="22" t="s">
        <v>137</v>
      </c>
      <c r="G127" s="22"/>
      <c r="H127" s="23">
        <f>H128</f>
        <v>55</v>
      </c>
      <c r="I127" s="23">
        <f>I128</f>
        <v>0</v>
      </c>
      <c r="J127" s="23">
        <f t="shared" si="16"/>
        <v>55</v>
      </c>
      <c r="L127" s="10"/>
      <c r="M127" s="84"/>
    </row>
    <row r="128" spans="1:13" ht="12.75" hidden="1" x14ac:dyDescent="0.25">
      <c r="A128" s="37"/>
      <c r="B128" s="25" t="s">
        <v>29</v>
      </c>
      <c r="C128" s="87">
        <v>851</v>
      </c>
      <c r="D128" s="22" t="s">
        <v>51</v>
      </c>
      <c r="E128" s="22" t="s">
        <v>60</v>
      </c>
      <c r="F128" s="22" t="s">
        <v>137</v>
      </c>
      <c r="G128" s="22" t="s">
        <v>30</v>
      </c>
      <c r="H128" s="23">
        <f>H129</f>
        <v>55</v>
      </c>
      <c r="I128" s="23">
        <f>I129</f>
        <v>0</v>
      </c>
      <c r="J128" s="23">
        <f t="shared" si="16"/>
        <v>55</v>
      </c>
      <c r="L128" s="10"/>
      <c r="M128" s="84"/>
    </row>
    <row r="129" spans="1:13" ht="25.5" hidden="1" x14ac:dyDescent="0.25">
      <c r="A129" s="37"/>
      <c r="B129" s="21" t="s">
        <v>31</v>
      </c>
      <c r="C129" s="87">
        <v>851</v>
      </c>
      <c r="D129" s="22" t="s">
        <v>51</v>
      </c>
      <c r="E129" s="22" t="s">
        <v>60</v>
      </c>
      <c r="F129" s="22" t="s">
        <v>137</v>
      </c>
      <c r="G129" s="22" t="s">
        <v>32</v>
      </c>
      <c r="H129" s="23">
        <v>55</v>
      </c>
      <c r="I129" s="23"/>
      <c r="J129" s="23">
        <f t="shared" si="16"/>
        <v>55</v>
      </c>
      <c r="L129" s="10"/>
      <c r="M129" s="84"/>
    </row>
    <row r="130" spans="1:13" ht="12.75" hidden="1" x14ac:dyDescent="0.25">
      <c r="A130" s="121" t="s">
        <v>138</v>
      </c>
      <c r="B130" s="121"/>
      <c r="C130" s="87">
        <v>851</v>
      </c>
      <c r="D130" s="22" t="s">
        <v>51</v>
      </c>
      <c r="E130" s="22" t="s">
        <v>60</v>
      </c>
      <c r="F130" s="22" t="s">
        <v>139</v>
      </c>
      <c r="G130" s="22"/>
      <c r="H130" s="23">
        <f>H131</f>
        <v>660</v>
      </c>
      <c r="I130" s="23">
        <f>I131</f>
        <v>0</v>
      </c>
      <c r="J130" s="23">
        <f t="shared" si="16"/>
        <v>660</v>
      </c>
      <c r="L130" s="10"/>
      <c r="M130" s="84"/>
    </row>
    <row r="131" spans="1:13" ht="12.75" hidden="1" x14ac:dyDescent="0.25">
      <c r="A131" s="21"/>
      <c r="B131" s="21" t="s">
        <v>33</v>
      </c>
      <c r="C131" s="87">
        <v>851</v>
      </c>
      <c r="D131" s="22" t="s">
        <v>51</v>
      </c>
      <c r="E131" s="22" t="s">
        <v>60</v>
      </c>
      <c r="F131" s="22" t="s">
        <v>139</v>
      </c>
      <c r="G131" s="22" t="s">
        <v>35</v>
      </c>
      <c r="H131" s="23">
        <f>H132</f>
        <v>660</v>
      </c>
      <c r="I131" s="23">
        <f>I132</f>
        <v>0</v>
      </c>
      <c r="J131" s="23">
        <f t="shared" si="16"/>
        <v>660</v>
      </c>
      <c r="L131" s="10"/>
      <c r="M131" s="84"/>
    </row>
    <row r="132" spans="1:13" ht="38.25" hidden="1" x14ac:dyDescent="0.25">
      <c r="A132" s="21"/>
      <c r="B132" s="21" t="s">
        <v>140</v>
      </c>
      <c r="C132" s="87">
        <v>851</v>
      </c>
      <c r="D132" s="22" t="s">
        <v>51</v>
      </c>
      <c r="E132" s="22" t="s">
        <v>60</v>
      </c>
      <c r="F132" s="22" t="s">
        <v>139</v>
      </c>
      <c r="G132" s="22" t="s">
        <v>141</v>
      </c>
      <c r="H132" s="23">
        <v>660</v>
      </c>
      <c r="I132" s="23"/>
      <c r="J132" s="23">
        <f t="shared" si="16"/>
        <v>660</v>
      </c>
      <c r="L132" s="10"/>
      <c r="M132" s="84"/>
    </row>
    <row r="133" spans="1:13" s="20" customFormat="1" ht="12.75" hidden="1" x14ac:dyDescent="0.25">
      <c r="A133" s="124" t="s">
        <v>149</v>
      </c>
      <c r="B133" s="124"/>
      <c r="C133" s="87">
        <v>851</v>
      </c>
      <c r="D133" s="18" t="s">
        <v>51</v>
      </c>
      <c r="E133" s="18" t="s">
        <v>150</v>
      </c>
      <c r="F133" s="18"/>
      <c r="G133" s="18"/>
      <c r="H133" s="19">
        <f t="shared" ref="H133:I135" si="20">H134</f>
        <v>123.5</v>
      </c>
      <c r="I133" s="19">
        <f t="shared" si="20"/>
        <v>0</v>
      </c>
      <c r="J133" s="23">
        <f t="shared" si="16"/>
        <v>123.5</v>
      </c>
      <c r="L133" s="10"/>
      <c r="M133" s="84"/>
    </row>
    <row r="134" spans="1:13" s="28" customFormat="1" ht="12.75" hidden="1" x14ac:dyDescent="0.25">
      <c r="A134" s="121" t="s">
        <v>86</v>
      </c>
      <c r="B134" s="121"/>
      <c r="C134" s="87">
        <v>851</v>
      </c>
      <c r="D134" s="22" t="s">
        <v>51</v>
      </c>
      <c r="E134" s="22" t="s">
        <v>150</v>
      </c>
      <c r="F134" s="22" t="s">
        <v>87</v>
      </c>
      <c r="G134" s="9"/>
      <c r="H134" s="23">
        <f t="shared" si="20"/>
        <v>123.5</v>
      </c>
      <c r="I134" s="23">
        <f t="shared" si="20"/>
        <v>0</v>
      </c>
      <c r="J134" s="23">
        <f t="shared" si="16"/>
        <v>123.5</v>
      </c>
      <c r="L134" s="10"/>
      <c r="M134" s="84"/>
    </row>
    <row r="135" spans="1:13" ht="12.75" hidden="1" x14ac:dyDescent="0.25">
      <c r="A135" s="121" t="s">
        <v>88</v>
      </c>
      <c r="B135" s="121"/>
      <c r="C135" s="87">
        <v>851</v>
      </c>
      <c r="D135" s="29" t="s">
        <v>51</v>
      </c>
      <c r="E135" s="29" t="s">
        <v>150</v>
      </c>
      <c r="F135" s="29" t="s">
        <v>89</v>
      </c>
      <c r="G135" s="30"/>
      <c r="H135" s="23">
        <f t="shared" si="20"/>
        <v>123.5</v>
      </c>
      <c r="I135" s="23">
        <f t="shared" si="20"/>
        <v>0</v>
      </c>
      <c r="J135" s="23">
        <f t="shared" si="16"/>
        <v>123.5</v>
      </c>
      <c r="L135" s="10"/>
      <c r="M135" s="84"/>
    </row>
    <row r="136" spans="1:13" ht="12.75" hidden="1" x14ac:dyDescent="0.25">
      <c r="A136" s="121" t="s">
        <v>151</v>
      </c>
      <c r="B136" s="121"/>
      <c r="C136" s="87">
        <v>851</v>
      </c>
      <c r="D136" s="29" t="s">
        <v>51</v>
      </c>
      <c r="E136" s="29" t="s">
        <v>150</v>
      </c>
      <c r="F136" s="29" t="s">
        <v>152</v>
      </c>
      <c r="G136" s="29"/>
      <c r="H136" s="23">
        <f>H137+H139</f>
        <v>123.5</v>
      </c>
      <c r="I136" s="23">
        <f>I137+I139</f>
        <v>0</v>
      </c>
      <c r="J136" s="23">
        <f t="shared" si="16"/>
        <v>123.5</v>
      </c>
      <c r="L136" s="10"/>
      <c r="M136" s="84"/>
    </row>
    <row r="137" spans="1:13" ht="38.25" hidden="1" x14ac:dyDescent="0.25">
      <c r="A137" s="21"/>
      <c r="B137" s="21" t="s">
        <v>24</v>
      </c>
      <c r="C137" s="87">
        <v>851</v>
      </c>
      <c r="D137" s="29" t="s">
        <v>51</v>
      </c>
      <c r="E137" s="29" t="s">
        <v>150</v>
      </c>
      <c r="F137" s="29" t="s">
        <v>152</v>
      </c>
      <c r="G137" s="22" t="s">
        <v>26</v>
      </c>
      <c r="H137" s="23">
        <f>H138</f>
        <v>68.8</v>
      </c>
      <c r="I137" s="23">
        <f>I138</f>
        <v>0</v>
      </c>
      <c r="J137" s="23">
        <f t="shared" si="16"/>
        <v>68.8</v>
      </c>
      <c r="L137" s="10"/>
      <c r="M137" s="84"/>
    </row>
    <row r="138" spans="1:13" ht="12.75" hidden="1" x14ac:dyDescent="0.25">
      <c r="A138" s="24"/>
      <c r="B138" s="25" t="s">
        <v>27</v>
      </c>
      <c r="C138" s="87">
        <v>851</v>
      </c>
      <c r="D138" s="29" t="s">
        <v>51</v>
      </c>
      <c r="E138" s="29" t="s">
        <v>150</v>
      </c>
      <c r="F138" s="29" t="s">
        <v>152</v>
      </c>
      <c r="G138" s="22" t="s">
        <v>28</v>
      </c>
      <c r="H138" s="23">
        <v>68.8</v>
      </c>
      <c r="I138" s="23"/>
      <c r="J138" s="23">
        <f t="shared" si="16"/>
        <v>68.8</v>
      </c>
      <c r="L138" s="10"/>
      <c r="M138" s="84"/>
    </row>
    <row r="139" spans="1:13" ht="12.75" hidden="1" x14ac:dyDescent="0.25">
      <c r="A139" s="24"/>
      <c r="B139" s="25" t="s">
        <v>29</v>
      </c>
      <c r="C139" s="87">
        <v>851</v>
      </c>
      <c r="D139" s="29" t="s">
        <v>51</v>
      </c>
      <c r="E139" s="29" t="s">
        <v>150</v>
      </c>
      <c r="F139" s="29" t="s">
        <v>152</v>
      </c>
      <c r="G139" s="22" t="s">
        <v>30</v>
      </c>
      <c r="H139" s="23">
        <f>H140</f>
        <v>54.7</v>
      </c>
      <c r="I139" s="23">
        <f>I140</f>
        <v>0</v>
      </c>
      <c r="J139" s="23">
        <f t="shared" si="16"/>
        <v>54.7</v>
      </c>
      <c r="L139" s="10"/>
      <c r="M139" s="84"/>
    </row>
    <row r="140" spans="1:13" ht="25.5" hidden="1" x14ac:dyDescent="0.25">
      <c r="A140" s="24"/>
      <c r="B140" s="21" t="s">
        <v>31</v>
      </c>
      <c r="C140" s="87">
        <v>851</v>
      </c>
      <c r="D140" s="29" t="s">
        <v>51</v>
      </c>
      <c r="E140" s="29" t="s">
        <v>150</v>
      </c>
      <c r="F140" s="29" t="s">
        <v>152</v>
      </c>
      <c r="G140" s="22" t="s">
        <v>32</v>
      </c>
      <c r="H140" s="23">
        <v>54.7</v>
      </c>
      <c r="I140" s="23"/>
      <c r="J140" s="23">
        <f t="shared" si="16"/>
        <v>54.7</v>
      </c>
      <c r="L140" s="10"/>
      <c r="M140" s="84"/>
    </row>
    <row r="141" spans="1:13" s="14" customFormat="1" ht="12.75" hidden="1" x14ac:dyDescent="0.25">
      <c r="A141" s="123" t="s">
        <v>153</v>
      </c>
      <c r="B141" s="123"/>
      <c r="C141" s="87">
        <v>851</v>
      </c>
      <c r="D141" s="12" t="s">
        <v>154</v>
      </c>
      <c r="E141" s="12"/>
      <c r="F141" s="12"/>
      <c r="G141" s="12"/>
      <c r="H141" s="13">
        <f>H142+H148</f>
        <v>2025</v>
      </c>
      <c r="I141" s="13">
        <f t="shared" ref="I141:J141" si="21">I142+I148</f>
        <v>0</v>
      </c>
      <c r="J141" s="13">
        <f t="shared" si="21"/>
        <v>2025</v>
      </c>
      <c r="L141" s="10"/>
      <c r="M141" s="84"/>
    </row>
    <row r="142" spans="1:13" s="20" customFormat="1" ht="12.75" hidden="1" x14ac:dyDescent="0.25">
      <c r="A142" s="124" t="s">
        <v>188</v>
      </c>
      <c r="B142" s="124"/>
      <c r="C142" s="87">
        <v>851</v>
      </c>
      <c r="D142" s="18" t="s">
        <v>154</v>
      </c>
      <c r="E142" s="18" t="s">
        <v>110</v>
      </c>
      <c r="F142" s="18"/>
      <c r="G142" s="18"/>
      <c r="H142" s="19">
        <f t="shared" ref="H142:I146" si="22">H143</f>
        <v>500</v>
      </c>
      <c r="I142" s="19">
        <f t="shared" si="22"/>
        <v>0</v>
      </c>
      <c r="J142" s="23">
        <f t="shared" si="16"/>
        <v>500</v>
      </c>
      <c r="L142" s="10"/>
      <c r="M142" s="84"/>
    </row>
    <row r="143" spans="1:13" ht="12.75" hidden="1" x14ac:dyDescent="0.25">
      <c r="A143" s="132" t="s">
        <v>189</v>
      </c>
      <c r="B143" s="132"/>
      <c r="C143" s="87">
        <v>851</v>
      </c>
      <c r="D143" s="22" t="s">
        <v>154</v>
      </c>
      <c r="E143" s="22" t="s">
        <v>110</v>
      </c>
      <c r="F143" s="22" t="s">
        <v>190</v>
      </c>
      <c r="G143" s="22"/>
      <c r="H143" s="23">
        <f t="shared" si="22"/>
        <v>500</v>
      </c>
      <c r="I143" s="23">
        <f t="shared" si="22"/>
        <v>0</v>
      </c>
      <c r="J143" s="23">
        <f t="shared" si="16"/>
        <v>500</v>
      </c>
      <c r="L143" s="10"/>
      <c r="M143" s="84"/>
    </row>
    <row r="144" spans="1:13" ht="12.75" hidden="1" x14ac:dyDescent="0.25">
      <c r="A144" s="132" t="s">
        <v>191</v>
      </c>
      <c r="B144" s="132"/>
      <c r="C144" s="87">
        <v>851</v>
      </c>
      <c r="D144" s="22" t="s">
        <v>154</v>
      </c>
      <c r="E144" s="22" t="s">
        <v>110</v>
      </c>
      <c r="F144" s="22" t="s">
        <v>192</v>
      </c>
      <c r="G144" s="22"/>
      <c r="H144" s="23">
        <f t="shared" si="22"/>
        <v>500</v>
      </c>
      <c r="I144" s="23">
        <f t="shared" si="22"/>
        <v>0</v>
      </c>
      <c r="J144" s="23">
        <f t="shared" si="16"/>
        <v>500</v>
      </c>
      <c r="L144" s="10"/>
      <c r="M144" s="84"/>
    </row>
    <row r="145" spans="1:13" s="2" customFormat="1" ht="12.75" hidden="1" x14ac:dyDescent="0.25">
      <c r="A145" s="133" t="s">
        <v>193</v>
      </c>
      <c r="B145" s="133"/>
      <c r="C145" s="87">
        <v>851</v>
      </c>
      <c r="D145" s="29" t="s">
        <v>154</v>
      </c>
      <c r="E145" s="29" t="s">
        <v>110</v>
      </c>
      <c r="F145" s="29" t="s">
        <v>194</v>
      </c>
      <c r="G145" s="29"/>
      <c r="H145" s="31">
        <f t="shared" si="22"/>
        <v>500</v>
      </c>
      <c r="I145" s="31">
        <f t="shared" si="22"/>
        <v>0</v>
      </c>
      <c r="J145" s="23">
        <f t="shared" si="16"/>
        <v>500</v>
      </c>
      <c r="L145" s="10"/>
      <c r="M145" s="84"/>
    </row>
    <row r="146" spans="1:13" ht="12.75" hidden="1" x14ac:dyDescent="0.25">
      <c r="A146" s="21"/>
      <c r="B146" s="21" t="s">
        <v>195</v>
      </c>
      <c r="C146" s="87">
        <v>851</v>
      </c>
      <c r="D146" s="29" t="s">
        <v>154</v>
      </c>
      <c r="E146" s="29" t="s">
        <v>110</v>
      </c>
      <c r="F146" s="29" t="s">
        <v>194</v>
      </c>
      <c r="G146" s="29" t="s">
        <v>196</v>
      </c>
      <c r="H146" s="23">
        <f t="shared" si="22"/>
        <v>500</v>
      </c>
      <c r="I146" s="23">
        <f t="shared" si="22"/>
        <v>0</v>
      </c>
      <c r="J146" s="23">
        <f t="shared" si="16"/>
        <v>500</v>
      </c>
      <c r="L146" s="10"/>
      <c r="M146" s="84"/>
    </row>
    <row r="147" spans="1:13" ht="25.5" hidden="1" x14ac:dyDescent="0.25">
      <c r="A147" s="21"/>
      <c r="B147" s="21" t="s">
        <v>197</v>
      </c>
      <c r="C147" s="87">
        <v>851</v>
      </c>
      <c r="D147" s="29" t="s">
        <v>154</v>
      </c>
      <c r="E147" s="29" t="s">
        <v>110</v>
      </c>
      <c r="F147" s="29" t="s">
        <v>194</v>
      </c>
      <c r="G147" s="29" t="s">
        <v>198</v>
      </c>
      <c r="H147" s="23">
        <v>500</v>
      </c>
      <c r="I147" s="23"/>
      <c r="J147" s="23">
        <f t="shared" si="16"/>
        <v>500</v>
      </c>
      <c r="L147" s="10"/>
      <c r="M147" s="84"/>
    </row>
    <row r="148" spans="1:13" s="20" customFormat="1" ht="12.75" hidden="1" x14ac:dyDescent="0.25">
      <c r="A148" s="121" t="s">
        <v>257</v>
      </c>
      <c r="B148" s="121"/>
      <c r="C148" s="87">
        <v>851</v>
      </c>
      <c r="D148" s="22" t="s">
        <v>154</v>
      </c>
      <c r="E148" s="22" t="s">
        <v>123</v>
      </c>
      <c r="F148" s="22" t="s">
        <v>102</v>
      </c>
      <c r="G148" s="22"/>
      <c r="H148" s="23">
        <f>H149</f>
        <v>1525</v>
      </c>
      <c r="I148" s="23">
        <f t="shared" ref="I148:J149" si="23">I149</f>
        <v>0</v>
      </c>
      <c r="J148" s="23">
        <f t="shared" si="23"/>
        <v>1525</v>
      </c>
      <c r="L148" s="10"/>
      <c r="M148" s="84"/>
    </row>
    <row r="149" spans="1:13" ht="12.75" hidden="1" x14ac:dyDescent="0.25">
      <c r="A149" s="121" t="s">
        <v>258</v>
      </c>
      <c r="B149" s="121"/>
      <c r="C149" s="87">
        <v>851</v>
      </c>
      <c r="D149" s="29" t="s">
        <v>154</v>
      </c>
      <c r="E149" s="29" t="s">
        <v>123</v>
      </c>
      <c r="F149" s="29" t="s">
        <v>259</v>
      </c>
      <c r="G149" s="22"/>
      <c r="H149" s="23">
        <f>H150</f>
        <v>1525</v>
      </c>
      <c r="I149" s="23">
        <f t="shared" si="23"/>
        <v>0</v>
      </c>
      <c r="J149" s="23">
        <f t="shared" si="23"/>
        <v>1525</v>
      </c>
      <c r="L149" s="10"/>
      <c r="M149" s="84"/>
    </row>
    <row r="150" spans="1:13" ht="12.75" hidden="1" x14ac:dyDescent="0.25">
      <c r="A150" s="21"/>
      <c r="B150" s="21" t="s">
        <v>195</v>
      </c>
      <c r="C150" s="87">
        <v>851</v>
      </c>
      <c r="D150" s="29" t="s">
        <v>154</v>
      </c>
      <c r="E150" s="29" t="s">
        <v>123</v>
      </c>
      <c r="F150" s="29" t="s">
        <v>259</v>
      </c>
      <c r="G150" s="29" t="s">
        <v>196</v>
      </c>
      <c r="H150" s="23">
        <f>H151</f>
        <v>1525</v>
      </c>
      <c r="I150" s="23">
        <f>I151</f>
        <v>0</v>
      </c>
      <c r="J150" s="23">
        <f t="shared" si="16"/>
        <v>1525</v>
      </c>
      <c r="L150" s="10"/>
      <c r="M150" s="84"/>
    </row>
    <row r="151" spans="1:13" ht="25.5" hidden="1" x14ac:dyDescent="0.25">
      <c r="A151" s="21"/>
      <c r="B151" s="21" t="s">
        <v>197</v>
      </c>
      <c r="C151" s="87">
        <v>851</v>
      </c>
      <c r="D151" s="29" t="s">
        <v>154</v>
      </c>
      <c r="E151" s="29" t="s">
        <v>123</v>
      </c>
      <c r="F151" s="29" t="s">
        <v>259</v>
      </c>
      <c r="G151" s="29" t="s">
        <v>198</v>
      </c>
      <c r="H151" s="23">
        <v>1525</v>
      </c>
      <c r="I151" s="23"/>
      <c r="J151" s="23">
        <f t="shared" si="16"/>
        <v>1525</v>
      </c>
      <c r="L151" s="10"/>
      <c r="M151" s="84"/>
    </row>
    <row r="152" spans="1:13" ht="12.75" hidden="1" x14ac:dyDescent="0.25">
      <c r="A152" s="123" t="s">
        <v>270</v>
      </c>
      <c r="B152" s="123"/>
      <c r="C152" s="87">
        <v>851</v>
      </c>
      <c r="D152" s="12" t="s">
        <v>271</v>
      </c>
      <c r="E152" s="12"/>
      <c r="F152" s="12"/>
      <c r="G152" s="12"/>
      <c r="H152" s="13">
        <f>H153+H198</f>
        <v>4525.1799999999994</v>
      </c>
      <c r="I152" s="13">
        <f>I153+I198</f>
        <v>0</v>
      </c>
      <c r="J152" s="23">
        <f t="shared" si="16"/>
        <v>4525.1799999999994</v>
      </c>
      <c r="L152" s="10"/>
      <c r="M152" s="84"/>
    </row>
    <row r="153" spans="1:13" ht="12.75" hidden="1" x14ac:dyDescent="0.25">
      <c r="A153" s="124" t="s">
        <v>272</v>
      </c>
      <c r="B153" s="124"/>
      <c r="C153" s="87">
        <v>851</v>
      </c>
      <c r="D153" s="18" t="s">
        <v>271</v>
      </c>
      <c r="E153" s="18" t="s">
        <v>15</v>
      </c>
      <c r="F153" s="18"/>
      <c r="G153" s="18"/>
      <c r="H153" s="19">
        <f>H154+H167+H180+H185+H191</f>
        <v>4171.9799999999996</v>
      </c>
      <c r="I153" s="19">
        <f t="shared" ref="I153:J153" si="24">I154+I167+I180+I185+I191</f>
        <v>0</v>
      </c>
      <c r="J153" s="19">
        <f t="shared" si="24"/>
        <v>4171.9799999999996</v>
      </c>
      <c r="L153" s="10"/>
      <c r="M153" s="84"/>
    </row>
    <row r="154" spans="1:13" ht="12.75" hidden="1" x14ac:dyDescent="0.25">
      <c r="A154" s="121" t="s">
        <v>273</v>
      </c>
      <c r="B154" s="121"/>
      <c r="C154" s="87">
        <v>851</v>
      </c>
      <c r="D154" s="22" t="s">
        <v>271</v>
      </c>
      <c r="E154" s="22" t="s">
        <v>15</v>
      </c>
      <c r="F154" s="22" t="s">
        <v>274</v>
      </c>
      <c r="G154" s="22"/>
      <c r="H154" s="23">
        <f>H155</f>
        <v>1210</v>
      </c>
      <c r="I154" s="23">
        <f>I155</f>
        <v>0</v>
      </c>
      <c r="J154" s="23">
        <f t="shared" si="16"/>
        <v>1210</v>
      </c>
      <c r="L154" s="10"/>
      <c r="M154" s="84"/>
    </row>
    <row r="155" spans="1:13" ht="12.75" hidden="1" x14ac:dyDescent="0.25">
      <c r="A155" s="121" t="s">
        <v>158</v>
      </c>
      <c r="B155" s="121"/>
      <c r="C155" s="87">
        <v>851</v>
      </c>
      <c r="D155" s="22" t="s">
        <v>271</v>
      </c>
      <c r="E155" s="22" t="s">
        <v>15</v>
      </c>
      <c r="F155" s="22" t="s">
        <v>275</v>
      </c>
      <c r="G155" s="22"/>
      <c r="H155" s="23">
        <f>H156+H162</f>
        <v>1210</v>
      </c>
      <c r="I155" s="23">
        <f>I156+I162</f>
        <v>0</v>
      </c>
      <c r="J155" s="23">
        <f t="shared" si="16"/>
        <v>1210</v>
      </c>
      <c r="L155" s="10"/>
      <c r="M155" s="84"/>
    </row>
    <row r="156" spans="1:13" s="2" customFormat="1" ht="12.75" hidden="1" x14ac:dyDescent="0.25">
      <c r="A156" s="121" t="s">
        <v>276</v>
      </c>
      <c r="B156" s="121"/>
      <c r="C156" s="87">
        <v>851</v>
      </c>
      <c r="D156" s="29" t="s">
        <v>271</v>
      </c>
      <c r="E156" s="29" t="s">
        <v>15</v>
      </c>
      <c r="F156" s="29" t="s">
        <v>277</v>
      </c>
      <c r="G156" s="29"/>
      <c r="H156" s="31">
        <f>H157+H159</f>
        <v>210</v>
      </c>
      <c r="I156" s="31">
        <f>I157+I159</f>
        <v>0</v>
      </c>
      <c r="J156" s="23">
        <f t="shared" si="16"/>
        <v>210</v>
      </c>
      <c r="L156" s="10"/>
      <c r="M156" s="84"/>
    </row>
    <row r="157" spans="1:13" ht="38.25" hidden="1" x14ac:dyDescent="0.25">
      <c r="A157" s="21"/>
      <c r="B157" s="21" t="s">
        <v>162</v>
      </c>
      <c r="C157" s="87">
        <v>851</v>
      </c>
      <c r="D157" s="22" t="s">
        <v>271</v>
      </c>
      <c r="E157" s="22" t="s">
        <v>15</v>
      </c>
      <c r="F157" s="22" t="s">
        <v>277</v>
      </c>
      <c r="G157" s="22" t="s">
        <v>163</v>
      </c>
      <c r="H157" s="23">
        <f>H158</f>
        <v>0</v>
      </c>
      <c r="I157" s="23">
        <f>I158</f>
        <v>0</v>
      </c>
      <c r="J157" s="23">
        <f t="shared" si="16"/>
        <v>0</v>
      </c>
      <c r="L157" s="10"/>
      <c r="M157" s="84"/>
    </row>
    <row r="158" spans="1:13" ht="38.25" hidden="1" x14ac:dyDescent="0.25">
      <c r="A158" s="21"/>
      <c r="B158" s="21" t="s">
        <v>164</v>
      </c>
      <c r="C158" s="87">
        <v>851</v>
      </c>
      <c r="D158" s="22" t="s">
        <v>271</v>
      </c>
      <c r="E158" s="22" t="s">
        <v>15</v>
      </c>
      <c r="F158" s="22" t="s">
        <v>277</v>
      </c>
      <c r="G158" s="22" t="s">
        <v>165</v>
      </c>
      <c r="H158" s="23">
        <v>0</v>
      </c>
      <c r="I158" s="23"/>
      <c r="J158" s="23">
        <f t="shared" si="16"/>
        <v>0</v>
      </c>
      <c r="L158" s="10"/>
      <c r="M158" s="84"/>
    </row>
    <row r="159" spans="1:13" ht="12.75" hidden="1" x14ac:dyDescent="0.25">
      <c r="A159" s="36"/>
      <c r="B159" s="21" t="s">
        <v>33</v>
      </c>
      <c r="C159" s="87">
        <v>851</v>
      </c>
      <c r="D159" s="22" t="s">
        <v>271</v>
      </c>
      <c r="E159" s="22" t="s">
        <v>15</v>
      </c>
      <c r="F159" s="22" t="s">
        <v>277</v>
      </c>
      <c r="G159" s="22" t="s">
        <v>35</v>
      </c>
      <c r="H159" s="23">
        <f>H160+H161</f>
        <v>210</v>
      </c>
      <c r="I159" s="23">
        <f>I160+I161</f>
        <v>0</v>
      </c>
      <c r="J159" s="23">
        <f t="shared" si="16"/>
        <v>210</v>
      </c>
      <c r="L159" s="10"/>
      <c r="M159" s="84"/>
    </row>
    <row r="160" spans="1:13" ht="25.5" hidden="1" x14ac:dyDescent="0.25">
      <c r="A160" s="36"/>
      <c r="B160" s="21" t="s">
        <v>166</v>
      </c>
      <c r="C160" s="87">
        <v>851</v>
      </c>
      <c r="D160" s="22" t="s">
        <v>271</v>
      </c>
      <c r="E160" s="22" t="s">
        <v>15</v>
      </c>
      <c r="F160" s="22" t="s">
        <v>277</v>
      </c>
      <c r="G160" s="22" t="s">
        <v>37</v>
      </c>
      <c r="H160" s="23">
        <v>210</v>
      </c>
      <c r="I160" s="23"/>
      <c r="J160" s="23">
        <f t="shared" si="16"/>
        <v>210</v>
      </c>
      <c r="L160" s="10"/>
      <c r="M160" s="84"/>
    </row>
    <row r="161" spans="1:13" ht="12.75" hidden="1" x14ac:dyDescent="0.25">
      <c r="A161" s="36"/>
      <c r="B161" s="21" t="s">
        <v>38</v>
      </c>
      <c r="C161" s="87">
        <v>851</v>
      </c>
      <c r="D161" s="22" t="s">
        <v>271</v>
      </c>
      <c r="E161" s="22" t="s">
        <v>15</v>
      </c>
      <c r="F161" s="22" t="s">
        <v>277</v>
      </c>
      <c r="G161" s="22" t="s">
        <v>39</v>
      </c>
      <c r="H161" s="23"/>
      <c r="I161" s="23"/>
      <c r="J161" s="23">
        <f t="shared" si="16"/>
        <v>0</v>
      </c>
      <c r="L161" s="10"/>
      <c r="M161" s="84"/>
    </row>
    <row r="162" spans="1:13" ht="12.75" hidden="1" x14ac:dyDescent="0.25">
      <c r="A162" s="121" t="s">
        <v>278</v>
      </c>
      <c r="B162" s="121"/>
      <c r="C162" s="87">
        <v>851</v>
      </c>
      <c r="D162" s="29" t="s">
        <v>271</v>
      </c>
      <c r="E162" s="29" t="s">
        <v>15</v>
      </c>
      <c r="F162" s="29" t="s">
        <v>279</v>
      </c>
      <c r="G162" s="29"/>
      <c r="H162" s="31">
        <f>H163+H165</f>
        <v>1000</v>
      </c>
      <c r="I162" s="31">
        <f t="shared" ref="I162:J162" si="25">I163+I165</f>
        <v>0</v>
      </c>
      <c r="J162" s="31">
        <f t="shared" si="25"/>
        <v>1000</v>
      </c>
      <c r="L162" s="10"/>
      <c r="M162" s="84"/>
    </row>
    <row r="163" spans="1:13" ht="12.75" hidden="1" x14ac:dyDescent="0.25">
      <c r="A163" s="24"/>
      <c r="B163" s="25" t="s">
        <v>29</v>
      </c>
      <c r="C163" s="87">
        <v>851</v>
      </c>
      <c r="D163" s="29" t="s">
        <v>271</v>
      </c>
      <c r="E163" s="29" t="s">
        <v>15</v>
      </c>
      <c r="F163" s="29" t="s">
        <v>279</v>
      </c>
      <c r="G163" s="22" t="s">
        <v>30</v>
      </c>
      <c r="H163" s="23">
        <f>H164</f>
        <v>1000</v>
      </c>
      <c r="I163" s="23">
        <f>I164</f>
        <v>0</v>
      </c>
      <c r="J163" s="23">
        <f>H163+I163</f>
        <v>1000</v>
      </c>
      <c r="L163" s="10"/>
      <c r="M163" s="84"/>
    </row>
    <row r="164" spans="1:13" ht="25.5" hidden="1" x14ac:dyDescent="0.25">
      <c r="A164" s="24"/>
      <c r="B164" s="21" t="s">
        <v>31</v>
      </c>
      <c r="C164" s="87">
        <v>851</v>
      </c>
      <c r="D164" s="29" t="s">
        <v>271</v>
      </c>
      <c r="E164" s="29" t="s">
        <v>15</v>
      </c>
      <c r="F164" s="29" t="s">
        <v>279</v>
      </c>
      <c r="G164" s="22" t="s">
        <v>32</v>
      </c>
      <c r="H164" s="23">
        <v>1000</v>
      </c>
      <c r="I164" s="23"/>
      <c r="J164" s="23">
        <f>H164+I164</f>
        <v>1000</v>
      </c>
      <c r="L164" s="10"/>
      <c r="M164" s="84"/>
    </row>
    <row r="165" spans="1:13" ht="38.25" hidden="1" x14ac:dyDescent="0.25">
      <c r="A165" s="21"/>
      <c r="B165" s="21" t="s">
        <v>162</v>
      </c>
      <c r="C165" s="87">
        <v>851</v>
      </c>
      <c r="D165" s="22" t="s">
        <v>271</v>
      </c>
      <c r="E165" s="22" t="s">
        <v>15</v>
      </c>
      <c r="F165" s="22" t="s">
        <v>279</v>
      </c>
      <c r="G165" s="22" t="s">
        <v>163</v>
      </c>
      <c r="H165" s="23">
        <f>H166</f>
        <v>0</v>
      </c>
      <c r="I165" s="23">
        <f>I166</f>
        <v>0</v>
      </c>
      <c r="J165" s="23">
        <f t="shared" ref="J165:J166" si="26">H165+I165</f>
        <v>0</v>
      </c>
      <c r="L165" s="10"/>
      <c r="M165" s="84"/>
    </row>
    <row r="166" spans="1:13" ht="38.25" hidden="1" x14ac:dyDescent="0.25">
      <c r="A166" s="21"/>
      <c r="B166" s="21" t="s">
        <v>164</v>
      </c>
      <c r="C166" s="87">
        <v>851</v>
      </c>
      <c r="D166" s="22" t="s">
        <v>271</v>
      </c>
      <c r="E166" s="22" t="s">
        <v>15</v>
      </c>
      <c r="F166" s="22" t="s">
        <v>279</v>
      </c>
      <c r="G166" s="22" t="s">
        <v>165</v>
      </c>
      <c r="H166" s="23">
        <v>0</v>
      </c>
      <c r="I166" s="23"/>
      <c r="J166" s="23">
        <f t="shared" si="26"/>
        <v>0</v>
      </c>
      <c r="L166" s="10"/>
      <c r="M166" s="84"/>
    </row>
    <row r="167" spans="1:13" ht="12.75" hidden="1" x14ac:dyDescent="0.25">
      <c r="A167" s="121" t="s">
        <v>280</v>
      </c>
      <c r="B167" s="121"/>
      <c r="C167" s="87">
        <v>851</v>
      </c>
      <c r="D167" s="22" t="s">
        <v>271</v>
      </c>
      <c r="E167" s="22" t="s">
        <v>15</v>
      </c>
      <c r="F167" s="22" t="s">
        <v>281</v>
      </c>
      <c r="G167" s="22"/>
      <c r="H167" s="23">
        <f>H168</f>
        <v>2781.9</v>
      </c>
      <c r="I167" s="23">
        <f>I168</f>
        <v>0</v>
      </c>
      <c r="J167" s="23">
        <f t="shared" si="16"/>
        <v>2781.9</v>
      </c>
      <c r="L167" s="10"/>
      <c r="M167" s="84"/>
    </row>
    <row r="168" spans="1:13" ht="12.75" hidden="1" x14ac:dyDescent="0.25">
      <c r="A168" s="121" t="s">
        <v>158</v>
      </c>
      <c r="B168" s="121"/>
      <c r="C168" s="87">
        <v>851</v>
      </c>
      <c r="D168" s="22" t="s">
        <v>271</v>
      </c>
      <c r="E168" s="22" t="s">
        <v>15</v>
      </c>
      <c r="F168" s="22" t="s">
        <v>282</v>
      </c>
      <c r="G168" s="22"/>
      <c r="H168" s="23">
        <f>H169+H175</f>
        <v>2781.9</v>
      </c>
      <c r="I168" s="23">
        <f t="shared" ref="I168:J168" si="27">I169+I175</f>
        <v>0</v>
      </c>
      <c r="J168" s="23">
        <f t="shared" si="27"/>
        <v>2781.9</v>
      </c>
      <c r="L168" s="10"/>
      <c r="M168" s="84"/>
    </row>
    <row r="169" spans="1:13" s="2" customFormat="1" ht="12.75" hidden="1" x14ac:dyDescent="0.25">
      <c r="A169" s="121" t="s">
        <v>283</v>
      </c>
      <c r="B169" s="121"/>
      <c r="C169" s="87">
        <v>851</v>
      </c>
      <c r="D169" s="22" t="s">
        <v>271</v>
      </c>
      <c r="E169" s="22" t="s">
        <v>15</v>
      </c>
      <c r="F169" s="22" t="s">
        <v>284</v>
      </c>
      <c r="G169" s="22"/>
      <c r="H169" s="23">
        <f>H170+H172</f>
        <v>483.9</v>
      </c>
      <c r="I169" s="23">
        <f>I170+I172</f>
        <v>0</v>
      </c>
      <c r="J169" s="23">
        <f t="shared" si="16"/>
        <v>483.9</v>
      </c>
      <c r="L169" s="10"/>
      <c r="M169" s="84"/>
    </row>
    <row r="170" spans="1:13" ht="38.25" hidden="1" x14ac:dyDescent="0.25">
      <c r="A170" s="21"/>
      <c r="B170" s="21" t="s">
        <v>162</v>
      </c>
      <c r="C170" s="87">
        <v>851</v>
      </c>
      <c r="D170" s="22" t="s">
        <v>271</v>
      </c>
      <c r="E170" s="22" t="s">
        <v>15</v>
      </c>
      <c r="F170" s="22" t="s">
        <v>284</v>
      </c>
      <c r="G170" s="22" t="s">
        <v>163</v>
      </c>
      <c r="H170" s="23">
        <f>H171</f>
        <v>483.9</v>
      </c>
      <c r="I170" s="23">
        <f>I171</f>
        <v>0</v>
      </c>
      <c r="J170" s="23">
        <f t="shared" si="16"/>
        <v>483.9</v>
      </c>
      <c r="L170" s="10"/>
      <c r="M170" s="84"/>
    </row>
    <row r="171" spans="1:13" ht="38.25" hidden="1" x14ac:dyDescent="0.25">
      <c r="A171" s="21"/>
      <c r="B171" s="21" t="s">
        <v>164</v>
      </c>
      <c r="C171" s="87">
        <v>851</v>
      </c>
      <c r="D171" s="22" t="s">
        <v>271</v>
      </c>
      <c r="E171" s="22" t="s">
        <v>15</v>
      </c>
      <c r="F171" s="22" t="s">
        <v>284</v>
      </c>
      <c r="G171" s="22" t="s">
        <v>165</v>
      </c>
      <c r="H171" s="23">
        <v>483.9</v>
      </c>
      <c r="I171" s="23"/>
      <c r="J171" s="23">
        <f t="shared" si="16"/>
        <v>483.9</v>
      </c>
      <c r="L171" s="10"/>
      <c r="M171" s="84"/>
    </row>
    <row r="172" spans="1:13" ht="12.75" hidden="1" x14ac:dyDescent="0.25">
      <c r="A172" s="36"/>
      <c r="B172" s="21" t="s">
        <v>33</v>
      </c>
      <c r="C172" s="87">
        <v>851</v>
      </c>
      <c r="D172" s="22" t="s">
        <v>271</v>
      </c>
      <c r="E172" s="22" t="s">
        <v>15</v>
      </c>
      <c r="F172" s="22" t="s">
        <v>284</v>
      </c>
      <c r="G172" s="22" t="s">
        <v>35</v>
      </c>
      <c r="H172" s="23">
        <f>H173+H174</f>
        <v>0</v>
      </c>
      <c r="I172" s="23">
        <f>I173+I174</f>
        <v>0</v>
      </c>
      <c r="J172" s="23">
        <f t="shared" si="16"/>
        <v>0</v>
      </c>
      <c r="L172" s="10"/>
      <c r="M172" s="84"/>
    </row>
    <row r="173" spans="1:13" ht="25.5" hidden="1" x14ac:dyDescent="0.25">
      <c r="A173" s="36"/>
      <c r="B173" s="21" t="s">
        <v>166</v>
      </c>
      <c r="C173" s="87">
        <v>851</v>
      </c>
      <c r="D173" s="22" t="s">
        <v>271</v>
      </c>
      <c r="E173" s="22" t="s">
        <v>15</v>
      </c>
      <c r="F173" s="22" t="s">
        <v>284</v>
      </c>
      <c r="G173" s="22" t="s">
        <v>37</v>
      </c>
      <c r="H173" s="23">
        <v>0</v>
      </c>
      <c r="I173" s="23"/>
      <c r="J173" s="23">
        <f t="shared" si="16"/>
        <v>0</v>
      </c>
      <c r="L173" s="10"/>
      <c r="M173" s="84"/>
    </row>
    <row r="174" spans="1:13" ht="12.75" hidden="1" x14ac:dyDescent="0.25">
      <c r="A174" s="36"/>
      <c r="B174" s="21" t="s">
        <v>38</v>
      </c>
      <c r="C174" s="87">
        <v>851</v>
      </c>
      <c r="D174" s="22" t="s">
        <v>271</v>
      </c>
      <c r="E174" s="22" t="s">
        <v>15</v>
      </c>
      <c r="F174" s="22" t="s">
        <v>284</v>
      </c>
      <c r="G174" s="22" t="s">
        <v>39</v>
      </c>
      <c r="H174" s="23"/>
      <c r="I174" s="23"/>
      <c r="J174" s="23">
        <f t="shared" si="16"/>
        <v>0</v>
      </c>
      <c r="L174" s="10"/>
      <c r="M174" s="84"/>
    </row>
    <row r="175" spans="1:13" ht="12.75" hidden="1" x14ac:dyDescent="0.25">
      <c r="A175" s="121" t="s">
        <v>278</v>
      </c>
      <c r="B175" s="121"/>
      <c r="C175" s="87">
        <v>851</v>
      </c>
      <c r="D175" s="29" t="s">
        <v>271</v>
      </c>
      <c r="E175" s="29" t="s">
        <v>15</v>
      </c>
      <c r="F175" s="29" t="s">
        <v>279</v>
      </c>
      <c r="G175" s="29"/>
      <c r="H175" s="31">
        <f>H176+H178</f>
        <v>2298</v>
      </c>
      <c r="I175" s="31">
        <f>I176+I178</f>
        <v>0</v>
      </c>
      <c r="J175" s="31">
        <f>J176+J178</f>
        <v>2298</v>
      </c>
      <c r="L175" s="10"/>
      <c r="M175" s="84"/>
    </row>
    <row r="176" spans="1:13" ht="38.25" hidden="1" x14ac:dyDescent="0.25">
      <c r="A176" s="21"/>
      <c r="B176" s="21" t="s">
        <v>162</v>
      </c>
      <c r="C176" s="87">
        <v>851</v>
      </c>
      <c r="D176" s="22" t="s">
        <v>271</v>
      </c>
      <c r="E176" s="22" t="s">
        <v>15</v>
      </c>
      <c r="F176" s="22" t="s">
        <v>286</v>
      </c>
      <c r="G176" s="22" t="s">
        <v>163</v>
      </c>
      <c r="H176" s="23">
        <f>H177</f>
        <v>2298</v>
      </c>
      <c r="I176" s="23">
        <f>I177</f>
        <v>0</v>
      </c>
      <c r="J176" s="23">
        <f t="shared" si="16"/>
        <v>2298</v>
      </c>
      <c r="L176" s="10"/>
      <c r="M176" s="84"/>
    </row>
    <row r="177" spans="1:13" ht="38.25" hidden="1" x14ac:dyDescent="0.25">
      <c r="A177" s="21"/>
      <c r="B177" s="21" t="s">
        <v>164</v>
      </c>
      <c r="C177" s="87">
        <v>851</v>
      </c>
      <c r="D177" s="22" t="s">
        <v>271</v>
      </c>
      <c r="E177" s="22" t="s">
        <v>15</v>
      </c>
      <c r="F177" s="22" t="s">
        <v>286</v>
      </c>
      <c r="G177" s="22" t="s">
        <v>165</v>
      </c>
      <c r="H177" s="23">
        <v>2298</v>
      </c>
      <c r="I177" s="23"/>
      <c r="J177" s="23">
        <f t="shared" si="16"/>
        <v>2298</v>
      </c>
      <c r="L177" s="10"/>
      <c r="M177" s="84"/>
    </row>
    <row r="178" spans="1:13" ht="12.75" hidden="1" x14ac:dyDescent="0.25">
      <c r="A178" s="36"/>
      <c r="B178" s="21" t="s">
        <v>33</v>
      </c>
      <c r="C178" s="87">
        <v>851</v>
      </c>
      <c r="D178" s="22" t="s">
        <v>271</v>
      </c>
      <c r="E178" s="22" t="s">
        <v>15</v>
      </c>
      <c r="F178" s="22" t="s">
        <v>286</v>
      </c>
      <c r="G178" s="22" t="s">
        <v>35</v>
      </c>
      <c r="H178" s="23">
        <f>H179</f>
        <v>0</v>
      </c>
      <c r="I178" s="23">
        <f>I179</f>
        <v>0</v>
      </c>
      <c r="J178" s="23">
        <f t="shared" ref="J178:J247" si="28">H178+I178</f>
        <v>0</v>
      </c>
      <c r="L178" s="10"/>
      <c r="M178" s="84"/>
    </row>
    <row r="179" spans="1:13" ht="12.75" hidden="1" x14ac:dyDescent="0.25">
      <c r="A179" s="36"/>
      <c r="B179" s="21" t="s">
        <v>38</v>
      </c>
      <c r="C179" s="87">
        <v>851</v>
      </c>
      <c r="D179" s="22" t="s">
        <v>271</v>
      </c>
      <c r="E179" s="22" t="s">
        <v>15</v>
      </c>
      <c r="F179" s="22" t="s">
        <v>286</v>
      </c>
      <c r="G179" s="22" t="s">
        <v>39</v>
      </c>
      <c r="H179" s="23"/>
      <c r="I179" s="23"/>
      <c r="J179" s="23">
        <f t="shared" si="28"/>
        <v>0</v>
      </c>
      <c r="L179" s="10"/>
      <c r="M179" s="84"/>
    </row>
    <row r="180" spans="1:13" ht="12.75" hidden="1" x14ac:dyDescent="0.25">
      <c r="A180" s="121" t="s">
        <v>86</v>
      </c>
      <c r="B180" s="121"/>
      <c r="C180" s="87">
        <v>851</v>
      </c>
      <c r="D180" s="29" t="s">
        <v>271</v>
      </c>
      <c r="E180" s="22" t="s">
        <v>15</v>
      </c>
      <c r="F180" s="29" t="s">
        <v>87</v>
      </c>
      <c r="G180" s="29"/>
      <c r="H180" s="31">
        <f>H181</f>
        <v>12.72</v>
      </c>
      <c r="I180" s="31">
        <f>I181</f>
        <v>0</v>
      </c>
      <c r="J180" s="23">
        <f t="shared" si="28"/>
        <v>12.72</v>
      </c>
      <c r="L180" s="10"/>
      <c r="M180" s="84"/>
    </row>
    <row r="181" spans="1:13" ht="12.75" hidden="1" x14ac:dyDescent="0.25">
      <c r="A181" s="121" t="s">
        <v>88</v>
      </c>
      <c r="B181" s="121"/>
      <c r="C181" s="87">
        <v>851</v>
      </c>
      <c r="D181" s="22" t="s">
        <v>271</v>
      </c>
      <c r="E181" s="22" t="s">
        <v>15</v>
      </c>
      <c r="F181" s="22" t="s">
        <v>89</v>
      </c>
      <c r="G181" s="22"/>
      <c r="H181" s="23">
        <f>H182</f>
        <v>12.72</v>
      </c>
      <c r="I181" s="23">
        <f>I182</f>
        <v>0</v>
      </c>
      <c r="J181" s="23">
        <f t="shared" si="28"/>
        <v>12.72</v>
      </c>
      <c r="L181" s="10"/>
      <c r="M181" s="84"/>
    </row>
    <row r="182" spans="1:13" ht="12.75" hidden="1" x14ac:dyDescent="0.25">
      <c r="A182" s="121" t="s">
        <v>177</v>
      </c>
      <c r="B182" s="121"/>
      <c r="C182" s="87">
        <v>851</v>
      </c>
      <c r="D182" s="22" t="s">
        <v>271</v>
      </c>
      <c r="E182" s="22" t="s">
        <v>15</v>
      </c>
      <c r="F182" s="22" t="s">
        <v>178</v>
      </c>
      <c r="G182" s="22"/>
      <c r="H182" s="23">
        <f>H184</f>
        <v>12.72</v>
      </c>
      <c r="I182" s="23">
        <f>I184</f>
        <v>0</v>
      </c>
      <c r="J182" s="23">
        <f t="shared" si="28"/>
        <v>12.72</v>
      </c>
      <c r="L182" s="10"/>
      <c r="M182" s="84"/>
    </row>
    <row r="183" spans="1:13" ht="12.75" hidden="1" x14ac:dyDescent="0.25">
      <c r="A183" s="24"/>
      <c r="B183" s="25" t="s">
        <v>179</v>
      </c>
      <c r="C183" s="87">
        <v>851</v>
      </c>
      <c r="D183" s="22" t="s">
        <v>271</v>
      </c>
      <c r="E183" s="22" t="s">
        <v>15</v>
      </c>
      <c r="F183" s="22" t="s">
        <v>178</v>
      </c>
      <c r="G183" s="22" t="s">
        <v>180</v>
      </c>
      <c r="H183" s="23">
        <f>H184</f>
        <v>12.72</v>
      </c>
      <c r="I183" s="23">
        <f>I184</f>
        <v>0</v>
      </c>
      <c r="J183" s="23">
        <f>J184</f>
        <v>12.72</v>
      </c>
      <c r="L183" s="10"/>
      <c r="M183" s="84"/>
    </row>
    <row r="184" spans="1:13" ht="25.5" hidden="1" x14ac:dyDescent="0.25">
      <c r="A184" s="36"/>
      <c r="B184" s="21" t="s">
        <v>181</v>
      </c>
      <c r="C184" s="87">
        <v>851</v>
      </c>
      <c r="D184" s="22" t="s">
        <v>271</v>
      </c>
      <c r="E184" s="22" t="s">
        <v>15</v>
      </c>
      <c r="F184" s="22" t="s">
        <v>178</v>
      </c>
      <c r="G184" s="22" t="s">
        <v>182</v>
      </c>
      <c r="H184" s="23">
        <v>12.72</v>
      </c>
      <c r="I184" s="23"/>
      <c r="J184" s="23">
        <f t="shared" si="28"/>
        <v>12.72</v>
      </c>
      <c r="L184" s="10"/>
      <c r="M184" s="84"/>
    </row>
    <row r="185" spans="1:13" ht="12.75" hidden="1" x14ac:dyDescent="0.25">
      <c r="A185" s="121" t="s">
        <v>287</v>
      </c>
      <c r="B185" s="121"/>
      <c r="C185" s="87">
        <v>851</v>
      </c>
      <c r="D185" s="22" t="s">
        <v>271</v>
      </c>
      <c r="E185" s="22" t="s">
        <v>15</v>
      </c>
      <c r="F185" s="22" t="s">
        <v>288</v>
      </c>
      <c r="G185" s="22"/>
      <c r="H185" s="23">
        <f t="shared" ref="H185:I187" si="29">H186</f>
        <v>55.46</v>
      </c>
      <c r="I185" s="23">
        <f t="shared" si="29"/>
        <v>0</v>
      </c>
      <c r="J185" s="23">
        <f t="shared" si="28"/>
        <v>55.46</v>
      </c>
      <c r="L185" s="10"/>
      <c r="M185" s="84"/>
    </row>
    <row r="186" spans="1:13" s="20" customFormat="1" ht="12.75" hidden="1" x14ac:dyDescent="0.25">
      <c r="A186" s="121" t="s">
        <v>289</v>
      </c>
      <c r="B186" s="121"/>
      <c r="C186" s="87">
        <v>851</v>
      </c>
      <c r="D186" s="22" t="s">
        <v>271</v>
      </c>
      <c r="E186" s="22" t="s">
        <v>15</v>
      </c>
      <c r="F186" s="22" t="s">
        <v>290</v>
      </c>
      <c r="G186" s="22"/>
      <c r="H186" s="23">
        <f t="shared" si="29"/>
        <v>55.46</v>
      </c>
      <c r="I186" s="23">
        <f t="shared" si="29"/>
        <v>0</v>
      </c>
      <c r="J186" s="23">
        <f t="shared" si="28"/>
        <v>55.46</v>
      </c>
      <c r="L186" s="10"/>
      <c r="M186" s="84"/>
    </row>
    <row r="187" spans="1:13" ht="12.75" hidden="1" x14ac:dyDescent="0.25">
      <c r="A187" s="121" t="s">
        <v>291</v>
      </c>
      <c r="B187" s="121"/>
      <c r="C187" s="87">
        <v>851</v>
      </c>
      <c r="D187" s="22" t="s">
        <v>271</v>
      </c>
      <c r="E187" s="22" t="s">
        <v>15</v>
      </c>
      <c r="F187" s="22" t="s">
        <v>292</v>
      </c>
      <c r="G187" s="22"/>
      <c r="H187" s="23">
        <f t="shared" si="29"/>
        <v>55.46</v>
      </c>
      <c r="I187" s="23">
        <f t="shared" si="29"/>
        <v>0</v>
      </c>
      <c r="J187" s="23">
        <f t="shared" si="28"/>
        <v>55.46</v>
      </c>
      <c r="L187" s="10"/>
      <c r="M187" s="84"/>
    </row>
    <row r="188" spans="1:13" ht="12.75" hidden="1" x14ac:dyDescent="0.25">
      <c r="A188" s="24"/>
      <c r="B188" s="25" t="s">
        <v>179</v>
      </c>
      <c r="C188" s="87">
        <v>851</v>
      </c>
      <c r="D188" s="22" t="s">
        <v>271</v>
      </c>
      <c r="E188" s="22" t="s">
        <v>15</v>
      </c>
      <c r="F188" s="22" t="s">
        <v>292</v>
      </c>
      <c r="G188" s="22" t="s">
        <v>180</v>
      </c>
      <c r="H188" s="23">
        <f>H189+H190</f>
        <v>55.46</v>
      </c>
      <c r="I188" s="23">
        <f t="shared" ref="I188" si="30">I189+I190</f>
        <v>0</v>
      </c>
      <c r="J188" s="23">
        <f t="shared" si="28"/>
        <v>55.46</v>
      </c>
      <c r="L188" s="10"/>
      <c r="M188" s="84"/>
    </row>
    <row r="189" spans="1:13" ht="25.5" hidden="1" x14ac:dyDescent="0.25">
      <c r="A189" s="24"/>
      <c r="B189" s="25" t="s">
        <v>181</v>
      </c>
      <c r="C189" s="87">
        <v>851</v>
      </c>
      <c r="D189" s="22" t="s">
        <v>271</v>
      </c>
      <c r="E189" s="22" t="s">
        <v>15</v>
      </c>
      <c r="F189" s="22" t="s">
        <v>292</v>
      </c>
      <c r="G189" s="22" t="s">
        <v>182</v>
      </c>
      <c r="H189" s="23">
        <v>55.46</v>
      </c>
      <c r="I189" s="23"/>
      <c r="J189" s="23">
        <f t="shared" si="28"/>
        <v>55.46</v>
      </c>
      <c r="L189" s="10"/>
      <c r="M189" s="84"/>
    </row>
    <row r="190" spans="1:13" ht="25.5" hidden="1" x14ac:dyDescent="0.25">
      <c r="A190" s="24"/>
      <c r="B190" s="25" t="s">
        <v>187</v>
      </c>
      <c r="C190" s="87">
        <v>851</v>
      </c>
      <c r="D190" s="22" t="s">
        <v>271</v>
      </c>
      <c r="E190" s="22" t="s">
        <v>15</v>
      </c>
      <c r="F190" s="22" t="s">
        <v>292</v>
      </c>
      <c r="G190" s="22" t="s">
        <v>184</v>
      </c>
      <c r="H190" s="23">
        <v>0</v>
      </c>
      <c r="I190" s="23"/>
      <c r="J190" s="23">
        <f t="shared" si="28"/>
        <v>0</v>
      </c>
      <c r="L190" s="10"/>
      <c r="M190" s="84"/>
    </row>
    <row r="191" spans="1:13" ht="12.75" hidden="1" x14ac:dyDescent="0.25">
      <c r="A191" s="121" t="s">
        <v>257</v>
      </c>
      <c r="B191" s="121"/>
      <c r="C191" s="87">
        <v>851</v>
      </c>
      <c r="D191" s="22" t="s">
        <v>271</v>
      </c>
      <c r="E191" s="22" t="s">
        <v>15</v>
      </c>
      <c r="F191" s="22" t="s">
        <v>102</v>
      </c>
      <c r="G191" s="22"/>
      <c r="H191" s="23">
        <f>H195+H192</f>
        <v>111.9</v>
      </c>
      <c r="I191" s="23">
        <f>I195+I192</f>
        <v>0</v>
      </c>
      <c r="J191" s="23">
        <f t="shared" si="28"/>
        <v>111.9</v>
      </c>
      <c r="L191" s="10"/>
      <c r="M191" s="84"/>
    </row>
    <row r="192" spans="1:13" ht="12.75" hidden="1" x14ac:dyDescent="0.25">
      <c r="A192" s="121" t="s">
        <v>293</v>
      </c>
      <c r="B192" s="121"/>
      <c r="C192" s="87">
        <v>851</v>
      </c>
      <c r="D192" s="22" t="s">
        <v>271</v>
      </c>
      <c r="E192" s="22" t="s">
        <v>15</v>
      </c>
      <c r="F192" s="22" t="s">
        <v>294</v>
      </c>
      <c r="G192" s="22"/>
      <c r="H192" s="23">
        <f>H193</f>
        <v>20</v>
      </c>
      <c r="I192" s="23">
        <f>I193</f>
        <v>0</v>
      </c>
      <c r="J192" s="23">
        <f t="shared" si="28"/>
        <v>20</v>
      </c>
      <c r="L192" s="10"/>
      <c r="M192" s="84"/>
    </row>
    <row r="193" spans="1:13" ht="12.75" hidden="1" x14ac:dyDescent="0.25">
      <c r="A193" s="24"/>
      <c r="B193" s="25" t="s">
        <v>29</v>
      </c>
      <c r="C193" s="87">
        <v>851</v>
      </c>
      <c r="D193" s="22" t="s">
        <v>271</v>
      </c>
      <c r="E193" s="22" t="s">
        <v>15</v>
      </c>
      <c r="F193" s="22" t="s">
        <v>294</v>
      </c>
      <c r="G193" s="22" t="s">
        <v>30</v>
      </c>
      <c r="H193" s="23">
        <f>H194</f>
        <v>20</v>
      </c>
      <c r="I193" s="23">
        <f>I194</f>
        <v>0</v>
      </c>
      <c r="J193" s="23">
        <f t="shared" si="28"/>
        <v>20</v>
      </c>
      <c r="L193" s="10"/>
      <c r="M193" s="84"/>
    </row>
    <row r="194" spans="1:13" ht="25.5" hidden="1" x14ac:dyDescent="0.25">
      <c r="A194" s="24"/>
      <c r="B194" s="21" t="s">
        <v>31</v>
      </c>
      <c r="C194" s="87">
        <v>851</v>
      </c>
      <c r="D194" s="22" t="s">
        <v>271</v>
      </c>
      <c r="E194" s="22" t="s">
        <v>15</v>
      </c>
      <c r="F194" s="22" t="s">
        <v>294</v>
      </c>
      <c r="G194" s="22" t="s">
        <v>32</v>
      </c>
      <c r="H194" s="23">
        <v>20</v>
      </c>
      <c r="I194" s="23"/>
      <c r="J194" s="23">
        <f t="shared" si="28"/>
        <v>20</v>
      </c>
      <c r="L194" s="10"/>
      <c r="M194" s="84"/>
    </row>
    <row r="195" spans="1:13" ht="12.75" hidden="1" x14ac:dyDescent="0.25">
      <c r="A195" s="121" t="s">
        <v>295</v>
      </c>
      <c r="B195" s="121"/>
      <c r="C195" s="87">
        <v>851</v>
      </c>
      <c r="D195" s="22" t="s">
        <v>271</v>
      </c>
      <c r="E195" s="22" t="s">
        <v>15</v>
      </c>
      <c r="F195" s="22" t="s">
        <v>296</v>
      </c>
      <c r="G195" s="22"/>
      <c r="H195" s="23">
        <f>H196</f>
        <v>91.9</v>
      </c>
      <c r="I195" s="23">
        <f>I196</f>
        <v>0</v>
      </c>
      <c r="J195" s="23">
        <f t="shared" si="28"/>
        <v>91.9</v>
      </c>
      <c r="L195" s="10"/>
      <c r="M195" s="84"/>
    </row>
    <row r="196" spans="1:13" ht="12.75" hidden="1" x14ac:dyDescent="0.25">
      <c r="A196" s="24"/>
      <c r="B196" s="25" t="s">
        <v>29</v>
      </c>
      <c r="C196" s="87">
        <v>851</v>
      </c>
      <c r="D196" s="22" t="s">
        <v>271</v>
      </c>
      <c r="E196" s="22" t="s">
        <v>15</v>
      </c>
      <c r="F196" s="22" t="s">
        <v>296</v>
      </c>
      <c r="G196" s="22" t="s">
        <v>30</v>
      </c>
      <c r="H196" s="23">
        <f>H197</f>
        <v>91.9</v>
      </c>
      <c r="I196" s="23">
        <f>I197</f>
        <v>0</v>
      </c>
      <c r="J196" s="23">
        <f t="shared" si="28"/>
        <v>91.9</v>
      </c>
      <c r="L196" s="10"/>
      <c r="M196" s="84"/>
    </row>
    <row r="197" spans="1:13" ht="25.5" hidden="1" x14ac:dyDescent="0.25">
      <c r="A197" s="24"/>
      <c r="B197" s="21" t="s">
        <v>31</v>
      </c>
      <c r="C197" s="87">
        <v>851</v>
      </c>
      <c r="D197" s="22" t="s">
        <v>271</v>
      </c>
      <c r="E197" s="22" t="s">
        <v>15</v>
      </c>
      <c r="F197" s="22" t="s">
        <v>296</v>
      </c>
      <c r="G197" s="22" t="s">
        <v>32</v>
      </c>
      <c r="H197" s="23">
        <v>91.9</v>
      </c>
      <c r="I197" s="23"/>
      <c r="J197" s="23">
        <f t="shared" si="28"/>
        <v>91.9</v>
      </c>
      <c r="L197" s="10"/>
      <c r="M197" s="84"/>
    </row>
    <row r="198" spans="1:13" ht="12.75" hidden="1" x14ac:dyDescent="0.25">
      <c r="A198" s="124" t="s">
        <v>297</v>
      </c>
      <c r="B198" s="124"/>
      <c r="C198" s="87">
        <v>851</v>
      </c>
      <c r="D198" s="18" t="s">
        <v>271</v>
      </c>
      <c r="E198" s="18" t="s">
        <v>51</v>
      </c>
      <c r="F198" s="18"/>
      <c r="G198" s="18"/>
      <c r="H198" s="43">
        <f>H199+H204</f>
        <v>353.2</v>
      </c>
      <c r="I198" s="43">
        <f>I199+I204</f>
        <v>0</v>
      </c>
      <c r="J198" s="43">
        <f>J199+J204</f>
        <v>353.2</v>
      </c>
      <c r="L198" s="10"/>
      <c r="M198" s="84"/>
    </row>
    <row r="199" spans="1:13" ht="12.75" hidden="1" x14ac:dyDescent="0.25">
      <c r="A199" s="121" t="s">
        <v>18</v>
      </c>
      <c r="B199" s="121"/>
      <c r="C199" s="87">
        <v>851</v>
      </c>
      <c r="D199" s="22" t="s">
        <v>271</v>
      </c>
      <c r="E199" s="22" t="s">
        <v>51</v>
      </c>
      <c r="F199" s="22" t="s">
        <v>52</v>
      </c>
      <c r="G199" s="22"/>
      <c r="H199" s="23">
        <f t="shared" ref="H199:I202" si="31">H200</f>
        <v>333.2</v>
      </c>
      <c r="I199" s="23">
        <f t="shared" si="31"/>
        <v>0</v>
      </c>
      <c r="J199" s="23">
        <f t="shared" si="28"/>
        <v>333.2</v>
      </c>
      <c r="L199" s="10"/>
      <c r="M199" s="84"/>
    </row>
    <row r="200" spans="1:13" ht="12.75" hidden="1" x14ac:dyDescent="0.25">
      <c r="A200" s="121" t="s">
        <v>20</v>
      </c>
      <c r="B200" s="121"/>
      <c r="C200" s="87">
        <v>851</v>
      </c>
      <c r="D200" s="22" t="s">
        <v>271</v>
      </c>
      <c r="E200" s="22" t="s">
        <v>51</v>
      </c>
      <c r="F200" s="22" t="s">
        <v>21</v>
      </c>
      <c r="G200" s="22"/>
      <c r="H200" s="23">
        <f t="shared" si="31"/>
        <v>333.2</v>
      </c>
      <c r="I200" s="23">
        <f t="shared" si="31"/>
        <v>0</v>
      </c>
      <c r="J200" s="23">
        <f t="shared" si="28"/>
        <v>333.2</v>
      </c>
      <c r="L200" s="10"/>
      <c r="M200" s="84"/>
    </row>
    <row r="201" spans="1:13" ht="12.75" hidden="1" x14ac:dyDescent="0.25">
      <c r="A201" s="121" t="s">
        <v>298</v>
      </c>
      <c r="B201" s="121"/>
      <c r="C201" s="87">
        <v>851</v>
      </c>
      <c r="D201" s="22" t="s">
        <v>271</v>
      </c>
      <c r="E201" s="22" t="s">
        <v>51</v>
      </c>
      <c r="F201" s="22" t="s">
        <v>299</v>
      </c>
      <c r="G201" s="22"/>
      <c r="H201" s="23">
        <f t="shared" si="31"/>
        <v>333.2</v>
      </c>
      <c r="I201" s="23">
        <f t="shared" si="31"/>
        <v>0</v>
      </c>
      <c r="J201" s="23">
        <f t="shared" si="28"/>
        <v>333.2</v>
      </c>
      <c r="L201" s="10"/>
      <c r="M201" s="84"/>
    </row>
    <row r="202" spans="1:13" ht="38.25" hidden="1" x14ac:dyDescent="0.25">
      <c r="A202" s="21"/>
      <c r="B202" s="21" t="s">
        <v>24</v>
      </c>
      <c r="C202" s="87">
        <v>851</v>
      </c>
      <c r="D202" s="22" t="s">
        <v>271</v>
      </c>
      <c r="E202" s="22" t="s">
        <v>51</v>
      </c>
      <c r="F202" s="22" t="s">
        <v>299</v>
      </c>
      <c r="G202" s="22" t="s">
        <v>26</v>
      </c>
      <c r="H202" s="23">
        <f t="shared" si="31"/>
        <v>333.2</v>
      </c>
      <c r="I202" s="23">
        <f t="shared" si="31"/>
        <v>0</v>
      </c>
      <c r="J202" s="23">
        <f t="shared" si="28"/>
        <v>333.2</v>
      </c>
      <c r="L202" s="10"/>
      <c r="M202" s="84"/>
    </row>
    <row r="203" spans="1:13" ht="12.75" hidden="1" x14ac:dyDescent="0.25">
      <c r="A203" s="24"/>
      <c r="B203" s="25" t="s">
        <v>27</v>
      </c>
      <c r="C203" s="87">
        <v>851</v>
      </c>
      <c r="D203" s="22" t="s">
        <v>271</v>
      </c>
      <c r="E203" s="22" t="s">
        <v>51</v>
      </c>
      <c r="F203" s="22" t="s">
        <v>299</v>
      </c>
      <c r="G203" s="22" t="s">
        <v>28</v>
      </c>
      <c r="H203" s="23">
        <v>333.2</v>
      </c>
      <c r="I203" s="23"/>
      <c r="J203" s="23">
        <f t="shared" si="28"/>
        <v>333.2</v>
      </c>
      <c r="L203" s="10"/>
      <c r="M203" s="84"/>
    </row>
    <row r="204" spans="1:13" ht="12.75" hidden="1" x14ac:dyDescent="0.25">
      <c r="A204" s="121" t="s">
        <v>234</v>
      </c>
      <c r="B204" s="121"/>
      <c r="C204" s="87">
        <v>851</v>
      </c>
      <c r="D204" s="22" t="s">
        <v>271</v>
      </c>
      <c r="E204" s="22" t="s">
        <v>51</v>
      </c>
      <c r="F204" s="22" t="s">
        <v>106</v>
      </c>
      <c r="G204" s="22"/>
      <c r="H204" s="23">
        <f t="shared" ref="H204:I206" si="32">H205</f>
        <v>20</v>
      </c>
      <c r="I204" s="23">
        <f t="shared" si="32"/>
        <v>0</v>
      </c>
      <c r="J204" s="23">
        <f t="shared" si="28"/>
        <v>20</v>
      </c>
      <c r="L204" s="10"/>
      <c r="M204" s="84"/>
    </row>
    <row r="205" spans="1:13" ht="12.75" hidden="1" x14ac:dyDescent="0.25">
      <c r="A205" s="121" t="s">
        <v>306</v>
      </c>
      <c r="B205" s="121"/>
      <c r="C205" s="87">
        <v>851</v>
      </c>
      <c r="D205" s="22" t="s">
        <v>271</v>
      </c>
      <c r="E205" s="22" t="s">
        <v>51</v>
      </c>
      <c r="F205" s="22" t="s">
        <v>307</v>
      </c>
      <c r="G205" s="22"/>
      <c r="H205" s="23">
        <f t="shared" si="32"/>
        <v>20</v>
      </c>
      <c r="I205" s="23">
        <f t="shared" si="32"/>
        <v>0</v>
      </c>
      <c r="J205" s="23">
        <f t="shared" si="28"/>
        <v>20</v>
      </c>
      <c r="L205" s="10"/>
      <c r="M205" s="84"/>
    </row>
    <row r="206" spans="1:13" ht="12.75" hidden="1" x14ac:dyDescent="0.25">
      <c r="A206" s="24"/>
      <c r="B206" s="25" t="s">
        <v>29</v>
      </c>
      <c r="C206" s="87">
        <v>851</v>
      </c>
      <c r="D206" s="22" t="s">
        <v>271</v>
      </c>
      <c r="E206" s="22" t="s">
        <v>51</v>
      </c>
      <c r="F206" s="22" t="s">
        <v>307</v>
      </c>
      <c r="G206" s="22" t="s">
        <v>30</v>
      </c>
      <c r="H206" s="23">
        <f t="shared" si="32"/>
        <v>20</v>
      </c>
      <c r="I206" s="23">
        <f t="shared" si="32"/>
        <v>0</v>
      </c>
      <c r="J206" s="23">
        <f t="shared" si="28"/>
        <v>20</v>
      </c>
      <c r="L206" s="10"/>
      <c r="M206" s="84"/>
    </row>
    <row r="207" spans="1:13" ht="25.5" hidden="1" x14ac:dyDescent="0.25">
      <c r="A207" s="24"/>
      <c r="B207" s="21" t="s">
        <v>31</v>
      </c>
      <c r="C207" s="87">
        <v>851</v>
      </c>
      <c r="D207" s="22" t="s">
        <v>271</v>
      </c>
      <c r="E207" s="22" t="s">
        <v>51</v>
      </c>
      <c r="F207" s="22" t="s">
        <v>307</v>
      </c>
      <c r="G207" s="22" t="s">
        <v>32</v>
      </c>
      <c r="H207" s="23">
        <v>20</v>
      </c>
      <c r="I207" s="23"/>
      <c r="J207" s="23">
        <f t="shared" si="28"/>
        <v>20</v>
      </c>
      <c r="L207" s="10"/>
      <c r="M207" s="84"/>
    </row>
    <row r="208" spans="1:13" ht="12.75" hidden="1" x14ac:dyDescent="0.25">
      <c r="A208" s="123" t="s">
        <v>308</v>
      </c>
      <c r="B208" s="123"/>
      <c r="C208" s="87">
        <v>851</v>
      </c>
      <c r="D208" s="12" t="s">
        <v>309</v>
      </c>
      <c r="E208" s="12"/>
      <c r="F208" s="12"/>
      <c r="G208" s="12"/>
      <c r="H208" s="13">
        <f>H209+H215+H220</f>
        <v>2020.5840000000001</v>
      </c>
      <c r="I208" s="13">
        <f t="shared" ref="I208:J208" si="33">I209+I215+I220</f>
        <v>0</v>
      </c>
      <c r="J208" s="13">
        <f t="shared" si="33"/>
        <v>2020.5840000000001</v>
      </c>
      <c r="L208" s="10"/>
      <c r="M208" s="84"/>
    </row>
    <row r="209" spans="1:13" ht="12.75" hidden="1" x14ac:dyDescent="0.25">
      <c r="A209" s="124" t="s">
        <v>310</v>
      </c>
      <c r="B209" s="124"/>
      <c r="C209" s="87">
        <v>851</v>
      </c>
      <c r="D209" s="18" t="s">
        <v>309</v>
      </c>
      <c r="E209" s="18" t="s">
        <v>15</v>
      </c>
      <c r="F209" s="18"/>
      <c r="G209" s="18"/>
      <c r="H209" s="19">
        <f t="shared" ref="H209:I213" si="34">H210</f>
        <v>1712.0840000000001</v>
      </c>
      <c r="I209" s="19">
        <f t="shared" si="34"/>
        <v>0</v>
      </c>
      <c r="J209" s="23">
        <f t="shared" si="28"/>
        <v>1712.0840000000001</v>
      </c>
      <c r="L209" s="10"/>
      <c r="M209" s="84"/>
    </row>
    <row r="210" spans="1:13" ht="12.75" hidden="1" x14ac:dyDescent="0.25">
      <c r="A210" s="121" t="s">
        <v>311</v>
      </c>
      <c r="B210" s="121"/>
      <c r="C210" s="87">
        <v>851</v>
      </c>
      <c r="D210" s="22" t="s">
        <v>309</v>
      </c>
      <c r="E210" s="22" t="s">
        <v>15</v>
      </c>
      <c r="F210" s="22" t="s">
        <v>312</v>
      </c>
      <c r="G210" s="22"/>
      <c r="H210" s="23">
        <f t="shared" si="34"/>
        <v>1712.0840000000001</v>
      </c>
      <c r="I210" s="23">
        <f t="shared" si="34"/>
        <v>0</v>
      </c>
      <c r="J210" s="23">
        <f t="shared" si="28"/>
        <v>1712.0840000000001</v>
      </c>
      <c r="L210" s="10"/>
      <c r="M210" s="84"/>
    </row>
    <row r="211" spans="1:13" ht="12.75" hidden="1" x14ac:dyDescent="0.25">
      <c r="A211" s="121" t="s">
        <v>313</v>
      </c>
      <c r="B211" s="121"/>
      <c r="C211" s="87">
        <v>851</v>
      </c>
      <c r="D211" s="22" t="s">
        <v>309</v>
      </c>
      <c r="E211" s="22" t="s">
        <v>15</v>
      </c>
      <c r="F211" s="22" t="s">
        <v>314</v>
      </c>
      <c r="G211" s="22"/>
      <c r="H211" s="23">
        <f t="shared" si="34"/>
        <v>1712.0840000000001</v>
      </c>
      <c r="I211" s="23">
        <f t="shared" si="34"/>
        <v>0</v>
      </c>
      <c r="J211" s="23">
        <f t="shared" si="28"/>
        <v>1712.0840000000001</v>
      </c>
      <c r="L211" s="10"/>
      <c r="M211" s="84"/>
    </row>
    <row r="212" spans="1:13" ht="12.75" hidden="1" x14ac:dyDescent="0.25">
      <c r="A212" s="121" t="s">
        <v>315</v>
      </c>
      <c r="B212" s="121"/>
      <c r="C212" s="87">
        <v>851</v>
      </c>
      <c r="D212" s="22" t="s">
        <v>309</v>
      </c>
      <c r="E212" s="22" t="s">
        <v>15</v>
      </c>
      <c r="F212" s="22" t="s">
        <v>316</v>
      </c>
      <c r="G212" s="22"/>
      <c r="H212" s="23">
        <f t="shared" si="34"/>
        <v>1712.0840000000001</v>
      </c>
      <c r="I212" s="23">
        <f t="shared" si="34"/>
        <v>0</v>
      </c>
      <c r="J212" s="23">
        <f t="shared" si="28"/>
        <v>1712.0840000000001</v>
      </c>
      <c r="L212" s="10"/>
      <c r="M212" s="84"/>
    </row>
    <row r="213" spans="1:13" ht="12.75" hidden="1" x14ac:dyDescent="0.25">
      <c r="A213" s="44"/>
      <c r="B213" s="25" t="s">
        <v>179</v>
      </c>
      <c r="C213" s="87">
        <v>851</v>
      </c>
      <c r="D213" s="22" t="s">
        <v>309</v>
      </c>
      <c r="E213" s="22" t="s">
        <v>15</v>
      </c>
      <c r="F213" s="22" t="s">
        <v>316</v>
      </c>
      <c r="G213" s="22" t="s">
        <v>180</v>
      </c>
      <c r="H213" s="23">
        <f t="shared" si="34"/>
        <v>1712.0840000000001</v>
      </c>
      <c r="I213" s="23">
        <f t="shared" si="34"/>
        <v>0</v>
      </c>
      <c r="J213" s="23">
        <f t="shared" si="28"/>
        <v>1712.0840000000001</v>
      </c>
      <c r="L213" s="10"/>
      <c r="M213" s="84"/>
    </row>
    <row r="214" spans="1:13" ht="25.5" hidden="1" x14ac:dyDescent="0.25">
      <c r="A214" s="44"/>
      <c r="B214" s="25" t="s">
        <v>317</v>
      </c>
      <c r="C214" s="87">
        <v>851</v>
      </c>
      <c r="D214" s="22" t="s">
        <v>309</v>
      </c>
      <c r="E214" s="22" t="s">
        <v>15</v>
      </c>
      <c r="F214" s="22" t="s">
        <v>316</v>
      </c>
      <c r="G214" s="22" t="s">
        <v>318</v>
      </c>
      <c r="H214" s="23">
        <v>1712.0840000000001</v>
      </c>
      <c r="I214" s="23"/>
      <c r="J214" s="23">
        <f t="shared" si="28"/>
        <v>1712.0840000000001</v>
      </c>
      <c r="L214" s="10"/>
      <c r="M214" s="84"/>
    </row>
    <row r="215" spans="1:13" ht="12.75" hidden="1" x14ac:dyDescent="0.25">
      <c r="A215" s="124" t="s">
        <v>319</v>
      </c>
      <c r="B215" s="124"/>
      <c r="C215" s="87">
        <v>851</v>
      </c>
      <c r="D215" s="18" t="s">
        <v>309</v>
      </c>
      <c r="E215" s="18" t="s">
        <v>17</v>
      </c>
      <c r="F215" s="18"/>
      <c r="G215" s="18"/>
      <c r="H215" s="19">
        <f>H216</f>
        <v>3</v>
      </c>
      <c r="I215" s="19">
        <f t="shared" ref="I215:J215" si="35">I216</f>
        <v>0</v>
      </c>
      <c r="J215" s="19">
        <f t="shared" si="35"/>
        <v>3</v>
      </c>
      <c r="L215" s="10"/>
      <c r="M215" s="84"/>
    </row>
    <row r="216" spans="1:13" ht="12.75" hidden="1" x14ac:dyDescent="0.25">
      <c r="A216" s="121" t="s">
        <v>69</v>
      </c>
      <c r="B216" s="121"/>
      <c r="C216" s="87">
        <v>851</v>
      </c>
      <c r="D216" s="22" t="s">
        <v>309</v>
      </c>
      <c r="E216" s="22" t="s">
        <v>17</v>
      </c>
      <c r="F216" s="22" t="s">
        <v>71</v>
      </c>
      <c r="G216" s="22"/>
      <c r="H216" s="26">
        <f t="shared" ref="H216:J217" si="36">H217</f>
        <v>3</v>
      </c>
      <c r="I216" s="26">
        <f t="shared" si="36"/>
        <v>0</v>
      </c>
      <c r="J216" s="26">
        <f t="shared" si="36"/>
        <v>3</v>
      </c>
      <c r="L216" s="10"/>
      <c r="M216" s="84"/>
    </row>
    <row r="217" spans="1:13" ht="12.75" hidden="1" x14ac:dyDescent="0.25">
      <c r="A217" s="121" t="s">
        <v>72</v>
      </c>
      <c r="B217" s="121"/>
      <c r="C217" s="87">
        <v>851</v>
      </c>
      <c r="D217" s="22" t="s">
        <v>309</v>
      </c>
      <c r="E217" s="22" t="s">
        <v>17</v>
      </c>
      <c r="F217" s="22" t="s">
        <v>73</v>
      </c>
      <c r="G217" s="22"/>
      <c r="H217" s="26">
        <f>H218</f>
        <v>3</v>
      </c>
      <c r="I217" s="26">
        <f t="shared" si="36"/>
        <v>0</v>
      </c>
      <c r="J217" s="26">
        <f t="shared" si="36"/>
        <v>3</v>
      </c>
      <c r="L217" s="10"/>
      <c r="M217" s="84"/>
    </row>
    <row r="218" spans="1:13" ht="12.75" hidden="1" x14ac:dyDescent="0.25">
      <c r="A218" s="24"/>
      <c r="B218" s="21" t="s">
        <v>33</v>
      </c>
      <c r="C218" s="87">
        <v>851</v>
      </c>
      <c r="D218" s="22" t="s">
        <v>309</v>
      </c>
      <c r="E218" s="22" t="s">
        <v>17</v>
      </c>
      <c r="F218" s="22" t="s">
        <v>73</v>
      </c>
      <c r="G218" s="22" t="s">
        <v>35</v>
      </c>
      <c r="H218" s="23">
        <f>H219</f>
        <v>3</v>
      </c>
      <c r="I218" s="23">
        <f>I219</f>
        <v>0</v>
      </c>
      <c r="J218" s="23">
        <f>H218+I218</f>
        <v>3</v>
      </c>
      <c r="L218" s="10"/>
      <c r="M218" s="84"/>
    </row>
    <row r="219" spans="1:13" ht="12.75" hidden="1" x14ac:dyDescent="0.25">
      <c r="A219" s="24"/>
      <c r="B219" s="25" t="s">
        <v>74</v>
      </c>
      <c r="C219" s="87">
        <v>851</v>
      </c>
      <c r="D219" s="22" t="s">
        <v>309</v>
      </c>
      <c r="E219" s="22" t="s">
        <v>17</v>
      </c>
      <c r="F219" s="22" t="s">
        <v>73</v>
      </c>
      <c r="G219" s="22" t="s">
        <v>75</v>
      </c>
      <c r="H219" s="23">
        <v>3</v>
      </c>
      <c r="I219" s="23"/>
      <c r="J219" s="23">
        <f>H219+I219</f>
        <v>3</v>
      </c>
      <c r="L219" s="10"/>
      <c r="M219" s="84"/>
    </row>
    <row r="220" spans="1:13" ht="12.75" hidden="1" x14ac:dyDescent="0.25">
      <c r="A220" s="124" t="s">
        <v>352</v>
      </c>
      <c r="B220" s="124"/>
      <c r="C220" s="87">
        <v>851</v>
      </c>
      <c r="D220" s="18" t="s">
        <v>309</v>
      </c>
      <c r="E220" s="18" t="s">
        <v>66</v>
      </c>
      <c r="F220" s="18"/>
      <c r="G220" s="18"/>
      <c r="H220" s="19">
        <f>H221</f>
        <v>305.5</v>
      </c>
      <c r="I220" s="19">
        <f>I221</f>
        <v>0</v>
      </c>
      <c r="J220" s="23">
        <f t="shared" si="28"/>
        <v>305.5</v>
      </c>
      <c r="L220" s="10"/>
      <c r="M220" s="84"/>
    </row>
    <row r="221" spans="1:13" ht="12.75" hidden="1" x14ac:dyDescent="0.25">
      <c r="A221" s="121" t="s">
        <v>234</v>
      </c>
      <c r="B221" s="121"/>
      <c r="C221" s="87">
        <v>851</v>
      </c>
      <c r="D221" s="22" t="s">
        <v>309</v>
      </c>
      <c r="E221" s="22" t="s">
        <v>66</v>
      </c>
      <c r="F221" s="22" t="s">
        <v>106</v>
      </c>
      <c r="G221" s="22"/>
      <c r="H221" s="23">
        <f>H222</f>
        <v>305.5</v>
      </c>
      <c r="I221" s="23">
        <f>I222</f>
        <v>0</v>
      </c>
      <c r="J221" s="23">
        <f t="shared" si="28"/>
        <v>305.5</v>
      </c>
      <c r="L221" s="10"/>
      <c r="M221" s="84"/>
    </row>
    <row r="222" spans="1:13" ht="12.75" hidden="1" x14ac:dyDescent="0.25">
      <c r="A222" s="116" t="s">
        <v>357</v>
      </c>
      <c r="B222" s="116"/>
      <c r="C222" s="87">
        <v>851</v>
      </c>
      <c r="D222" s="22" t="s">
        <v>309</v>
      </c>
      <c r="E222" s="22" t="s">
        <v>66</v>
      </c>
      <c r="F222" s="22" t="s">
        <v>358</v>
      </c>
      <c r="G222" s="22"/>
      <c r="H222" s="23">
        <f>H223+H225</f>
        <v>305.5</v>
      </c>
      <c r="I222" s="23">
        <f>I223+I225</f>
        <v>0</v>
      </c>
      <c r="J222" s="23">
        <f t="shared" si="28"/>
        <v>305.5</v>
      </c>
      <c r="L222" s="10"/>
      <c r="M222" s="84"/>
    </row>
    <row r="223" spans="1:13" ht="12.75" hidden="1" x14ac:dyDescent="0.25">
      <c r="A223" s="24"/>
      <c r="B223" s="25" t="s">
        <v>29</v>
      </c>
      <c r="C223" s="87">
        <v>851</v>
      </c>
      <c r="D223" s="29" t="s">
        <v>309</v>
      </c>
      <c r="E223" s="22" t="s">
        <v>66</v>
      </c>
      <c r="F223" s="22" t="s">
        <v>358</v>
      </c>
      <c r="G223" s="22" t="s">
        <v>30</v>
      </c>
      <c r="H223" s="23">
        <f>H224</f>
        <v>75.5</v>
      </c>
      <c r="I223" s="23">
        <f>I224</f>
        <v>0</v>
      </c>
      <c r="J223" s="23">
        <f t="shared" si="28"/>
        <v>75.5</v>
      </c>
      <c r="L223" s="10"/>
      <c r="M223" s="84"/>
    </row>
    <row r="224" spans="1:13" ht="25.5" hidden="1" x14ac:dyDescent="0.25">
      <c r="A224" s="24"/>
      <c r="B224" s="21" t="s">
        <v>31</v>
      </c>
      <c r="C224" s="87">
        <v>851</v>
      </c>
      <c r="D224" s="29" t="s">
        <v>309</v>
      </c>
      <c r="E224" s="22" t="s">
        <v>66</v>
      </c>
      <c r="F224" s="22" t="s">
        <v>358</v>
      </c>
      <c r="G224" s="22" t="s">
        <v>32</v>
      </c>
      <c r="H224" s="23">
        <v>75.5</v>
      </c>
      <c r="I224" s="23"/>
      <c r="J224" s="23">
        <f t="shared" si="28"/>
        <v>75.5</v>
      </c>
      <c r="L224" s="10"/>
      <c r="M224" s="84"/>
    </row>
    <row r="225" spans="1:13" ht="12.75" hidden="1" x14ac:dyDescent="0.25">
      <c r="A225" s="44"/>
      <c r="B225" s="25" t="s">
        <v>179</v>
      </c>
      <c r="C225" s="87">
        <v>851</v>
      </c>
      <c r="D225" s="22" t="s">
        <v>309</v>
      </c>
      <c r="E225" s="22" t="s">
        <v>66</v>
      </c>
      <c r="F225" s="22" t="s">
        <v>358</v>
      </c>
      <c r="G225" s="22" t="s">
        <v>180</v>
      </c>
      <c r="H225" s="23">
        <f>H226</f>
        <v>230</v>
      </c>
      <c r="I225" s="23">
        <f>I226</f>
        <v>0</v>
      </c>
      <c r="J225" s="23">
        <f t="shared" si="28"/>
        <v>230</v>
      </c>
      <c r="L225" s="10"/>
      <c r="M225" s="84"/>
    </row>
    <row r="226" spans="1:13" ht="25.5" hidden="1" x14ac:dyDescent="0.25">
      <c r="A226" s="44"/>
      <c r="B226" s="25" t="s">
        <v>181</v>
      </c>
      <c r="C226" s="87">
        <v>851</v>
      </c>
      <c r="D226" s="22" t="s">
        <v>309</v>
      </c>
      <c r="E226" s="22" t="s">
        <v>66</v>
      </c>
      <c r="F226" s="22" t="s">
        <v>358</v>
      </c>
      <c r="G226" s="22" t="s">
        <v>182</v>
      </c>
      <c r="H226" s="23">
        <v>230</v>
      </c>
      <c r="I226" s="23"/>
      <c r="J226" s="23">
        <f t="shared" si="28"/>
        <v>230</v>
      </c>
      <c r="L226" s="10"/>
      <c r="M226" s="84"/>
    </row>
    <row r="227" spans="1:13" ht="12.75" hidden="1" x14ac:dyDescent="0.25">
      <c r="A227" s="123" t="s">
        <v>359</v>
      </c>
      <c r="B227" s="123"/>
      <c r="C227" s="87">
        <v>851</v>
      </c>
      <c r="D227" s="12" t="s">
        <v>70</v>
      </c>
      <c r="E227" s="12"/>
      <c r="F227" s="12"/>
      <c r="G227" s="12"/>
      <c r="H227" s="13">
        <f t="shared" ref="H227:I229" si="37">H228</f>
        <v>422</v>
      </c>
      <c r="I227" s="13">
        <f t="shared" si="37"/>
        <v>0</v>
      </c>
      <c r="J227" s="23">
        <f t="shared" si="28"/>
        <v>422</v>
      </c>
      <c r="L227" s="10"/>
      <c r="M227" s="84"/>
    </row>
    <row r="228" spans="1:13" ht="12.75" hidden="1" x14ac:dyDescent="0.25">
      <c r="A228" s="125" t="s">
        <v>360</v>
      </c>
      <c r="B228" s="125"/>
      <c r="C228" s="87">
        <v>851</v>
      </c>
      <c r="D228" s="18" t="s">
        <v>70</v>
      </c>
      <c r="E228" s="18" t="s">
        <v>110</v>
      </c>
      <c r="F228" s="18"/>
      <c r="G228" s="18"/>
      <c r="H228" s="19">
        <f t="shared" si="37"/>
        <v>422</v>
      </c>
      <c r="I228" s="19">
        <f t="shared" si="37"/>
        <v>0</v>
      </c>
      <c r="J228" s="23">
        <f t="shared" si="28"/>
        <v>422</v>
      </c>
      <c r="L228" s="10"/>
      <c r="M228" s="84"/>
    </row>
    <row r="229" spans="1:13" s="20" customFormat="1" ht="12.75" hidden="1" x14ac:dyDescent="0.25">
      <c r="A229" s="121" t="s">
        <v>361</v>
      </c>
      <c r="B229" s="121"/>
      <c r="C229" s="87">
        <v>851</v>
      </c>
      <c r="D229" s="22" t="s">
        <v>70</v>
      </c>
      <c r="E229" s="22" t="s">
        <v>110</v>
      </c>
      <c r="F229" s="22" t="s">
        <v>362</v>
      </c>
      <c r="G229" s="22"/>
      <c r="H229" s="23">
        <f t="shared" si="37"/>
        <v>422</v>
      </c>
      <c r="I229" s="23">
        <f t="shared" si="37"/>
        <v>0</v>
      </c>
      <c r="J229" s="23">
        <f t="shared" si="28"/>
        <v>422</v>
      </c>
      <c r="L229" s="10"/>
      <c r="M229" s="84"/>
    </row>
    <row r="230" spans="1:13" s="46" customFormat="1" ht="12.75" hidden="1" x14ac:dyDescent="0.25">
      <c r="A230" s="121" t="s">
        <v>363</v>
      </c>
      <c r="B230" s="121"/>
      <c r="C230" s="87">
        <v>851</v>
      </c>
      <c r="D230" s="22" t="s">
        <v>70</v>
      </c>
      <c r="E230" s="22" t="s">
        <v>110</v>
      </c>
      <c r="F230" s="22" t="s">
        <v>364</v>
      </c>
      <c r="G230" s="22"/>
      <c r="H230" s="23">
        <f>H231+H234</f>
        <v>422</v>
      </c>
      <c r="I230" s="23">
        <f>I231+I234</f>
        <v>0</v>
      </c>
      <c r="J230" s="23">
        <f t="shared" si="28"/>
        <v>422</v>
      </c>
      <c r="L230" s="10"/>
      <c r="M230" s="84"/>
    </row>
    <row r="231" spans="1:13" s="46" customFormat="1" ht="12.75" hidden="1" x14ac:dyDescent="0.25">
      <c r="A231" s="121" t="s">
        <v>365</v>
      </c>
      <c r="B231" s="121"/>
      <c r="C231" s="87">
        <v>851</v>
      </c>
      <c r="D231" s="22" t="s">
        <v>70</v>
      </c>
      <c r="E231" s="22" t="s">
        <v>110</v>
      </c>
      <c r="F231" s="22" t="s">
        <v>366</v>
      </c>
      <c r="G231" s="22"/>
      <c r="H231" s="23">
        <f>H232</f>
        <v>40</v>
      </c>
      <c r="I231" s="23">
        <f>I232</f>
        <v>0</v>
      </c>
      <c r="J231" s="23">
        <f t="shared" si="28"/>
        <v>40</v>
      </c>
      <c r="L231" s="10"/>
      <c r="M231" s="84"/>
    </row>
    <row r="232" spans="1:13" ht="12.75" hidden="1" x14ac:dyDescent="0.25">
      <c r="A232" s="24"/>
      <c r="B232" s="25" t="s">
        <v>29</v>
      </c>
      <c r="C232" s="87">
        <v>851</v>
      </c>
      <c r="D232" s="22" t="s">
        <v>70</v>
      </c>
      <c r="E232" s="22" t="s">
        <v>110</v>
      </c>
      <c r="F232" s="22" t="s">
        <v>366</v>
      </c>
      <c r="G232" s="22" t="s">
        <v>30</v>
      </c>
      <c r="H232" s="23">
        <f>H233</f>
        <v>40</v>
      </c>
      <c r="I232" s="23">
        <f>I233</f>
        <v>0</v>
      </c>
      <c r="J232" s="23">
        <f t="shared" si="28"/>
        <v>40</v>
      </c>
      <c r="L232" s="10"/>
      <c r="M232" s="84"/>
    </row>
    <row r="233" spans="1:13" ht="25.5" hidden="1" x14ac:dyDescent="0.25">
      <c r="A233" s="24"/>
      <c r="B233" s="21" t="s">
        <v>31</v>
      </c>
      <c r="C233" s="87">
        <v>851</v>
      </c>
      <c r="D233" s="22" t="s">
        <v>70</v>
      </c>
      <c r="E233" s="22" t="s">
        <v>110</v>
      </c>
      <c r="F233" s="22" t="s">
        <v>366</v>
      </c>
      <c r="G233" s="22" t="s">
        <v>32</v>
      </c>
      <c r="H233" s="23">
        <v>40</v>
      </c>
      <c r="I233" s="23"/>
      <c r="J233" s="23">
        <f t="shared" si="28"/>
        <v>40</v>
      </c>
      <c r="L233" s="10"/>
      <c r="M233" s="84"/>
    </row>
    <row r="234" spans="1:13" s="46" customFormat="1" ht="12.75" hidden="1" x14ac:dyDescent="0.25">
      <c r="A234" s="121" t="s">
        <v>367</v>
      </c>
      <c r="B234" s="121"/>
      <c r="C234" s="87">
        <v>851</v>
      </c>
      <c r="D234" s="22" t="s">
        <v>70</v>
      </c>
      <c r="E234" s="22" t="s">
        <v>110</v>
      </c>
      <c r="F234" s="22" t="s">
        <v>368</v>
      </c>
      <c r="G234" s="22"/>
      <c r="H234" s="23">
        <f>H235</f>
        <v>382</v>
      </c>
      <c r="I234" s="23">
        <f>I235</f>
        <v>0</v>
      </c>
      <c r="J234" s="23">
        <f t="shared" si="28"/>
        <v>382</v>
      </c>
      <c r="L234" s="10"/>
      <c r="M234" s="84"/>
    </row>
    <row r="235" spans="1:13" ht="12.75" hidden="1" x14ac:dyDescent="0.25">
      <c r="A235" s="24"/>
      <c r="B235" s="25" t="s">
        <v>29</v>
      </c>
      <c r="C235" s="87">
        <v>851</v>
      </c>
      <c r="D235" s="22" t="s">
        <v>70</v>
      </c>
      <c r="E235" s="22" t="s">
        <v>110</v>
      </c>
      <c r="F235" s="22" t="s">
        <v>368</v>
      </c>
      <c r="G235" s="22" t="s">
        <v>30</v>
      </c>
      <c r="H235" s="23">
        <f>H236</f>
        <v>382</v>
      </c>
      <c r="I235" s="23">
        <f>I236</f>
        <v>0</v>
      </c>
      <c r="J235" s="23">
        <f t="shared" si="28"/>
        <v>382</v>
      </c>
      <c r="L235" s="10"/>
      <c r="M235" s="84"/>
    </row>
    <row r="236" spans="1:13" ht="25.5" hidden="1" x14ac:dyDescent="0.25">
      <c r="A236" s="24"/>
      <c r="B236" s="21" t="s">
        <v>31</v>
      </c>
      <c r="C236" s="87">
        <v>851</v>
      </c>
      <c r="D236" s="22" t="s">
        <v>70</v>
      </c>
      <c r="E236" s="22" t="s">
        <v>110</v>
      </c>
      <c r="F236" s="22" t="s">
        <v>368</v>
      </c>
      <c r="G236" s="22" t="s">
        <v>32</v>
      </c>
      <c r="H236" s="23">
        <v>382</v>
      </c>
      <c r="I236" s="23"/>
      <c r="J236" s="23">
        <f t="shared" si="28"/>
        <v>382</v>
      </c>
      <c r="L236" s="10"/>
      <c r="M236" s="84"/>
    </row>
    <row r="237" spans="1:13" ht="31.5" customHeight="1" x14ac:dyDescent="0.25">
      <c r="A237" s="148" t="s">
        <v>397</v>
      </c>
      <c r="B237" s="149"/>
      <c r="C237" s="104">
        <v>852</v>
      </c>
      <c r="D237" s="29"/>
      <c r="E237" s="29"/>
      <c r="F237" s="29"/>
      <c r="G237" s="22"/>
      <c r="H237" s="13">
        <f>H238+H448</f>
        <v>126063.70299999998</v>
      </c>
      <c r="I237" s="13">
        <f>I238+I448</f>
        <v>888.42600000000004</v>
      </c>
      <c r="J237" s="13">
        <f t="shared" si="28"/>
        <v>126952.12899999999</v>
      </c>
      <c r="L237" s="10"/>
      <c r="M237" s="84"/>
    </row>
    <row r="238" spans="1:13" s="14" customFormat="1" ht="12.75" hidden="1" x14ac:dyDescent="0.25">
      <c r="A238" s="123" t="s">
        <v>153</v>
      </c>
      <c r="B238" s="123"/>
      <c r="C238" s="85">
        <v>852</v>
      </c>
      <c r="D238" s="12" t="s">
        <v>154</v>
      </c>
      <c r="E238" s="12"/>
      <c r="F238" s="12"/>
      <c r="G238" s="12"/>
      <c r="H238" s="13">
        <f>H239+H274+H371+H376</f>
        <v>113505.11299999998</v>
      </c>
      <c r="I238" s="13">
        <f>I239+I274+I371+I376</f>
        <v>0</v>
      </c>
      <c r="J238" s="13">
        <f t="shared" si="28"/>
        <v>113505.11299999998</v>
      </c>
      <c r="L238" s="10"/>
      <c r="M238" s="84"/>
    </row>
    <row r="239" spans="1:13" s="20" customFormat="1" ht="12.75" hidden="1" x14ac:dyDescent="0.25">
      <c r="A239" s="124" t="s">
        <v>155</v>
      </c>
      <c r="B239" s="124"/>
      <c r="C239" s="86">
        <v>852</v>
      </c>
      <c r="D239" s="18" t="s">
        <v>154</v>
      </c>
      <c r="E239" s="18" t="s">
        <v>15</v>
      </c>
      <c r="F239" s="18"/>
      <c r="G239" s="18"/>
      <c r="H239" s="19">
        <f>H240+H257+H264</f>
        <v>16380.82</v>
      </c>
      <c r="I239" s="19">
        <f t="shared" ref="I239:J239" si="38">I240+I257+I264</f>
        <v>0</v>
      </c>
      <c r="J239" s="19">
        <f t="shared" si="38"/>
        <v>16380.82</v>
      </c>
      <c r="L239" s="10"/>
      <c r="M239" s="84"/>
    </row>
    <row r="240" spans="1:13" ht="12.75" hidden="1" x14ac:dyDescent="0.25">
      <c r="A240" s="121" t="s">
        <v>156</v>
      </c>
      <c r="B240" s="121"/>
      <c r="C240" s="87">
        <v>852</v>
      </c>
      <c r="D240" s="22" t="s">
        <v>154</v>
      </c>
      <c r="E240" s="22" t="s">
        <v>15</v>
      </c>
      <c r="F240" s="22" t="s">
        <v>157</v>
      </c>
      <c r="G240" s="22"/>
      <c r="H240" s="23">
        <f>H241</f>
        <v>15297</v>
      </c>
      <c r="I240" s="23">
        <f>I241</f>
        <v>0</v>
      </c>
      <c r="J240" s="23">
        <f t="shared" si="28"/>
        <v>15297</v>
      </c>
      <c r="L240" s="10"/>
      <c r="M240" s="84"/>
    </row>
    <row r="241" spans="1:13" ht="12.75" hidden="1" x14ac:dyDescent="0.25">
      <c r="A241" s="121" t="s">
        <v>158</v>
      </c>
      <c r="B241" s="121"/>
      <c r="C241" s="87">
        <v>852</v>
      </c>
      <c r="D241" s="22" t="s">
        <v>154</v>
      </c>
      <c r="E241" s="22" t="s">
        <v>15</v>
      </c>
      <c r="F241" s="22" t="s">
        <v>159</v>
      </c>
      <c r="G241" s="22"/>
      <c r="H241" s="23">
        <f>H242+H248+H249</f>
        <v>15297</v>
      </c>
      <c r="I241" s="23">
        <f t="shared" ref="I241:J241" si="39">I242+I248+I249</f>
        <v>0</v>
      </c>
      <c r="J241" s="23">
        <f t="shared" si="39"/>
        <v>15297</v>
      </c>
      <c r="L241" s="10"/>
      <c r="M241" s="84"/>
    </row>
    <row r="242" spans="1:13" ht="12.75" hidden="1" x14ac:dyDescent="0.25">
      <c r="A242" s="121" t="s">
        <v>160</v>
      </c>
      <c r="B242" s="121"/>
      <c r="C242" s="87">
        <v>852</v>
      </c>
      <c r="D242" s="22" t="s">
        <v>154</v>
      </c>
      <c r="E242" s="22" t="s">
        <v>15</v>
      </c>
      <c r="F242" s="22" t="s">
        <v>161</v>
      </c>
      <c r="G242" s="22"/>
      <c r="H242" s="23">
        <f>H243+H245</f>
        <v>5290.7</v>
      </c>
      <c r="I242" s="23">
        <f>I243+I245</f>
        <v>0</v>
      </c>
      <c r="J242" s="23">
        <f t="shared" si="28"/>
        <v>5290.7</v>
      </c>
      <c r="L242" s="10"/>
      <c r="M242" s="84"/>
    </row>
    <row r="243" spans="1:13" ht="38.25" hidden="1" x14ac:dyDescent="0.25">
      <c r="A243" s="21"/>
      <c r="B243" s="21" t="s">
        <v>162</v>
      </c>
      <c r="C243" s="87">
        <v>852</v>
      </c>
      <c r="D243" s="22" t="s">
        <v>154</v>
      </c>
      <c r="E243" s="22" t="s">
        <v>15</v>
      </c>
      <c r="F243" s="22" t="s">
        <v>161</v>
      </c>
      <c r="G243" s="22" t="s">
        <v>163</v>
      </c>
      <c r="H243" s="23">
        <f>H244</f>
        <v>5290.7</v>
      </c>
      <c r="I243" s="23">
        <f>I244</f>
        <v>0</v>
      </c>
      <c r="J243" s="23">
        <f t="shared" si="28"/>
        <v>5290.7</v>
      </c>
      <c r="L243" s="10"/>
      <c r="M243" s="84"/>
    </row>
    <row r="244" spans="1:13" ht="38.25" hidden="1" x14ac:dyDescent="0.25">
      <c r="A244" s="21"/>
      <c r="B244" s="21" t="s">
        <v>164</v>
      </c>
      <c r="C244" s="87">
        <v>852</v>
      </c>
      <c r="D244" s="22" t="s">
        <v>154</v>
      </c>
      <c r="E244" s="22" t="s">
        <v>15</v>
      </c>
      <c r="F244" s="22" t="s">
        <v>161</v>
      </c>
      <c r="G244" s="22" t="s">
        <v>165</v>
      </c>
      <c r="H244" s="23">
        <v>5290.7</v>
      </c>
      <c r="I244" s="23"/>
      <c r="J244" s="23">
        <f t="shared" si="28"/>
        <v>5290.7</v>
      </c>
      <c r="L244" s="10"/>
      <c r="M244" s="84"/>
    </row>
    <row r="245" spans="1:13" ht="12.75" hidden="1" x14ac:dyDescent="0.25">
      <c r="A245" s="21"/>
      <c r="B245" s="21" t="s">
        <v>33</v>
      </c>
      <c r="C245" s="87">
        <v>852</v>
      </c>
      <c r="D245" s="22" t="s">
        <v>154</v>
      </c>
      <c r="E245" s="22" t="s">
        <v>15</v>
      </c>
      <c r="F245" s="22" t="s">
        <v>161</v>
      </c>
      <c r="G245" s="22" t="s">
        <v>35</v>
      </c>
      <c r="H245" s="23">
        <f>H246+H247</f>
        <v>0</v>
      </c>
      <c r="I245" s="23">
        <f>I246+I247</f>
        <v>0</v>
      </c>
      <c r="J245" s="23">
        <f t="shared" si="28"/>
        <v>0</v>
      </c>
      <c r="L245" s="10"/>
      <c r="M245" s="84"/>
    </row>
    <row r="246" spans="1:13" ht="25.5" hidden="1" x14ac:dyDescent="0.25">
      <c r="A246" s="21"/>
      <c r="B246" s="21" t="s">
        <v>166</v>
      </c>
      <c r="C246" s="87">
        <v>852</v>
      </c>
      <c r="D246" s="22" t="s">
        <v>154</v>
      </c>
      <c r="E246" s="22" t="s">
        <v>15</v>
      </c>
      <c r="F246" s="22" t="s">
        <v>161</v>
      </c>
      <c r="G246" s="22" t="s">
        <v>37</v>
      </c>
      <c r="H246" s="23">
        <v>0</v>
      </c>
      <c r="I246" s="23"/>
      <c r="J246" s="23">
        <f t="shared" si="28"/>
        <v>0</v>
      </c>
      <c r="L246" s="10"/>
      <c r="M246" s="84"/>
    </row>
    <row r="247" spans="1:13" ht="12.75" hidden="1" x14ac:dyDescent="0.25">
      <c r="A247" s="21"/>
      <c r="B247" s="21" t="s">
        <v>38</v>
      </c>
      <c r="C247" s="87">
        <v>852</v>
      </c>
      <c r="D247" s="22" t="s">
        <v>154</v>
      </c>
      <c r="E247" s="22" t="s">
        <v>15</v>
      </c>
      <c r="F247" s="22" t="s">
        <v>161</v>
      </c>
      <c r="G247" s="22" t="s">
        <v>39</v>
      </c>
      <c r="H247" s="23">
        <v>0</v>
      </c>
      <c r="I247" s="23">
        <v>0</v>
      </c>
      <c r="J247" s="23">
        <f t="shared" si="28"/>
        <v>0</v>
      </c>
      <c r="L247" s="10"/>
      <c r="M247" s="84"/>
    </row>
    <row r="248" spans="1:13" ht="12.75" hidden="1" x14ac:dyDescent="0.25">
      <c r="A248" s="121" t="s">
        <v>398</v>
      </c>
      <c r="B248" s="121"/>
      <c r="C248" s="87">
        <v>852</v>
      </c>
      <c r="D248" s="22" t="s">
        <v>154</v>
      </c>
      <c r="E248" s="22" t="s">
        <v>15</v>
      </c>
      <c r="F248" s="22" t="s">
        <v>168</v>
      </c>
      <c r="G248" s="22"/>
      <c r="H248" s="23">
        <f>H252+H254</f>
        <v>0</v>
      </c>
      <c r="I248" s="23">
        <f t="shared" ref="I248:J248" si="40">I252+I254</f>
        <v>0</v>
      </c>
      <c r="J248" s="23">
        <f t="shared" si="40"/>
        <v>0</v>
      </c>
      <c r="L248" s="10"/>
      <c r="M248" s="84"/>
    </row>
    <row r="249" spans="1:13" ht="12.75" hidden="1" x14ac:dyDescent="0.25">
      <c r="A249" s="121" t="s">
        <v>399</v>
      </c>
      <c r="B249" s="121"/>
      <c r="C249" s="87">
        <v>852</v>
      </c>
      <c r="D249" s="22" t="s">
        <v>154</v>
      </c>
      <c r="E249" s="22" t="s">
        <v>15</v>
      </c>
      <c r="F249" s="22" t="s">
        <v>168</v>
      </c>
      <c r="G249" s="22"/>
      <c r="H249" s="23">
        <f>H251</f>
        <v>10006.299999999999</v>
      </c>
      <c r="I249" s="23">
        <f t="shared" ref="I249:J249" si="41">I251</f>
        <v>0</v>
      </c>
      <c r="J249" s="23">
        <f t="shared" si="41"/>
        <v>10006.299999999999</v>
      </c>
      <c r="L249" s="10"/>
      <c r="M249" s="84"/>
    </row>
    <row r="250" spans="1:13" ht="38.25" hidden="1" x14ac:dyDescent="0.25">
      <c r="A250" s="21"/>
      <c r="B250" s="21" t="s">
        <v>162</v>
      </c>
      <c r="C250" s="87">
        <v>852</v>
      </c>
      <c r="D250" s="22" t="s">
        <v>154</v>
      </c>
      <c r="E250" s="22" t="s">
        <v>15</v>
      </c>
      <c r="F250" s="22" t="s">
        <v>168</v>
      </c>
      <c r="G250" s="22" t="s">
        <v>163</v>
      </c>
      <c r="H250" s="23">
        <f>H251</f>
        <v>10006.299999999999</v>
      </c>
      <c r="I250" s="23">
        <f>I251+I252</f>
        <v>0</v>
      </c>
      <c r="J250" s="23">
        <f>J251+J252</f>
        <v>10006.299999999999</v>
      </c>
      <c r="L250" s="10"/>
      <c r="M250" s="84"/>
    </row>
    <row r="251" spans="1:13" ht="38.25" hidden="1" x14ac:dyDescent="0.25">
      <c r="A251" s="21"/>
      <c r="B251" s="21" t="s">
        <v>164</v>
      </c>
      <c r="C251" s="87">
        <v>852</v>
      </c>
      <c r="D251" s="22" t="s">
        <v>154</v>
      </c>
      <c r="E251" s="22" t="s">
        <v>15</v>
      </c>
      <c r="F251" s="22" t="s">
        <v>168</v>
      </c>
      <c r="G251" s="22" t="s">
        <v>165</v>
      </c>
      <c r="H251" s="23">
        <v>10006.299999999999</v>
      </c>
      <c r="I251" s="23"/>
      <c r="J251" s="23">
        <f>H251+I251</f>
        <v>10006.299999999999</v>
      </c>
      <c r="L251" s="10"/>
      <c r="M251" s="84"/>
    </row>
    <row r="252" spans="1:13" ht="38.25" hidden="1" x14ac:dyDescent="0.25">
      <c r="A252" s="21"/>
      <c r="B252" s="21" t="s">
        <v>170</v>
      </c>
      <c r="C252" s="87">
        <v>852</v>
      </c>
      <c r="D252" s="22" t="s">
        <v>154</v>
      </c>
      <c r="E252" s="22" t="s">
        <v>15</v>
      </c>
      <c r="F252" s="22" t="s">
        <v>168</v>
      </c>
      <c r="G252" s="22" t="s">
        <v>171</v>
      </c>
      <c r="H252" s="23">
        <v>0</v>
      </c>
      <c r="I252" s="23"/>
      <c r="J252" s="23">
        <f t="shared" ref="J252:J256" si="42">H252+I252</f>
        <v>0</v>
      </c>
      <c r="L252" s="10"/>
      <c r="M252" s="84"/>
    </row>
    <row r="253" spans="1:13" ht="12.75" hidden="1" x14ac:dyDescent="0.25">
      <c r="A253" s="21"/>
      <c r="B253" s="21" t="s">
        <v>172</v>
      </c>
      <c r="C253" s="87">
        <v>852</v>
      </c>
      <c r="D253" s="22" t="s">
        <v>154</v>
      </c>
      <c r="E253" s="22" t="s">
        <v>15</v>
      </c>
      <c r="F253" s="29" t="s">
        <v>168</v>
      </c>
      <c r="G253" s="22" t="s">
        <v>173</v>
      </c>
      <c r="H253" s="23"/>
      <c r="I253" s="23"/>
      <c r="J253" s="23">
        <f t="shared" si="42"/>
        <v>0</v>
      </c>
      <c r="L253" s="10"/>
      <c r="M253" s="84"/>
    </row>
    <row r="254" spans="1:13" ht="12.75" hidden="1" x14ac:dyDescent="0.25">
      <c r="A254" s="21"/>
      <c r="B254" s="21" t="s">
        <v>33</v>
      </c>
      <c r="C254" s="87">
        <v>852</v>
      </c>
      <c r="D254" s="22" t="s">
        <v>154</v>
      </c>
      <c r="E254" s="22" t="s">
        <v>15</v>
      </c>
      <c r="F254" s="22" t="s">
        <v>168</v>
      </c>
      <c r="G254" s="22" t="s">
        <v>35</v>
      </c>
      <c r="H254" s="23">
        <f>H255+H256</f>
        <v>0</v>
      </c>
      <c r="I254" s="23">
        <f>I255+I256</f>
        <v>0</v>
      </c>
      <c r="J254" s="23">
        <f t="shared" si="42"/>
        <v>0</v>
      </c>
      <c r="L254" s="10"/>
      <c r="M254" s="84"/>
    </row>
    <row r="255" spans="1:13" ht="25.5" hidden="1" x14ac:dyDescent="0.25">
      <c r="A255" s="21"/>
      <c r="B255" s="21" t="s">
        <v>166</v>
      </c>
      <c r="C255" s="87">
        <v>852</v>
      </c>
      <c r="D255" s="22" t="s">
        <v>154</v>
      </c>
      <c r="E255" s="22" t="s">
        <v>15</v>
      </c>
      <c r="F255" s="22" t="s">
        <v>168</v>
      </c>
      <c r="G255" s="22" t="s">
        <v>37</v>
      </c>
      <c r="H255" s="23">
        <v>0</v>
      </c>
      <c r="I255" s="23"/>
      <c r="J255" s="23">
        <f t="shared" si="42"/>
        <v>0</v>
      </c>
      <c r="L255" s="10"/>
      <c r="M255" s="84"/>
    </row>
    <row r="256" spans="1:13" ht="12.75" hidden="1" x14ac:dyDescent="0.25">
      <c r="A256" s="21"/>
      <c r="B256" s="21" t="s">
        <v>38</v>
      </c>
      <c r="C256" s="87">
        <v>852</v>
      </c>
      <c r="D256" s="22" t="s">
        <v>154</v>
      </c>
      <c r="E256" s="22" t="s">
        <v>15</v>
      </c>
      <c r="F256" s="22" t="s">
        <v>168</v>
      </c>
      <c r="G256" s="22" t="s">
        <v>39</v>
      </c>
      <c r="H256" s="23">
        <v>0</v>
      </c>
      <c r="I256" s="23">
        <v>0</v>
      </c>
      <c r="J256" s="23">
        <f t="shared" si="42"/>
        <v>0</v>
      </c>
      <c r="L256" s="10"/>
      <c r="M256" s="84"/>
    </row>
    <row r="257" spans="1:13" ht="12.75" hidden="1" x14ac:dyDescent="0.25">
      <c r="A257" s="121" t="s">
        <v>44</v>
      </c>
      <c r="B257" s="121"/>
      <c r="C257" s="87">
        <v>852</v>
      </c>
      <c r="D257" s="22" t="s">
        <v>154</v>
      </c>
      <c r="E257" s="22" t="s">
        <v>15</v>
      </c>
      <c r="F257" s="22" t="s">
        <v>45</v>
      </c>
      <c r="G257" s="22"/>
      <c r="H257" s="26">
        <f>H258+H261</f>
        <v>153.5</v>
      </c>
      <c r="I257" s="26">
        <f>I258+I261</f>
        <v>0</v>
      </c>
      <c r="J257" s="26">
        <f>J258+J261</f>
        <v>153.5</v>
      </c>
      <c r="L257" s="10"/>
      <c r="M257" s="84"/>
    </row>
    <row r="258" spans="1:13" ht="12.75" hidden="1" x14ac:dyDescent="0.25">
      <c r="A258" s="127" t="s">
        <v>46</v>
      </c>
      <c r="B258" s="128"/>
      <c r="C258" s="87">
        <v>852</v>
      </c>
      <c r="D258" s="22" t="s">
        <v>154</v>
      </c>
      <c r="E258" s="22" t="s">
        <v>15</v>
      </c>
      <c r="F258" s="22" t="s">
        <v>47</v>
      </c>
      <c r="G258" s="22"/>
      <c r="H258" s="26">
        <f t="shared" ref="H258:J259" si="43">H259</f>
        <v>146</v>
      </c>
      <c r="I258" s="26">
        <f t="shared" si="43"/>
        <v>0</v>
      </c>
      <c r="J258" s="26">
        <f t="shared" si="43"/>
        <v>146</v>
      </c>
      <c r="L258" s="10"/>
      <c r="M258" s="84"/>
    </row>
    <row r="259" spans="1:13" ht="38.25" hidden="1" x14ac:dyDescent="0.25">
      <c r="A259" s="21"/>
      <c r="B259" s="21" t="s">
        <v>162</v>
      </c>
      <c r="C259" s="87">
        <v>852</v>
      </c>
      <c r="D259" s="22" t="s">
        <v>154</v>
      </c>
      <c r="E259" s="22" t="s">
        <v>15</v>
      </c>
      <c r="F259" s="22" t="s">
        <v>47</v>
      </c>
      <c r="G259" s="22" t="s">
        <v>163</v>
      </c>
      <c r="H259" s="23">
        <f t="shared" si="43"/>
        <v>146</v>
      </c>
      <c r="I259" s="23">
        <f t="shared" si="43"/>
        <v>0</v>
      </c>
      <c r="J259" s="23">
        <f t="shared" si="43"/>
        <v>146</v>
      </c>
      <c r="L259" s="10"/>
      <c r="M259" s="84"/>
    </row>
    <row r="260" spans="1:13" ht="12.75" hidden="1" x14ac:dyDescent="0.25">
      <c r="A260" s="25"/>
      <c r="B260" s="25" t="s">
        <v>174</v>
      </c>
      <c r="C260" s="87">
        <v>852</v>
      </c>
      <c r="D260" s="22" t="s">
        <v>154</v>
      </c>
      <c r="E260" s="22" t="s">
        <v>15</v>
      </c>
      <c r="F260" s="22" t="s">
        <v>47</v>
      </c>
      <c r="G260" s="22" t="s">
        <v>175</v>
      </c>
      <c r="H260" s="23">
        <v>146</v>
      </c>
      <c r="I260" s="23"/>
      <c r="J260" s="23">
        <f>H260+I260</f>
        <v>146</v>
      </c>
      <c r="L260" s="10"/>
      <c r="M260" s="84"/>
    </row>
    <row r="261" spans="1:13" ht="12.75" hidden="1" x14ac:dyDescent="0.25">
      <c r="A261" s="127" t="s">
        <v>48</v>
      </c>
      <c r="B261" s="128"/>
      <c r="C261" s="87">
        <v>852</v>
      </c>
      <c r="D261" s="22" t="s">
        <v>154</v>
      </c>
      <c r="E261" s="22" t="s">
        <v>15</v>
      </c>
      <c r="F261" s="22" t="s">
        <v>49</v>
      </c>
      <c r="G261" s="22"/>
      <c r="H261" s="26">
        <f>H262</f>
        <v>7.5</v>
      </c>
      <c r="I261" s="26">
        <f>I262</f>
        <v>0</v>
      </c>
      <c r="J261" s="26">
        <f>H261+I261</f>
        <v>7.5</v>
      </c>
      <c r="L261" s="10"/>
      <c r="M261" s="84"/>
    </row>
    <row r="262" spans="1:13" ht="38.25" hidden="1" x14ac:dyDescent="0.25">
      <c r="A262" s="21"/>
      <c r="B262" s="21" t="s">
        <v>162</v>
      </c>
      <c r="C262" s="87">
        <v>852</v>
      </c>
      <c r="D262" s="22" t="s">
        <v>154</v>
      </c>
      <c r="E262" s="22" t="s">
        <v>15</v>
      </c>
      <c r="F262" s="22" t="s">
        <v>49</v>
      </c>
      <c r="G262" s="22" t="s">
        <v>163</v>
      </c>
      <c r="H262" s="23">
        <f>H263</f>
        <v>7.5</v>
      </c>
      <c r="I262" s="23">
        <f t="shared" ref="I262:J262" si="44">I263</f>
        <v>0</v>
      </c>
      <c r="J262" s="23">
        <f t="shared" si="44"/>
        <v>7.5</v>
      </c>
      <c r="L262" s="10"/>
      <c r="M262" s="84"/>
    </row>
    <row r="263" spans="1:13" ht="12.75" hidden="1" x14ac:dyDescent="0.25">
      <c r="A263" s="25"/>
      <c r="B263" s="25" t="s">
        <v>174</v>
      </c>
      <c r="C263" s="87">
        <v>852</v>
      </c>
      <c r="D263" s="22" t="s">
        <v>154</v>
      </c>
      <c r="E263" s="22" t="s">
        <v>15</v>
      </c>
      <c r="F263" s="22" t="s">
        <v>49</v>
      </c>
      <c r="G263" s="22" t="s">
        <v>175</v>
      </c>
      <c r="H263" s="23">
        <v>7.5</v>
      </c>
      <c r="I263" s="23"/>
      <c r="J263" s="23">
        <f>H263+I263</f>
        <v>7.5</v>
      </c>
      <c r="L263" s="10"/>
      <c r="M263" s="84"/>
    </row>
    <row r="264" spans="1:13" s="2" customFormat="1" ht="12.75" hidden="1" x14ac:dyDescent="0.25">
      <c r="A264" s="121" t="s">
        <v>86</v>
      </c>
      <c r="B264" s="121"/>
      <c r="C264" s="87">
        <v>852</v>
      </c>
      <c r="D264" s="29" t="s">
        <v>154</v>
      </c>
      <c r="E264" s="29" t="s">
        <v>15</v>
      </c>
      <c r="F264" s="29" t="s">
        <v>176</v>
      </c>
      <c r="G264" s="29"/>
      <c r="H264" s="31">
        <f>H265</f>
        <v>930.32</v>
      </c>
      <c r="I264" s="31">
        <f>I265</f>
        <v>0</v>
      </c>
      <c r="J264" s="23">
        <f t="shared" ref="J264:J327" si="45">H264+I264</f>
        <v>930.32</v>
      </c>
      <c r="L264" s="10"/>
      <c r="M264" s="84"/>
    </row>
    <row r="265" spans="1:13" ht="12.75" hidden="1" x14ac:dyDescent="0.25">
      <c r="A265" s="121" t="s">
        <v>88</v>
      </c>
      <c r="B265" s="121"/>
      <c r="C265" s="87">
        <v>852</v>
      </c>
      <c r="D265" s="22" t="s">
        <v>154</v>
      </c>
      <c r="E265" s="22" t="s">
        <v>15</v>
      </c>
      <c r="F265" s="22" t="s">
        <v>89</v>
      </c>
      <c r="G265" s="22"/>
      <c r="H265" s="23">
        <f>H266+H270</f>
        <v>930.32</v>
      </c>
      <c r="I265" s="23">
        <f>I266+I270</f>
        <v>0</v>
      </c>
      <c r="J265" s="23">
        <f t="shared" si="45"/>
        <v>930.32</v>
      </c>
      <c r="L265" s="10"/>
      <c r="M265" s="84"/>
    </row>
    <row r="266" spans="1:13" ht="12.75" hidden="1" x14ac:dyDescent="0.25">
      <c r="A266" s="121" t="s">
        <v>177</v>
      </c>
      <c r="B266" s="121"/>
      <c r="C266" s="87">
        <v>852</v>
      </c>
      <c r="D266" s="22" t="s">
        <v>154</v>
      </c>
      <c r="E266" s="22" t="s">
        <v>15</v>
      </c>
      <c r="F266" s="22" t="s">
        <v>178</v>
      </c>
      <c r="G266" s="22"/>
      <c r="H266" s="23">
        <f>H267</f>
        <v>12.72</v>
      </c>
      <c r="I266" s="23">
        <f>I267</f>
        <v>0</v>
      </c>
      <c r="J266" s="23">
        <f t="shared" si="45"/>
        <v>12.72</v>
      </c>
      <c r="L266" s="10"/>
      <c r="M266" s="84"/>
    </row>
    <row r="267" spans="1:13" ht="12.75" hidden="1" x14ac:dyDescent="0.25">
      <c r="A267" s="24"/>
      <c r="B267" s="21" t="s">
        <v>179</v>
      </c>
      <c r="C267" s="87">
        <v>852</v>
      </c>
      <c r="D267" s="22" t="s">
        <v>154</v>
      </c>
      <c r="E267" s="22" t="s">
        <v>15</v>
      </c>
      <c r="F267" s="22" t="s">
        <v>178</v>
      </c>
      <c r="G267" s="22" t="s">
        <v>180</v>
      </c>
      <c r="H267" s="23">
        <f>H268+H269</f>
        <v>12.72</v>
      </c>
      <c r="I267" s="23">
        <f>I268+I269</f>
        <v>0</v>
      </c>
      <c r="J267" s="23">
        <f>J268+J269</f>
        <v>12.72</v>
      </c>
      <c r="L267" s="10"/>
      <c r="M267" s="84"/>
    </row>
    <row r="268" spans="1:13" ht="25.5" hidden="1" x14ac:dyDescent="0.25">
      <c r="A268" s="24"/>
      <c r="B268" s="21" t="s">
        <v>181</v>
      </c>
      <c r="C268" s="87">
        <v>852</v>
      </c>
      <c r="D268" s="22" t="s">
        <v>154</v>
      </c>
      <c r="E268" s="22" t="s">
        <v>15</v>
      </c>
      <c r="F268" s="22" t="s">
        <v>178</v>
      </c>
      <c r="G268" s="22" t="s">
        <v>182</v>
      </c>
      <c r="H268" s="23">
        <v>12.72</v>
      </c>
      <c r="I268" s="23"/>
      <c r="J268" s="23">
        <f t="shared" ref="J268:J269" si="46">H268+I268</f>
        <v>12.72</v>
      </c>
      <c r="L268" s="10"/>
      <c r="M268" s="84"/>
    </row>
    <row r="269" spans="1:13" ht="38.25" hidden="1" x14ac:dyDescent="0.25">
      <c r="A269" s="21"/>
      <c r="B269" s="21" t="s">
        <v>183</v>
      </c>
      <c r="C269" s="87">
        <v>852</v>
      </c>
      <c r="D269" s="22" t="s">
        <v>154</v>
      </c>
      <c r="E269" s="22" t="s">
        <v>15</v>
      </c>
      <c r="F269" s="22" t="s">
        <v>178</v>
      </c>
      <c r="G269" s="22" t="s">
        <v>184</v>
      </c>
      <c r="H269" s="23">
        <v>0</v>
      </c>
      <c r="I269" s="23"/>
      <c r="J269" s="23">
        <f t="shared" si="46"/>
        <v>0</v>
      </c>
      <c r="L269" s="10"/>
      <c r="M269" s="84"/>
    </row>
    <row r="270" spans="1:13" ht="12.75" hidden="1" x14ac:dyDescent="0.25">
      <c r="A270" s="121" t="s">
        <v>185</v>
      </c>
      <c r="B270" s="121"/>
      <c r="C270" s="87">
        <v>852</v>
      </c>
      <c r="D270" s="22" t="s">
        <v>154</v>
      </c>
      <c r="E270" s="22" t="s">
        <v>15</v>
      </c>
      <c r="F270" s="22" t="s">
        <v>186</v>
      </c>
      <c r="G270" s="22"/>
      <c r="H270" s="23">
        <f>H271</f>
        <v>917.6</v>
      </c>
      <c r="I270" s="23">
        <f>I271</f>
        <v>0</v>
      </c>
      <c r="J270" s="23">
        <f t="shared" si="45"/>
        <v>917.6</v>
      </c>
      <c r="L270" s="10"/>
      <c r="M270" s="84"/>
    </row>
    <row r="271" spans="1:13" ht="12.75" hidden="1" x14ac:dyDescent="0.25">
      <c r="A271" s="21"/>
      <c r="B271" s="21" t="s">
        <v>179</v>
      </c>
      <c r="C271" s="87">
        <v>852</v>
      </c>
      <c r="D271" s="22" t="s">
        <v>154</v>
      </c>
      <c r="E271" s="22" t="s">
        <v>15</v>
      </c>
      <c r="F271" s="22" t="s">
        <v>186</v>
      </c>
      <c r="G271" s="22" t="s">
        <v>180</v>
      </c>
      <c r="H271" s="23">
        <f>H272+H273</f>
        <v>917.6</v>
      </c>
      <c r="I271" s="23">
        <f t="shared" ref="I271:J271" si="47">I272+I273</f>
        <v>0</v>
      </c>
      <c r="J271" s="23">
        <f t="shared" si="47"/>
        <v>917.6</v>
      </c>
      <c r="L271" s="10"/>
      <c r="M271" s="84"/>
    </row>
    <row r="272" spans="1:13" ht="25.5" hidden="1" x14ac:dyDescent="0.25">
      <c r="A272" s="24"/>
      <c r="B272" s="21" t="s">
        <v>181</v>
      </c>
      <c r="C272" s="87">
        <v>852</v>
      </c>
      <c r="D272" s="22" t="s">
        <v>154</v>
      </c>
      <c r="E272" s="22" t="s">
        <v>15</v>
      </c>
      <c r="F272" s="22" t="s">
        <v>186</v>
      </c>
      <c r="G272" s="22" t="s">
        <v>182</v>
      </c>
      <c r="H272" s="23">
        <v>917.6</v>
      </c>
      <c r="I272" s="23"/>
      <c r="J272" s="23">
        <f t="shared" si="45"/>
        <v>917.6</v>
      </c>
      <c r="L272" s="10"/>
      <c r="M272" s="84"/>
    </row>
    <row r="273" spans="1:13" ht="25.5" hidden="1" x14ac:dyDescent="0.25">
      <c r="A273" s="21"/>
      <c r="B273" s="21" t="s">
        <v>187</v>
      </c>
      <c r="C273" s="87">
        <v>852</v>
      </c>
      <c r="D273" s="22" t="s">
        <v>154</v>
      </c>
      <c r="E273" s="22" t="s">
        <v>15</v>
      </c>
      <c r="F273" s="22" t="s">
        <v>186</v>
      </c>
      <c r="G273" s="22" t="s">
        <v>184</v>
      </c>
      <c r="H273" s="23">
        <v>0</v>
      </c>
      <c r="I273" s="23"/>
      <c r="J273" s="23">
        <f t="shared" si="45"/>
        <v>0</v>
      </c>
      <c r="L273" s="10"/>
      <c r="M273" s="84"/>
    </row>
    <row r="274" spans="1:13" s="20" customFormat="1" ht="12.75" hidden="1" x14ac:dyDescent="0.25">
      <c r="A274" s="124" t="s">
        <v>188</v>
      </c>
      <c r="B274" s="124"/>
      <c r="C274" s="87">
        <v>852</v>
      </c>
      <c r="D274" s="18" t="s">
        <v>154</v>
      </c>
      <c r="E274" s="18" t="s">
        <v>110</v>
      </c>
      <c r="F274" s="18"/>
      <c r="G274" s="18"/>
      <c r="H274" s="19">
        <f>H275+H325+H347+H357</f>
        <v>83751.360000000001</v>
      </c>
      <c r="I274" s="19">
        <f>I275+I325+I347+I357</f>
        <v>0</v>
      </c>
      <c r="J274" s="23">
        <f t="shared" si="45"/>
        <v>83751.360000000001</v>
      </c>
      <c r="L274" s="10"/>
      <c r="M274" s="84"/>
    </row>
    <row r="275" spans="1:13" ht="12.75" hidden="1" x14ac:dyDescent="0.25">
      <c r="A275" s="121" t="s">
        <v>199</v>
      </c>
      <c r="B275" s="121"/>
      <c r="C275" s="87">
        <v>852</v>
      </c>
      <c r="D275" s="22" t="s">
        <v>154</v>
      </c>
      <c r="E275" s="22" t="s">
        <v>110</v>
      </c>
      <c r="F275" s="22" t="s">
        <v>200</v>
      </c>
      <c r="G275" s="22"/>
      <c r="H275" s="23">
        <f>H276</f>
        <v>13779.999999999998</v>
      </c>
      <c r="I275" s="23">
        <f>I276</f>
        <v>0</v>
      </c>
      <c r="J275" s="23">
        <f t="shared" si="45"/>
        <v>13779.999999999998</v>
      </c>
      <c r="L275" s="10"/>
      <c r="M275" s="84"/>
    </row>
    <row r="276" spans="1:13" ht="12.75" hidden="1" x14ac:dyDescent="0.25">
      <c r="A276" s="121" t="s">
        <v>158</v>
      </c>
      <c r="B276" s="121"/>
      <c r="C276" s="87">
        <v>852</v>
      </c>
      <c r="D276" s="29" t="s">
        <v>154</v>
      </c>
      <c r="E276" s="29" t="s">
        <v>110</v>
      </c>
      <c r="F276" s="29" t="s">
        <v>201</v>
      </c>
      <c r="G276" s="22"/>
      <c r="H276" s="23">
        <f>H277+H283+H289+H295+H301+H307+H313+H319</f>
        <v>13779.999999999998</v>
      </c>
      <c r="I276" s="23">
        <f>I277+I283+I289+I295+I301+I307+I313+I319</f>
        <v>0</v>
      </c>
      <c r="J276" s="23">
        <f t="shared" si="45"/>
        <v>13779.999999999998</v>
      </c>
      <c r="L276" s="10"/>
      <c r="M276" s="84"/>
    </row>
    <row r="277" spans="1:13" ht="12.75" hidden="1" x14ac:dyDescent="0.25">
      <c r="A277" s="121" t="s">
        <v>202</v>
      </c>
      <c r="B277" s="121"/>
      <c r="C277" s="87">
        <v>852</v>
      </c>
      <c r="D277" s="29" t="s">
        <v>154</v>
      </c>
      <c r="E277" s="29" t="s">
        <v>110</v>
      </c>
      <c r="F277" s="29" t="s">
        <v>203</v>
      </c>
      <c r="G277" s="22"/>
      <c r="H277" s="23">
        <f>H278+H280</f>
        <v>2197.6999999999998</v>
      </c>
      <c r="I277" s="23">
        <f>I278+I280</f>
        <v>0</v>
      </c>
      <c r="J277" s="23">
        <f t="shared" si="45"/>
        <v>2197.6999999999998</v>
      </c>
      <c r="L277" s="10"/>
      <c r="M277" s="84"/>
    </row>
    <row r="278" spans="1:13" ht="38.25" hidden="1" x14ac:dyDescent="0.25">
      <c r="A278" s="21"/>
      <c r="B278" s="21" t="s">
        <v>162</v>
      </c>
      <c r="C278" s="87">
        <v>852</v>
      </c>
      <c r="D278" s="22" t="s">
        <v>154</v>
      </c>
      <c r="E278" s="29" t="s">
        <v>110</v>
      </c>
      <c r="F278" s="29" t="s">
        <v>203</v>
      </c>
      <c r="G278" s="22" t="s">
        <v>163</v>
      </c>
      <c r="H278" s="23">
        <f>H279</f>
        <v>2197.6999999999998</v>
      </c>
      <c r="I278" s="23">
        <f>I279</f>
        <v>0</v>
      </c>
      <c r="J278" s="23">
        <f t="shared" si="45"/>
        <v>2197.6999999999998</v>
      </c>
      <c r="L278" s="10"/>
      <c r="M278" s="84"/>
    </row>
    <row r="279" spans="1:13" ht="38.25" hidden="1" x14ac:dyDescent="0.25">
      <c r="A279" s="21"/>
      <c r="B279" s="21" t="s">
        <v>164</v>
      </c>
      <c r="C279" s="87">
        <v>852</v>
      </c>
      <c r="D279" s="22" t="s">
        <v>154</v>
      </c>
      <c r="E279" s="29" t="s">
        <v>110</v>
      </c>
      <c r="F279" s="29" t="s">
        <v>203</v>
      </c>
      <c r="G279" s="22" t="s">
        <v>165</v>
      </c>
      <c r="H279" s="23">
        <v>2197.6999999999998</v>
      </c>
      <c r="I279" s="23"/>
      <c r="J279" s="23">
        <f t="shared" si="45"/>
        <v>2197.6999999999998</v>
      </c>
      <c r="L279" s="10"/>
      <c r="M279" s="84"/>
    </row>
    <row r="280" spans="1:13" ht="12.75" hidden="1" x14ac:dyDescent="0.25">
      <c r="A280" s="21"/>
      <c r="B280" s="21" t="s">
        <v>33</v>
      </c>
      <c r="C280" s="87">
        <v>852</v>
      </c>
      <c r="D280" s="22" t="s">
        <v>154</v>
      </c>
      <c r="E280" s="22" t="s">
        <v>110</v>
      </c>
      <c r="F280" s="29" t="s">
        <v>203</v>
      </c>
      <c r="G280" s="22" t="s">
        <v>35</v>
      </c>
      <c r="H280" s="23">
        <f>H281+H282</f>
        <v>0</v>
      </c>
      <c r="I280" s="23">
        <f>I281+I282</f>
        <v>0</v>
      </c>
      <c r="J280" s="23">
        <f t="shared" si="45"/>
        <v>0</v>
      </c>
      <c r="L280" s="10"/>
      <c r="M280" s="84"/>
    </row>
    <row r="281" spans="1:13" ht="25.5" hidden="1" x14ac:dyDescent="0.25">
      <c r="A281" s="21"/>
      <c r="B281" s="21" t="s">
        <v>166</v>
      </c>
      <c r="C281" s="87">
        <v>852</v>
      </c>
      <c r="D281" s="22" t="s">
        <v>154</v>
      </c>
      <c r="E281" s="22" t="s">
        <v>110</v>
      </c>
      <c r="F281" s="29" t="s">
        <v>203</v>
      </c>
      <c r="G281" s="22" t="s">
        <v>37</v>
      </c>
      <c r="H281" s="23">
        <v>0</v>
      </c>
      <c r="I281" s="23"/>
      <c r="J281" s="23">
        <f t="shared" si="45"/>
        <v>0</v>
      </c>
      <c r="L281" s="10"/>
      <c r="M281" s="84"/>
    </row>
    <row r="282" spans="1:13" ht="12.75" hidden="1" x14ac:dyDescent="0.25">
      <c r="A282" s="21"/>
      <c r="B282" s="21" t="s">
        <v>38</v>
      </c>
      <c r="C282" s="87">
        <v>852</v>
      </c>
      <c r="D282" s="22" t="s">
        <v>154</v>
      </c>
      <c r="E282" s="22" t="s">
        <v>110</v>
      </c>
      <c r="F282" s="29" t="s">
        <v>203</v>
      </c>
      <c r="G282" s="22" t="s">
        <v>39</v>
      </c>
      <c r="H282" s="23">
        <v>0</v>
      </c>
      <c r="I282" s="23"/>
      <c r="J282" s="23">
        <f t="shared" si="45"/>
        <v>0</v>
      </c>
      <c r="L282" s="10"/>
      <c r="M282" s="84"/>
    </row>
    <row r="283" spans="1:13" ht="12.75" hidden="1" x14ac:dyDescent="0.25">
      <c r="A283" s="121" t="s">
        <v>204</v>
      </c>
      <c r="B283" s="121"/>
      <c r="C283" s="87">
        <v>852</v>
      </c>
      <c r="D283" s="29" t="s">
        <v>154</v>
      </c>
      <c r="E283" s="29" t="s">
        <v>110</v>
      </c>
      <c r="F283" s="29" t="s">
        <v>205</v>
      </c>
      <c r="G283" s="22"/>
      <c r="H283" s="23">
        <f>H284+H286</f>
        <v>2647.2</v>
      </c>
      <c r="I283" s="23">
        <f>I284+I286</f>
        <v>0</v>
      </c>
      <c r="J283" s="23">
        <f t="shared" si="45"/>
        <v>2647.2</v>
      </c>
      <c r="L283" s="10"/>
      <c r="M283" s="84"/>
    </row>
    <row r="284" spans="1:13" ht="38.25" hidden="1" x14ac:dyDescent="0.25">
      <c r="A284" s="21"/>
      <c r="B284" s="21" t="s">
        <v>162</v>
      </c>
      <c r="C284" s="87">
        <v>852</v>
      </c>
      <c r="D284" s="22" t="s">
        <v>154</v>
      </c>
      <c r="E284" s="29" t="s">
        <v>110</v>
      </c>
      <c r="F284" s="29" t="s">
        <v>205</v>
      </c>
      <c r="G284" s="22" t="s">
        <v>163</v>
      </c>
      <c r="H284" s="23">
        <f>H285</f>
        <v>2647.2</v>
      </c>
      <c r="I284" s="23">
        <f>I285</f>
        <v>0</v>
      </c>
      <c r="J284" s="23">
        <f t="shared" si="45"/>
        <v>2647.2</v>
      </c>
      <c r="L284" s="10"/>
      <c r="M284" s="84"/>
    </row>
    <row r="285" spans="1:13" ht="38.25" hidden="1" x14ac:dyDescent="0.25">
      <c r="A285" s="21"/>
      <c r="B285" s="21" t="s">
        <v>164</v>
      </c>
      <c r="C285" s="87">
        <v>852</v>
      </c>
      <c r="D285" s="22" t="s">
        <v>154</v>
      </c>
      <c r="E285" s="29" t="s">
        <v>110</v>
      </c>
      <c r="F285" s="29" t="s">
        <v>205</v>
      </c>
      <c r="G285" s="22" t="s">
        <v>165</v>
      </c>
      <c r="H285" s="23">
        <v>2647.2</v>
      </c>
      <c r="I285" s="23"/>
      <c r="J285" s="23">
        <f t="shared" si="45"/>
        <v>2647.2</v>
      </c>
      <c r="L285" s="10"/>
      <c r="M285" s="84"/>
    </row>
    <row r="286" spans="1:13" ht="12.75" hidden="1" x14ac:dyDescent="0.25">
      <c r="A286" s="21"/>
      <c r="B286" s="21" t="s">
        <v>33</v>
      </c>
      <c r="C286" s="87">
        <v>852</v>
      </c>
      <c r="D286" s="22" t="s">
        <v>154</v>
      </c>
      <c r="E286" s="22" t="s">
        <v>110</v>
      </c>
      <c r="F286" s="29" t="s">
        <v>205</v>
      </c>
      <c r="G286" s="22" t="s">
        <v>35</v>
      </c>
      <c r="H286" s="23">
        <f>H287+H288</f>
        <v>0</v>
      </c>
      <c r="I286" s="23">
        <f>I287+I288</f>
        <v>0</v>
      </c>
      <c r="J286" s="23">
        <f t="shared" si="45"/>
        <v>0</v>
      </c>
      <c r="L286" s="10"/>
      <c r="M286" s="84"/>
    </row>
    <row r="287" spans="1:13" ht="25.5" hidden="1" x14ac:dyDescent="0.25">
      <c r="A287" s="21"/>
      <c r="B287" s="21" t="s">
        <v>166</v>
      </c>
      <c r="C287" s="87">
        <v>852</v>
      </c>
      <c r="D287" s="22" t="s">
        <v>154</v>
      </c>
      <c r="E287" s="22" t="s">
        <v>110</v>
      </c>
      <c r="F287" s="29" t="s">
        <v>205</v>
      </c>
      <c r="G287" s="22" t="s">
        <v>37</v>
      </c>
      <c r="H287" s="23">
        <v>0</v>
      </c>
      <c r="I287" s="23"/>
      <c r="J287" s="23">
        <f t="shared" si="45"/>
        <v>0</v>
      </c>
      <c r="L287" s="10"/>
      <c r="M287" s="84"/>
    </row>
    <row r="288" spans="1:13" ht="12.75" hidden="1" x14ac:dyDescent="0.25">
      <c r="A288" s="21"/>
      <c r="B288" s="21" t="s">
        <v>38</v>
      </c>
      <c r="C288" s="87">
        <v>852</v>
      </c>
      <c r="D288" s="22" t="s">
        <v>154</v>
      </c>
      <c r="E288" s="22" t="s">
        <v>110</v>
      </c>
      <c r="F288" s="29" t="s">
        <v>205</v>
      </c>
      <c r="G288" s="22" t="s">
        <v>39</v>
      </c>
      <c r="H288" s="23">
        <v>0</v>
      </c>
      <c r="I288" s="23"/>
      <c r="J288" s="23">
        <f t="shared" si="45"/>
        <v>0</v>
      </c>
      <c r="L288" s="10"/>
      <c r="M288" s="84"/>
    </row>
    <row r="289" spans="1:13" ht="12.75" hidden="1" x14ac:dyDescent="0.25">
      <c r="A289" s="121" t="s">
        <v>206</v>
      </c>
      <c r="B289" s="121"/>
      <c r="C289" s="87">
        <v>852</v>
      </c>
      <c r="D289" s="29" t="s">
        <v>154</v>
      </c>
      <c r="E289" s="29" t="s">
        <v>110</v>
      </c>
      <c r="F289" s="29" t="s">
        <v>207</v>
      </c>
      <c r="G289" s="22"/>
      <c r="H289" s="23">
        <f>H290+H292</f>
        <v>1523.1</v>
      </c>
      <c r="I289" s="23">
        <f>I290+I292</f>
        <v>0</v>
      </c>
      <c r="J289" s="23">
        <f t="shared" si="45"/>
        <v>1523.1</v>
      </c>
      <c r="L289" s="10"/>
      <c r="M289" s="84"/>
    </row>
    <row r="290" spans="1:13" ht="38.25" hidden="1" x14ac:dyDescent="0.25">
      <c r="A290" s="21"/>
      <c r="B290" s="21" t="s">
        <v>162</v>
      </c>
      <c r="C290" s="87">
        <v>852</v>
      </c>
      <c r="D290" s="22" t="s">
        <v>154</v>
      </c>
      <c r="E290" s="29" t="s">
        <v>110</v>
      </c>
      <c r="F290" s="29" t="s">
        <v>207</v>
      </c>
      <c r="G290" s="22" t="s">
        <v>163</v>
      </c>
      <c r="H290" s="23">
        <f>H291</f>
        <v>1523.1</v>
      </c>
      <c r="I290" s="23">
        <f>I291</f>
        <v>0</v>
      </c>
      <c r="J290" s="23">
        <f t="shared" si="45"/>
        <v>1523.1</v>
      </c>
      <c r="L290" s="10"/>
      <c r="M290" s="84"/>
    </row>
    <row r="291" spans="1:13" ht="38.25" hidden="1" x14ac:dyDescent="0.25">
      <c r="A291" s="21"/>
      <c r="B291" s="21" t="s">
        <v>164</v>
      </c>
      <c r="C291" s="87">
        <v>852</v>
      </c>
      <c r="D291" s="22" t="s">
        <v>154</v>
      </c>
      <c r="E291" s="29" t="s">
        <v>110</v>
      </c>
      <c r="F291" s="29" t="s">
        <v>207</v>
      </c>
      <c r="G291" s="22" t="s">
        <v>165</v>
      </c>
      <c r="H291" s="23">
        <v>1523.1</v>
      </c>
      <c r="I291" s="23"/>
      <c r="J291" s="23">
        <f t="shared" si="45"/>
        <v>1523.1</v>
      </c>
      <c r="L291" s="10"/>
      <c r="M291" s="84"/>
    </row>
    <row r="292" spans="1:13" ht="12.75" hidden="1" x14ac:dyDescent="0.25">
      <c r="A292" s="21"/>
      <c r="B292" s="21" t="s">
        <v>33</v>
      </c>
      <c r="C292" s="87">
        <v>852</v>
      </c>
      <c r="D292" s="22" t="s">
        <v>154</v>
      </c>
      <c r="E292" s="22" t="s">
        <v>110</v>
      </c>
      <c r="F292" s="29" t="s">
        <v>207</v>
      </c>
      <c r="G292" s="22" t="s">
        <v>35</v>
      </c>
      <c r="H292" s="23">
        <v>0</v>
      </c>
      <c r="I292" s="23"/>
      <c r="J292" s="23">
        <f t="shared" si="45"/>
        <v>0</v>
      </c>
      <c r="L292" s="10"/>
      <c r="M292" s="84"/>
    </row>
    <row r="293" spans="1:13" ht="25.5" hidden="1" x14ac:dyDescent="0.25">
      <c r="A293" s="21"/>
      <c r="B293" s="21" t="s">
        <v>166</v>
      </c>
      <c r="C293" s="87">
        <v>852</v>
      </c>
      <c r="D293" s="22" t="s">
        <v>154</v>
      </c>
      <c r="E293" s="22" t="s">
        <v>110</v>
      </c>
      <c r="F293" s="29" t="s">
        <v>207</v>
      </c>
      <c r="G293" s="22" t="s">
        <v>37</v>
      </c>
      <c r="H293" s="23">
        <v>25.1</v>
      </c>
      <c r="I293" s="23">
        <v>-25.1</v>
      </c>
      <c r="J293" s="23">
        <f t="shared" si="45"/>
        <v>0</v>
      </c>
      <c r="L293" s="10"/>
      <c r="M293" s="84"/>
    </row>
    <row r="294" spans="1:13" ht="12.75" hidden="1" x14ac:dyDescent="0.25">
      <c r="A294" s="21"/>
      <c r="B294" s="21" t="s">
        <v>38</v>
      </c>
      <c r="C294" s="87">
        <v>852</v>
      </c>
      <c r="D294" s="22" t="s">
        <v>154</v>
      </c>
      <c r="E294" s="22" t="s">
        <v>110</v>
      </c>
      <c r="F294" s="29" t="s">
        <v>207</v>
      </c>
      <c r="G294" s="22" t="s">
        <v>39</v>
      </c>
      <c r="H294" s="23">
        <v>0</v>
      </c>
      <c r="I294" s="23"/>
      <c r="J294" s="23">
        <f t="shared" si="45"/>
        <v>0</v>
      </c>
      <c r="L294" s="10"/>
      <c r="M294" s="84"/>
    </row>
    <row r="295" spans="1:13" ht="12.75" hidden="1" x14ac:dyDescent="0.25">
      <c r="A295" s="121" t="s">
        <v>208</v>
      </c>
      <c r="B295" s="121"/>
      <c r="C295" s="87">
        <v>852</v>
      </c>
      <c r="D295" s="29" t="s">
        <v>154</v>
      </c>
      <c r="E295" s="29" t="s">
        <v>110</v>
      </c>
      <c r="F295" s="29" t="s">
        <v>209</v>
      </c>
      <c r="G295" s="22"/>
      <c r="H295" s="23">
        <f>H296+H298</f>
        <v>2714</v>
      </c>
      <c r="I295" s="23">
        <f>I296+I298</f>
        <v>0</v>
      </c>
      <c r="J295" s="23">
        <f t="shared" si="45"/>
        <v>2714</v>
      </c>
      <c r="L295" s="10"/>
      <c r="M295" s="84"/>
    </row>
    <row r="296" spans="1:13" ht="38.25" hidden="1" x14ac:dyDescent="0.25">
      <c r="A296" s="21"/>
      <c r="B296" s="21" t="s">
        <v>162</v>
      </c>
      <c r="C296" s="87">
        <v>852</v>
      </c>
      <c r="D296" s="22" t="s">
        <v>154</v>
      </c>
      <c r="E296" s="29" t="s">
        <v>110</v>
      </c>
      <c r="F296" s="29" t="s">
        <v>209</v>
      </c>
      <c r="G296" s="22" t="s">
        <v>163</v>
      </c>
      <c r="H296" s="23">
        <f>H297</f>
        <v>2714</v>
      </c>
      <c r="I296" s="23">
        <f>I297</f>
        <v>0</v>
      </c>
      <c r="J296" s="23">
        <f t="shared" si="45"/>
        <v>2714</v>
      </c>
      <c r="L296" s="10"/>
      <c r="M296" s="84"/>
    </row>
    <row r="297" spans="1:13" ht="38.25" hidden="1" x14ac:dyDescent="0.25">
      <c r="A297" s="21"/>
      <c r="B297" s="21" t="s">
        <v>164</v>
      </c>
      <c r="C297" s="87">
        <v>852</v>
      </c>
      <c r="D297" s="22" t="s">
        <v>154</v>
      </c>
      <c r="E297" s="29" t="s">
        <v>110</v>
      </c>
      <c r="F297" s="29" t="s">
        <v>209</v>
      </c>
      <c r="G297" s="22" t="s">
        <v>165</v>
      </c>
      <c r="H297" s="23">
        <v>2714</v>
      </c>
      <c r="I297" s="23"/>
      <c r="J297" s="23">
        <f t="shared" si="45"/>
        <v>2714</v>
      </c>
      <c r="L297" s="10"/>
      <c r="M297" s="84"/>
    </row>
    <row r="298" spans="1:13" ht="12.75" hidden="1" x14ac:dyDescent="0.25">
      <c r="A298" s="21"/>
      <c r="B298" s="21" t="s">
        <v>33</v>
      </c>
      <c r="C298" s="87">
        <v>852</v>
      </c>
      <c r="D298" s="22" t="s">
        <v>154</v>
      </c>
      <c r="E298" s="22" t="s">
        <v>110</v>
      </c>
      <c r="F298" s="29" t="s">
        <v>209</v>
      </c>
      <c r="G298" s="22" t="s">
        <v>35</v>
      </c>
      <c r="H298" s="23">
        <f>H299+H300</f>
        <v>0</v>
      </c>
      <c r="I298" s="23">
        <f>I299+I300</f>
        <v>0</v>
      </c>
      <c r="J298" s="23">
        <f t="shared" si="45"/>
        <v>0</v>
      </c>
      <c r="L298" s="10"/>
      <c r="M298" s="84"/>
    </row>
    <row r="299" spans="1:13" ht="25.5" hidden="1" x14ac:dyDescent="0.25">
      <c r="A299" s="21"/>
      <c r="B299" s="21" t="s">
        <v>166</v>
      </c>
      <c r="C299" s="87">
        <v>852</v>
      </c>
      <c r="D299" s="22" t="s">
        <v>154</v>
      </c>
      <c r="E299" s="22" t="s">
        <v>110</v>
      </c>
      <c r="F299" s="29" t="s">
        <v>209</v>
      </c>
      <c r="G299" s="22" t="s">
        <v>37</v>
      </c>
      <c r="H299" s="23">
        <v>0</v>
      </c>
      <c r="I299" s="23"/>
      <c r="J299" s="23">
        <f t="shared" si="45"/>
        <v>0</v>
      </c>
      <c r="L299" s="10"/>
      <c r="M299" s="84"/>
    </row>
    <row r="300" spans="1:13" ht="12.75" hidden="1" x14ac:dyDescent="0.25">
      <c r="A300" s="21"/>
      <c r="B300" s="21" t="s">
        <v>38</v>
      </c>
      <c r="C300" s="87">
        <v>852</v>
      </c>
      <c r="D300" s="22" t="s">
        <v>154</v>
      </c>
      <c r="E300" s="22" t="s">
        <v>110</v>
      </c>
      <c r="F300" s="29" t="s">
        <v>209</v>
      </c>
      <c r="G300" s="22" t="s">
        <v>39</v>
      </c>
      <c r="H300" s="23">
        <v>0</v>
      </c>
      <c r="I300" s="23"/>
      <c r="J300" s="23">
        <f t="shared" si="45"/>
        <v>0</v>
      </c>
      <c r="L300" s="10"/>
      <c r="M300" s="84"/>
    </row>
    <row r="301" spans="1:13" ht="12.75" hidden="1" x14ac:dyDescent="0.25">
      <c r="A301" s="121" t="s">
        <v>210</v>
      </c>
      <c r="B301" s="121"/>
      <c r="C301" s="87">
        <v>852</v>
      </c>
      <c r="D301" s="29" t="s">
        <v>154</v>
      </c>
      <c r="E301" s="29" t="s">
        <v>110</v>
      </c>
      <c r="F301" s="29" t="s">
        <v>211</v>
      </c>
      <c r="G301" s="22"/>
      <c r="H301" s="23">
        <f>H302+H304</f>
        <v>1479.1</v>
      </c>
      <c r="I301" s="23">
        <f>I302+I304</f>
        <v>0</v>
      </c>
      <c r="J301" s="23">
        <f t="shared" si="45"/>
        <v>1479.1</v>
      </c>
      <c r="L301" s="10"/>
      <c r="M301" s="84"/>
    </row>
    <row r="302" spans="1:13" ht="38.25" hidden="1" x14ac:dyDescent="0.25">
      <c r="A302" s="21"/>
      <c r="B302" s="21" t="s">
        <v>162</v>
      </c>
      <c r="C302" s="87">
        <v>852</v>
      </c>
      <c r="D302" s="22" t="s">
        <v>154</v>
      </c>
      <c r="E302" s="29" t="s">
        <v>110</v>
      </c>
      <c r="F302" s="29" t="s">
        <v>211</v>
      </c>
      <c r="G302" s="22" t="s">
        <v>163</v>
      </c>
      <c r="H302" s="23">
        <f>H303</f>
        <v>1479.1</v>
      </c>
      <c r="I302" s="23">
        <f>I303</f>
        <v>0</v>
      </c>
      <c r="J302" s="23">
        <f t="shared" si="45"/>
        <v>1479.1</v>
      </c>
      <c r="L302" s="10"/>
      <c r="M302" s="84"/>
    </row>
    <row r="303" spans="1:13" ht="38.25" hidden="1" x14ac:dyDescent="0.25">
      <c r="A303" s="21"/>
      <c r="B303" s="21" t="s">
        <v>164</v>
      </c>
      <c r="C303" s="87">
        <v>852</v>
      </c>
      <c r="D303" s="22" t="s">
        <v>154</v>
      </c>
      <c r="E303" s="29" t="s">
        <v>110</v>
      </c>
      <c r="F303" s="29" t="s">
        <v>211</v>
      </c>
      <c r="G303" s="22" t="s">
        <v>165</v>
      </c>
      <c r="H303" s="23">
        <v>1479.1</v>
      </c>
      <c r="I303" s="23"/>
      <c r="J303" s="23">
        <f t="shared" si="45"/>
        <v>1479.1</v>
      </c>
      <c r="L303" s="10"/>
      <c r="M303" s="84"/>
    </row>
    <row r="304" spans="1:13" ht="12.75" hidden="1" x14ac:dyDescent="0.25">
      <c r="A304" s="21"/>
      <c r="B304" s="21" t="s">
        <v>33</v>
      </c>
      <c r="C304" s="87">
        <v>852</v>
      </c>
      <c r="D304" s="22" t="s">
        <v>154</v>
      </c>
      <c r="E304" s="22" t="s">
        <v>110</v>
      </c>
      <c r="F304" s="29" t="s">
        <v>211</v>
      </c>
      <c r="G304" s="22" t="s">
        <v>35</v>
      </c>
      <c r="H304" s="23">
        <f>H305+H306</f>
        <v>0</v>
      </c>
      <c r="I304" s="23">
        <f>I305+I306</f>
        <v>0</v>
      </c>
      <c r="J304" s="23">
        <f t="shared" si="45"/>
        <v>0</v>
      </c>
      <c r="L304" s="10"/>
      <c r="M304" s="84"/>
    </row>
    <row r="305" spans="1:13" ht="25.5" hidden="1" x14ac:dyDescent="0.25">
      <c r="A305" s="21"/>
      <c r="B305" s="21" t="s">
        <v>166</v>
      </c>
      <c r="C305" s="87">
        <v>852</v>
      </c>
      <c r="D305" s="22" t="s">
        <v>154</v>
      </c>
      <c r="E305" s="22" t="s">
        <v>110</v>
      </c>
      <c r="F305" s="29" t="s">
        <v>211</v>
      </c>
      <c r="G305" s="22" t="s">
        <v>37</v>
      </c>
      <c r="H305" s="23">
        <v>0</v>
      </c>
      <c r="I305" s="23"/>
      <c r="J305" s="23">
        <f t="shared" si="45"/>
        <v>0</v>
      </c>
      <c r="L305" s="10"/>
      <c r="M305" s="84"/>
    </row>
    <row r="306" spans="1:13" ht="12.75" hidden="1" x14ac:dyDescent="0.25">
      <c r="A306" s="21"/>
      <c r="B306" s="21" t="s">
        <v>38</v>
      </c>
      <c r="C306" s="87">
        <v>852</v>
      </c>
      <c r="D306" s="22" t="s">
        <v>154</v>
      </c>
      <c r="E306" s="22" t="s">
        <v>110</v>
      </c>
      <c r="F306" s="29" t="s">
        <v>211</v>
      </c>
      <c r="G306" s="22" t="s">
        <v>39</v>
      </c>
      <c r="H306" s="23">
        <v>0</v>
      </c>
      <c r="I306" s="23"/>
      <c r="J306" s="23">
        <f t="shared" si="45"/>
        <v>0</v>
      </c>
      <c r="L306" s="10"/>
      <c r="M306" s="84"/>
    </row>
    <row r="307" spans="1:13" ht="12.75" hidden="1" x14ac:dyDescent="0.25">
      <c r="A307" s="121" t="s">
        <v>212</v>
      </c>
      <c r="B307" s="121"/>
      <c r="C307" s="87">
        <v>852</v>
      </c>
      <c r="D307" s="29" t="s">
        <v>154</v>
      </c>
      <c r="E307" s="29" t="s">
        <v>110</v>
      </c>
      <c r="F307" s="29" t="s">
        <v>213</v>
      </c>
      <c r="G307" s="22"/>
      <c r="H307" s="23">
        <f>H308+H310</f>
        <v>1307.8</v>
      </c>
      <c r="I307" s="23">
        <f>I308+I310</f>
        <v>0</v>
      </c>
      <c r="J307" s="23">
        <f t="shared" si="45"/>
        <v>1307.8</v>
      </c>
      <c r="L307" s="10"/>
      <c r="M307" s="84"/>
    </row>
    <row r="308" spans="1:13" ht="38.25" hidden="1" x14ac:dyDescent="0.25">
      <c r="A308" s="21"/>
      <c r="B308" s="21" t="s">
        <v>162</v>
      </c>
      <c r="C308" s="87">
        <v>852</v>
      </c>
      <c r="D308" s="22" t="s">
        <v>154</v>
      </c>
      <c r="E308" s="29" t="s">
        <v>110</v>
      </c>
      <c r="F308" s="29" t="s">
        <v>213</v>
      </c>
      <c r="G308" s="22" t="s">
        <v>163</v>
      </c>
      <c r="H308" s="23">
        <f>H309</f>
        <v>1307.8</v>
      </c>
      <c r="I308" s="23">
        <f>I309</f>
        <v>0</v>
      </c>
      <c r="J308" s="23">
        <f t="shared" si="45"/>
        <v>1307.8</v>
      </c>
      <c r="L308" s="10"/>
      <c r="M308" s="84"/>
    </row>
    <row r="309" spans="1:13" ht="38.25" hidden="1" x14ac:dyDescent="0.25">
      <c r="A309" s="21"/>
      <c r="B309" s="21" t="s">
        <v>164</v>
      </c>
      <c r="C309" s="87">
        <v>852</v>
      </c>
      <c r="D309" s="22" t="s">
        <v>154</v>
      </c>
      <c r="E309" s="29" t="s">
        <v>110</v>
      </c>
      <c r="F309" s="29" t="s">
        <v>213</v>
      </c>
      <c r="G309" s="22" t="s">
        <v>165</v>
      </c>
      <c r="H309" s="23">
        <v>1307.8</v>
      </c>
      <c r="I309" s="23"/>
      <c r="J309" s="23">
        <f t="shared" si="45"/>
        <v>1307.8</v>
      </c>
      <c r="L309" s="10"/>
      <c r="M309" s="84"/>
    </row>
    <row r="310" spans="1:13" ht="12.75" hidden="1" x14ac:dyDescent="0.25">
      <c r="A310" s="21"/>
      <c r="B310" s="21" t="s">
        <v>33</v>
      </c>
      <c r="C310" s="87">
        <v>852</v>
      </c>
      <c r="D310" s="22" t="s">
        <v>154</v>
      </c>
      <c r="E310" s="22" t="s">
        <v>110</v>
      </c>
      <c r="F310" s="29" t="s">
        <v>213</v>
      </c>
      <c r="G310" s="22" t="s">
        <v>35</v>
      </c>
      <c r="H310" s="23">
        <f>H311+H312</f>
        <v>0</v>
      </c>
      <c r="I310" s="23">
        <f>I311+I312</f>
        <v>0</v>
      </c>
      <c r="J310" s="23">
        <f t="shared" si="45"/>
        <v>0</v>
      </c>
      <c r="L310" s="10"/>
      <c r="M310" s="84"/>
    </row>
    <row r="311" spans="1:13" ht="25.5" hidden="1" x14ac:dyDescent="0.25">
      <c r="A311" s="21"/>
      <c r="B311" s="21" t="s">
        <v>166</v>
      </c>
      <c r="C311" s="87">
        <v>852</v>
      </c>
      <c r="D311" s="22" t="s">
        <v>154</v>
      </c>
      <c r="E311" s="22" t="s">
        <v>110</v>
      </c>
      <c r="F311" s="29" t="s">
        <v>213</v>
      </c>
      <c r="G311" s="22" t="s">
        <v>37</v>
      </c>
      <c r="H311" s="23">
        <v>0</v>
      </c>
      <c r="I311" s="23"/>
      <c r="J311" s="23">
        <f t="shared" si="45"/>
        <v>0</v>
      </c>
      <c r="L311" s="10"/>
      <c r="M311" s="84"/>
    </row>
    <row r="312" spans="1:13" ht="12.75" hidden="1" x14ac:dyDescent="0.25">
      <c r="A312" s="21"/>
      <c r="B312" s="21" t="s">
        <v>38</v>
      </c>
      <c r="C312" s="87">
        <v>852</v>
      </c>
      <c r="D312" s="22" t="s">
        <v>154</v>
      </c>
      <c r="E312" s="22" t="s">
        <v>110</v>
      </c>
      <c r="F312" s="29" t="s">
        <v>213</v>
      </c>
      <c r="G312" s="22" t="s">
        <v>39</v>
      </c>
      <c r="H312" s="23">
        <v>0</v>
      </c>
      <c r="I312" s="23"/>
      <c r="J312" s="23">
        <f t="shared" si="45"/>
        <v>0</v>
      </c>
      <c r="L312" s="10"/>
      <c r="M312" s="84"/>
    </row>
    <row r="313" spans="1:13" ht="12.75" hidden="1" x14ac:dyDescent="0.25">
      <c r="A313" s="121" t="s">
        <v>214</v>
      </c>
      <c r="B313" s="121"/>
      <c r="C313" s="87">
        <v>852</v>
      </c>
      <c r="D313" s="29" t="s">
        <v>154</v>
      </c>
      <c r="E313" s="29" t="s">
        <v>110</v>
      </c>
      <c r="F313" s="29" t="s">
        <v>215</v>
      </c>
      <c r="G313" s="22"/>
      <c r="H313" s="23">
        <f>H314+H316</f>
        <v>1466.8</v>
      </c>
      <c r="I313" s="23">
        <f>I314+I316</f>
        <v>0</v>
      </c>
      <c r="J313" s="23">
        <f t="shared" si="45"/>
        <v>1466.8</v>
      </c>
      <c r="L313" s="10"/>
      <c r="M313" s="84"/>
    </row>
    <row r="314" spans="1:13" ht="38.25" hidden="1" x14ac:dyDescent="0.25">
      <c r="A314" s="21"/>
      <c r="B314" s="21" t="s">
        <v>162</v>
      </c>
      <c r="C314" s="87">
        <v>852</v>
      </c>
      <c r="D314" s="22" t="s">
        <v>154</v>
      </c>
      <c r="E314" s="29" t="s">
        <v>110</v>
      </c>
      <c r="F314" s="29" t="s">
        <v>215</v>
      </c>
      <c r="G314" s="22" t="s">
        <v>163</v>
      </c>
      <c r="H314" s="23">
        <f>H315</f>
        <v>1466.8</v>
      </c>
      <c r="I314" s="23">
        <f>I315</f>
        <v>0</v>
      </c>
      <c r="J314" s="23">
        <f t="shared" si="45"/>
        <v>1466.8</v>
      </c>
      <c r="L314" s="10"/>
      <c r="M314" s="84"/>
    </row>
    <row r="315" spans="1:13" ht="38.25" hidden="1" x14ac:dyDescent="0.25">
      <c r="A315" s="21"/>
      <c r="B315" s="21" t="s">
        <v>164</v>
      </c>
      <c r="C315" s="87">
        <v>852</v>
      </c>
      <c r="D315" s="22" t="s">
        <v>154</v>
      </c>
      <c r="E315" s="29" t="s">
        <v>110</v>
      </c>
      <c r="F315" s="29" t="s">
        <v>215</v>
      </c>
      <c r="G315" s="22" t="s">
        <v>165</v>
      </c>
      <c r="H315" s="23">
        <v>1466.8</v>
      </c>
      <c r="I315" s="23"/>
      <c r="J315" s="23">
        <f t="shared" si="45"/>
        <v>1466.8</v>
      </c>
      <c r="L315" s="10"/>
      <c r="M315" s="84"/>
    </row>
    <row r="316" spans="1:13" ht="12.75" hidden="1" x14ac:dyDescent="0.25">
      <c r="A316" s="21"/>
      <c r="B316" s="21" t="s">
        <v>33</v>
      </c>
      <c r="C316" s="87">
        <v>852</v>
      </c>
      <c r="D316" s="22" t="s">
        <v>154</v>
      </c>
      <c r="E316" s="22" t="s">
        <v>110</v>
      </c>
      <c r="F316" s="29" t="s">
        <v>215</v>
      </c>
      <c r="G316" s="22" t="s">
        <v>35</v>
      </c>
      <c r="H316" s="23">
        <f>H317+H318</f>
        <v>0</v>
      </c>
      <c r="I316" s="23">
        <f>I317+I318</f>
        <v>0</v>
      </c>
      <c r="J316" s="23">
        <f t="shared" si="45"/>
        <v>0</v>
      </c>
      <c r="L316" s="10"/>
      <c r="M316" s="84"/>
    </row>
    <row r="317" spans="1:13" ht="25.5" hidden="1" x14ac:dyDescent="0.25">
      <c r="A317" s="21"/>
      <c r="B317" s="21" t="s">
        <v>166</v>
      </c>
      <c r="C317" s="87">
        <v>852</v>
      </c>
      <c r="D317" s="22" t="s">
        <v>154</v>
      </c>
      <c r="E317" s="22" t="s">
        <v>110</v>
      </c>
      <c r="F317" s="29" t="s">
        <v>215</v>
      </c>
      <c r="G317" s="22" t="s">
        <v>37</v>
      </c>
      <c r="H317" s="23">
        <v>0</v>
      </c>
      <c r="I317" s="23"/>
      <c r="J317" s="23">
        <f t="shared" si="45"/>
        <v>0</v>
      </c>
      <c r="L317" s="10"/>
      <c r="M317" s="84"/>
    </row>
    <row r="318" spans="1:13" ht="12.75" hidden="1" x14ac:dyDescent="0.25">
      <c r="A318" s="21"/>
      <c r="B318" s="21" t="s">
        <v>38</v>
      </c>
      <c r="C318" s="87">
        <v>852</v>
      </c>
      <c r="D318" s="22" t="s">
        <v>154</v>
      </c>
      <c r="E318" s="22" t="s">
        <v>110</v>
      </c>
      <c r="F318" s="29" t="s">
        <v>215</v>
      </c>
      <c r="G318" s="22" t="s">
        <v>39</v>
      </c>
      <c r="H318" s="23">
        <v>0</v>
      </c>
      <c r="I318" s="23"/>
      <c r="J318" s="23">
        <f t="shared" si="45"/>
        <v>0</v>
      </c>
      <c r="L318" s="10"/>
      <c r="M318" s="84"/>
    </row>
    <row r="319" spans="1:13" ht="12.75" hidden="1" x14ac:dyDescent="0.25">
      <c r="A319" s="121" t="s">
        <v>216</v>
      </c>
      <c r="B319" s="121"/>
      <c r="C319" s="87">
        <v>852</v>
      </c>
      <c r="D319" s="29" t="s">
        <v>154</v>
      </c>
      <c r="E319" s="29" t="s">
        <v>110</v>
      </c>
      <c r="F319" s="29" t="s">
        <v>217</v>
      </c>
      <c r="G319" s="22"/>
      <c r="H319" s="23">
        <f>H320+H322</f>
        <v>444.3</v>
      </c>
      <c r="I319" s="23">
        <f>I320+I322</f>
        <v>0</v>
      </c>
      <c r="J319" s="23">
        <f t="shared" si="45"/>
        <v>444.3</v>
      </c>
      <c r="L319" s="10"/>
      <c r="M319" s="84"/>
    </row>
    <row r="320" spans="1:13" ht="38.25" hidden="1" x14ac:dyDescent="0.25">
      <c r="A320" s="21"/>
      <c r="B320" s="21" t="s">
        <v>162</v>
      </c>
      <c r="C320" s="87">
        <v>852</v>
      </c>
      <c r="D320" s="22" t="s">
        <v>154</v>
      </c>
      <c r="E320" s="29" t="s">
        <v>110</v>
      </c>
      <c r="F320" s="29" t="s">
        <v>217</v>
      </c>
      <c r="G320" s="22" t="s">
        <v>163</v>
      </c>
      <c r="H320" s="23">
        <f>H321</f>
        <v>444.3</v>
      </c>
      <c r="I320" s="23">
        <f>I321</f>
        <v>0</v>
      </c>
      <c r="J320" s="23">
        <f t="shared" si="45"/>
        <v>444.3</v>
      </c>
      <c r="L320" s="10"/>
      <c r="M320" s="84"/>
    </row>
    <row r="321" spans="1:13" ht="38.25" hidden="1" x14ac:dyDescent="0.25">
      <c r="A321" s="21"/>
      <c r="B321" s="21" t="s">
        <v>164</v>
      </c>
      <c r="C321" s="87">
        <v>852</v>
      </c>
      <c r="D321" s="22" t="s">
        <v>154</v>
      </c>
      <c r="E321" s="29" t="s">
        <v>110</v>
      </c>
      <c r="F321" s="29" t="s">
        <v>217</v>
      </c>
      <c r="G321" s="22" t="s">
        <v>165</v>
      </c>
      <c r="H321" s="23">
        <v>444.3</v>
      </c>
      <c r="I321" s="23"/>
      <c r="J321" s="23">
        <f t="shared" si="45"/>
        <v>444.3</v>
      </c>
      <c r="L321" s="10"/>
      <c r="M321" s="84"/>
    </row>
    <row r="322" spans="1:13" ht="12.75" hidden="1" x14ac:dyDescent="0.25">
      <c r="A322" s="21"/>
      <c r="B322" s="21" t="s">
        <v>33</v>
      </c>
      <c r="C322" s="87">
        <v>852</v>
      </c>
      <c r="D322" s="22" t="s">
        <v>154</v>
      </c>
      <c r="E322" s="22" t="s">
        <v>110</v>
      </c>
      <c r="F322" s="29" t="s">
        <v>217</v>
      </c>
      <c r="G322" s="22" t="s">
        <v>35</v>
      </c>
      <c r="H322" s="23">
        <f>H323+H324</f>
        <v>0</v>
      </c>
      <c r="I322" s="23">
        <f>I323+I324</f>
        <v>0</v>
      </c>
      <c r="J322" s="23">
        <f t="shared" si="45"/>
        <v>0</v>
      </c>
      <c r="L322" s="10"/>
      <c r="M322" s="84"/>
    </row>
    <row r="323" spans="1:13" ht="25.5" hidden="1" x14ac:dyDescent="0.25">
      <c r="A323" s="21"/>
      <c r="B323" s="21" t="s">
        <v>166</v>
      </c>
      <c r="C323" s="87">
        <v>852</v>
      </c>
      <c r="D323" s="22" t="s">
        <v>154</v>
      </c>
      <c r="E323" s="22" t="s">
        <v>110</v>
      </c>
      <c r="F323" s="29" t="s">
        <v>217</v>
      </c>
      <c r="G323" s="22" t="s">
        <v>37</v>
      </c>
      <c r="H323" s="23">
        <v>0</v>
      </c>
      <c r="I323" s="23"/>
      <c r="J323" s="23">
        <f t="shared" si="45"/>
        <v>0</v>
      </c>
      <c r="L323" s="10"/>
      <c r="M323" s="84"/>
    </row>
    <row r="324" spans="1:13" ht="12.75" hidden="1" x14ac:dyDescent="0.25">
      <c r="A324" s="21"/>
      <c r="B324" s="21" t="s">
        <v>38</v>
      </c>
      <c r="C324" s="87">
        <v>852</v>
      </c>
      <c r="D324" s="22" t="s">
        <v>154</v>
      </c>
      <c r="E324" s="22" t="s">
        <v>110</v>
      </c>
      <c r="F324" s="29" t="s">
        <v>217</v>
      </c>
      <c r="G324" s="22" t="s">
        <v>39</v>
      </c>
      <c r="H324" s="23">
        <v>0</v>
      </c>
      <c r="I324" s="23">
        <v>0</v>
      </c>
      <c r="J324" s="23">
        <f t="shared" si="45"/>
        <v>0</v>
      </c>
      <c r="L324" s="10"/>
      <c r="M324" s="84"/>
    </row>
    <row r="325" spans="1:13" ht="12.75" hidden="1" x14ac:dyDescent="0.25">
      <c r="A325" s="121" t="s">
        <v>218</v>
      </c>
      <c r="B325" s="121"/>
      <c r="C325" s="87">
        <v>852</v>
      </c>
      <c r="D325" s="22" t="s">
        <v>154</v>
      </c>
      <c r="E325" s="22" t="s">
        <v>110</v>
      </c>
      <c r="F325" s="22" t="s">
        <v>219</v>
      </c>
      <c r="G325" s="22"/>
      <c r="H325" s="23">
        <f>H326</f>
        <v>5651.2000000000007</v>
      </c>
      <c r="I325" s="23">
        <f>I326</f>
        <v>0</v>
      </c>
      <c r="J325" s="23">
        <f t="shared" si="45"/>
        <v>5651.2000000000007</v>
      </c>
      <c r="L325" s="10"/>
      <c r="M325" s="84"/>
    </row>
    <row r="326" spans="1:13" ht="12.75" hidden="1" x14ac:dyDescent="0.25">
      <c r="A326" s="121" t="s">
        <v>158</v>
      </c>
      <c r="B326" s="121"/>
      <c r="C326" s="87">
        <v>852</v>
      </c>
      <c r="D326" s="22" t="s">
        <v>154</v>
      </c>
      <c r="E326" s="22" t="s">
        <v>110</v>
      </c>
      <c r="F326" s="22" t="s">
        <v>220</v>
      </c>
      <c r="G326" s="22"/>
      <c r="H326" s="23">
        <f>H327+H333+H339+H340</f>
        <v>5651.2000000000007</v>
      </c>
      <c r="I326" s="23">
        <f t="shared" ref="I326:J326" si="48">I327+I333+I339+I340</f>
        <v>0</v>
      </c>
      <c r="J326" s="23">
        <f t="shared" si="48"/>
        <v>5651.2000000000007</v>
      </c>
      <c r="L326" s="10"/>
      <c r="M326" s="84"/>
    </row>
    <row r="327" spans="1:13" ht="12.75" hidden="1" x14ac:dyDescent="0.25">
      <c r="A327" s="121" t="s">
        <v>221</v>
      </c>
      <c r="B327" s="121"/>
      <c r="C327" s="87">
        <v>852</v>
      </c>
      <c r="D327" s="29" t="s">
        <v>154</v>
      </c>
      <c r="E327" s="29" t="s">
        <v>110</v>
      </c>
      <c r="F327" s="29" t="s">
        <v>222</v>
      </c>
      <c r="G327" s="22"/>
      <c r="H327" s="23">
        <f>H328+H330</f>
        <v>2611.1</v>
      </c>
      <c r="I327" s="23">
        <f>I328+I330</f>
        <v>0</v>
      </c>
      <c r="J327" s="23">
        <f t="shared" si="45"/>
        <v>2611.1</v>
      </c>
      <c r="L327" s="10"/>
      <c r="M327" s="84"/>
    </row>
    <row r="328" spans="1:13" ht="38.25" hidden="1" x14ac:dyDescent="0.25">
      <c r="A328" s="21"/>
      <c r="B328" s="21" t="s">
        <v>162</v>
      </c>
      <c r="C328" s="87">
        <v>852</v>
      </c>
      <c r="D328" s="22" t="s">
        <v>154</v>
      </c>
      <c r="E328" s="29" t="s">
        <v>110</v>
      </c>
      <c r="F328" s="29" t="s">
        <v>222</v>
      </c>
      <c r="G328" s="22" t="s">
        <v>163</v>
      </c>
      <c r="H328" s="23">
        <f>H329</f>
        <v>2611.1</v>
      </c>
      <c r="I328" s="23">
        <f>I329</f>
        <v>0</v>
      </c>
      <c r="J328" s="23">
        <f t="shared" ref="J328:J419" si="49">H328+I328</f>
        <v>2611.1</v>
      </c>
      <c r="L328" s="10"/>
      <c r="M328" s="84"/>
    </row>
    <row r="329" spans="1:13" ht="38.25" hidden="1" x14ac:dyDescent="0.25">
      <c r="A329" s="21"/>
      <c r="B329" s="21" t="s">
        <v>164</v>
      </c>
      <c r="C329" s="87">
        <v>852</v>
      </c>
      <c r="D329" s="22" t="s">
        <v>154</v>
      </c>
      <c r="E329" s="29" t="s">
        <v>110</v>
      </c>
      <c r="F329" s="29" t="s">
        <v>222</v>
      </c>
      <c r="G329" s="22" t="s">
        <v>165</v>
      </c>
      <c r="H329" s="23">
        <v>2611.1</v>
      </c>
      <c r="I329" s="23"/>
      <c r="J329" s="23">
        <f t="shared" si="49"/>
        <v>2611.1</v>
      </c>
      <c r="L329" s="10"/>
      <c r="M329" s="84"/>
    </row>
    <row r="330" spans="1:13" ht="12.75" hidden="1" x14ac:dyDescent="0.25">
      <c r="A330" s="21"/>
      <c r="B330" s="21" t="s">
        <v>33</v>
      </c>
      <c r="C330" s="87">
        <v>852</v>
      </c>
      <c r="D330" s="22" t="s">
        <v>154</v>
      </c>
      <c r="E330" s="22" t="s">
        <v>110</v>
      </c>
      <c r="F330" s="29" t="s">
        <v>222</v>
      </c>
      <c r="G330" s="22" t="s">
        <v>35</v>
      </c>
      <c r="H330" s="23">
        <f>H331+H332</f>
        <v>0</v>
      </c>
      <c r="I330" s="23">
        <f>I331+I332</f>
        <v>0</v>
      </c>
      <c r="J330" s="23">
        <f t="shared" si="49"/>
        <v>0</v>
      </c>
      <c r="L330" s="10"/>
      <c r="M330" s="84"/>
    </row>
    <row r="331" spans="1:13" ht="25.5" hidden="1" x14ac:dyDescent="0.25">
      <c r="A331" s="21"/>
      <c r="B331" s="21" t="s">
        <v>166</v>
      </c>
      <c r="C331" s="87">
        <v>852</v>
      </c>
      <c r="D331" s="22" t="s">
        <v>154</v>
      </c>
      <c r="E331" s="22" t="s">
        <v>110</v>
      </c>
      <c r="F331" s="29" t="s">
        <v>222</v>
      </c>
      <c r="G331" s="22" t="s">
        <v>37</v>
      </c>
      <c r="H331" s="23">
        <v>0</v>
      </c>
      <c r="I331" s="23"/>
      <c r="J331" s="23">
        <f t="shared" si="49"/>
        <v>0</v>
      </c>
      <c r="L331" s="10"/>
      <c r="M331" s="84"/>
    </row>
    <row r="332" spans="1:13" ht="12.75" hidden="1" x14ac:dyDescent="0.25">
      <c r="A332" s="21"/>
      <c r="B332" s="21" t="s">
        <v>38</v>
      </c>
      <c r="C332" s="87">
        <v>852</v>
      </c>
      <c r="D332" s="22" t="s">
        <v>154</v>
      </c>
      <c r="E332" s="22" t="s">
        <v>110</v>
      </c>
      <c r="F332" s="29" t="s">
        <v>222</v>
      </c>
      <c r="G332" s="22" t="s">
        <v>39</v>
      </c>
      <c r="H332" s="23">
        <v>0</v>
      </c>
      <c r="I332" s="23"/>
      <c r="J332" s="23">
        <f t="shared" si="49"/>
        <v>0</v>
      </c>
      <c r="L332" s="10"/>
      <c r="M332" s="84"/>
    </row>
    <row r="333" spans="1:13" ht="12.75" hidden="1" x14ac:dyDescent="0.25">
      <c r="A333" s="121" t="s">
        <v>223</v>
      </c>
      <c r="B333" s="121"/>
      <c r="C333" s="87">
        <v>852</v>
      </c>
      <c r="D333" s="29" t="s">
        <v>154</v>
      </c>
      <c r="E333" s="29" t="s">
        <v>110</v>
      </c>
      <c r="F333" s="29" t="s">
        <v>224</v>
      </c>
      <c r="G333" s="22"/>
      <c r="H333" s="23">
        <f>H334+H336</f>
        <v>1359.2</v>
      </c>
      <c r="I333" s="23">
        <f>I334+I336</f>
        <v>0</v>
      </c>
      <c r="J333" s="23">
        <f t="shared" si="49"/>
        <v>1359.2</v>
      </c>
      <c r="L333" s="10"/>
      <c r="M333" s="84"/>
    </row>
    <row r="334" spans="1:13" ht="38.25" hidden="1" x14ac:dyDescent="0.25">
      <c r="A334" s="21"/>
      <c r="B334" s="21" t="s">
        <v>162</v>
      </c>
      <c r="C334" s="87">
        <v>852</v>
      </c>
      <c r="D334" s="22" t="s">
        <v>154</v>
      </c>
      <c r="E334" s="29" t="s">
        <v>110</v>
      </c>
      <c r="F334" s="29" t="s">
        <v>224</v>
      </c>
      <c r="G334" s="22" t="s">
        <v>163</v>
      </c>
      <c r="H334" s="23">
        <f>H335</f>
        <v>1359.2</v>
      </c>
      <c r="I334" s="23">
        <f>I335</f>
        <v>0</v>
      </c>
      <c r="J334" s="23">
        <f t="shared" si="49"/>
        <v>1359.2</v>
      </c>
      <c r="L334" s="10"/>
      <c r="M334" s="84"/>
    </row>
    <row r="335" spans="1:13" ht="38.25" hidden="1" x14ac:dyDescent="0.25">
      <c r="A335" s="21"/>
      <c r="B335" s="21" t="s">
        <v>164</v>
      </c>
      <c r="C335" s="87">
        <v>852</v>
      </c>
      <c r="D335" s="22" t="s">
        <v>154</v>
      </c>
      <c r="E335" s="29" t="s">
        <v>110</v>
      </c>
      <c r="F335" s="29" t="s">
        <v>224</v>
      </c>
      <c r="G335" s="22" t="s">
        <v>165</v>
      </c>
      <c r="H335" s="23">
        <v>1359.2</v>
      </c>
      <c r="I335" s="23"/>
      <c r="J335" s="23">
        <f t="shared" si="49"/>
        <v>1359.2</v>
      </c>
      <c r="L335" s="10"/>
      <c r="M335" s="84"/>
    </row>
    <row r="336" spans="1:13" ht="12.75" hidden="1" x14ac:dyDescent="0.25">
      <c r="A336" s="21"/>
      <c r="B336" s="21" t="s">
        <v>33</v>
      </c>
      <c r="C336" s="87">
        <v>852</v>
      </c>
      <c r="D336" s="22" t="s">
        <v>154</v>
      </c>
      <c r="E336" s="22" t="s">
        <v>110</v>
      </c>
      <c r="F336" s="29" t="s">
        <v>224</v>
      </c>
      <c r="G336" s="22" t="s">
        <v>35</v>
      </c>
      <c r="H336" s="23">
        <f>H337+H338</f>
        <v>0</v>
      </c>
      <c r="I336" s="23">
        <f>I337+I338</f>
        <v>0</v>
      </c>
      <c r="J336" s="23">
        <f t="shared" si="49"/>
        <v>0</v>
      </c>
      <c r="L336" s="10"/>
      <c r="M336" s="84"/>
    </row>
    <row r="337" spans="1:19" ht="25.5" hidden="1" x14ac:dyDescent="0.25">
      <c r="A337" s="21"/>
      <c r="B337" s="21" t="s">
        <v>166</v>
      </c>
      <c r="C337" s="87">
        <v>852</v>
      </c>
      <c r="D337" s="22" t="s">
        <v>154</v>
      </c>
      <c r="E337" s="22" t="s">
        <v>110</v>
      </c>
      <c r="F337" s="29" t="s">
        <v>224</v>
      </c>
      <c r="G337" s="22" t="s">
        <v>37</v>
      </c>
      <c r="H337" s="23">
        <v>0</v>
      </c>
      <c r="I337" s="23"/>
      <c r="J337" s="23">
        <f t="shared" si="49"/>
        <v>0</v>
      </c>
      <c r="L337" s="10"/>
      <c r="M337" s="84"/>
    </row>
    <row r="338" spans="1:19" ht="12.75" hidden="1" x14ac:dyDescent="0.25">
      <c r="A338" s="21"/>
      <c r="B338" s="21" t="s">
        <v>38</v>
      </c>
      <c r="C338" s="87">
        <v>852</v>
      </c>
      <c r="D338" s="22" t="s">
        <v>154</v>
      </c>
      <c r="E338" s="22" t="s">
        <v>110</v>
      </c>
      <c r="F338" s="29" t="s">
        <v>224</v>
      </c>
      <c r="G338" s="22" t="s">
        <v>39</v>
      </c>
      <c r="H338" s="23">
        <v>0</v>
      </c>
      <c r="I338" s="23">
        <v>0</v>
      </c>
      <c r="J338" s="23">
        <f t="shared" si="49"/>
        <v>0</v>
      </c>
      <c r="L338" s="10"/>
      <c r="M338" s="84"/>
    </row>
    <row r="339" spans="1:19" ht="12.75" hidden="1" x14ac:dyDescent="0.25">
      <c r="A339" s="121" t="s">
        <v>400</v>
      </c>
      <c r="B339" s="121"/>
      <c r="C339" s="87">
        <v>852</v>
      </c>
      <c r="D339" s="29" t="s">
        <v>154</v>
      </c>
      <c r="E339" s="29" t="s">
        <v>110</v>
      </c>
      <c r="F339" s="29" t="s">
        <v>226</v>
      </c>
      <c r="G339" s="22"/>
      <c r="H339" s="23">
        <f>H343+H344</f>
        <v>0</v>
      </c>
      <c r="I339" s="23">
        <f t="shared" ref="I339:J339" si="50">I343+I344</f>
        <v>0</v>
      </c>
      <c r="J339" s="23">
        <f t="shared" si="50"/>
        <v>0</v>
      </c>
      <c r="L339" s="10"/>
      <c r="M339" s="84"/>
    </row>
    <row r="340" spans="1:19" ht="12.75" hidden="1" x14ac:dyDescent="0.25">
      <c r="A340" s="121" t="s">
        <v>401</v>
      </c>
      <c r="B340" s="121"/>
      <c r="C340" s="87">
        <v>852</v>
      </c>
      <c r="D340" s="29" t="s">
        <v>154</v>
      </c>
      <c r="E340" s="29" t="s">
        <v>110</v>
      </c>
      <c r="F340" s="29" t="s">
        <v>226</v>
      </c>
      <c r="G340" s="22"/>
      <c r="H340" s="23">
        <f>H342</f>
        <v>1680.9</v>
      </c>
      <c r="I340" s="23">
        <f t="shared" ref="I340:J340" si="51">I342</f>
        <v>0</v>
      </c>
      <c r="J340" s="23">
        <f t="shared" si="51"/>
        <v>1680.9</v>
      </c>
      <c r="L340" s="10"/>
      <c r="M340" s="84"/>
    </row>
    <row r="341" spans="1:19" ht="38.25" hidden="1" x14ac:dyDescent="0.25">
      <c r="A341" s="21"/>
      <c r="B341" s="21" t="s">
        <v>162</v>
      </c>
      <c r="C341" s="87">
        <v>852</v>
      </c>
      <c r="D341" s="22" t="s">
        <v>154</v>
      </c>
      <c r="E341" s="29" t="s">
        <v>110</v>
      </c>
      <c r="F341" s="29" t="s">
        <v>226</v>
      </c>
      <c r="G341" s="22" t="s">
        <v>163</v>
      </c>
      <c r="H341" s="23">
        <f>H342+H343</f>
        <v>1680.9</v>
      </c>
      <c r="I341" s="23">
        <f>I342+I343</f>
        <v>0</v>
      </c>
      <c r="J341" s="23">
        <f>J342+J343</f>
        <v>1680.9</v>
      </c>
      <c r="L341" s="10"/>
      <c r="M341" s="84"/>
    </row>
    <row r="342" spans="1:19" ht="38.25" hidden="1" x14ac:dyDescent="0.25">
      <c r="A342" s="21"/>
      <c r="B342" s="21" t="s">
        <v>164</v>
      </c>
      <c r="C342" s="87">
        <v>852</v>
      </c>
      <c r="D342" s="22" t="s">
        <v>154</v>
      </c>
      <c r="E342" s="29" t="s">
        <v>110</v>
      </c>
      <c r="F342" s="29" t="s">
        <v>226</v>
      </c>
      <c r="G342" s="22" t="s">
        <v>165</v>
      </c>
      <c r="H342" s="23">
        <v>1680.9</v>
      </c>
      <c r="I342" s="23"/>
      <c r="J342" s="23">
        <f>H342+I342</f>
        <v>1680.9</v>
      </c>
      <c r="L342" s="10"/>
      <c r="M342" s="84"/>
    </row>
    <row r="343" spans="1:19" ht="38.25" hidden="1" x14ac:dyDescent="0.25">
      <c r="A343" s="21"/>
      <c r="B343" s="21" t="s">
        <v>170</v>
      </c>
      <c r="C343" s="87">
        <v>852</v>
      </c>
      <c r="D343" s="22" t="s">
        <v>154</v>
      </c>
      <c r="E343" s="29" t="s">
        <v>110</v>
      </c>
      <c r="F343" s="29" t="s">
        <v>226</v>
      </c>
      <c r="G343" s="22" t="s">
        <v>171</v>
      </c>
      <c r="H343" s="23">
        <v>0</v>
      </c>
      <c r="I343" s="23"/>
      <c r="J343" s="23">
        <f t="shared" ref="J343:J346" si="52">H343+I343</f>
        <v>0</v>
      </c>
      <c r="L343" s="10"/>
      <c r="M343" s="84"/>
    </row>
    <row r="344" spans="1:19" ht="12.75" hidden="1" x14ac:dyDescent="0.25">
      <c r="A344" s="21"/>
      <c r="B344" s="21" t="s">
        <v>33</v>
      </c>
      <c r="C344" s="87">
        <v>852</v>
      </c>
      <c r="D344" s="22" t="s">
        <v>154</v>
      </c>
      <c r="E344" s="22" t="s">
        <v>110</v>
      </c>
      <c r="F344" s="29" t="s">
        <v>226</v>
      </c>
      <c r="G344" s="22" t="s">
        <v>35</v>
      </c>
      <c r="H344" s="23">
        <f>H345+H346</f>
        <v>0</v>
      </c>
      <c r="I344" s="23">
        <f>I345+I346</f>
        <v>0</v>
      </c>
      <c r="J344" s="23">
        <f t="shared" si="52"/>
        <v>0</v>
      </c>
      <c r="L344" s="10"/>
      <c r="M344" s="84"/>
    </row>
    <row r="345" spans="1:19" ht="25.5" hidden="1" x14ac:dyDescent="0.25">
      <c r="A345" s="21"/>
      <c r="B345" s="21" t="s">
        <v>166</v>
      </c>
      <c r="C345" s="87">
        <v>852</v>
      </c>
      <c r="D345" s="22" t="s">
        <v>154</v>
      </c>
      <c r="E345" s="22" t="s">
        <v>110</v>
      </c>
      <c r="F345" s="29" t="s">
        <v>226</v>
      </c>
      <c r="G345" s="22" t="s">
        <v>37</v>
      </c>
      <c r="H345" s="23">
        <v>0</v>
      </c>
      <c r="I345" s="23"/>
      <c r="J345" s="23">
        <f t="shared" si="52"/>
        <v>0</v>
      </c>
      <c r="L345" s="10"/>
      <c r="M345" s="84"/>
    </row>
    <row r="346" spans="1:19" ht="12.75" hidden="1" x14ac:dyDescent="0.25">
      <c r="A346" s="21"/>
      <c r="B346" s="21" t="s">
        <v>38</v>
      </c>
      <c r="C346" s="87">
        <v>852</v>
      </c>
      <c r="D346" s="22" t="s">
        <v>154</v>
      </c>
      <c r="E346" s="22" t="s">
        <v>110</v>
      </c>
      <c r="F346" s="29" t="s">
        <v>226</v>
      </c>
      <c r="G346" s="22" t="s">
        <v>39</v>
      </c>
      <c r="H346" s="23">
        <v>0</v>
      </c>
      <c r="I346" s="23"/>
      <c r="J346" s="23">
        <f t="shared" si="52"/>
        <v>0</v>
      </c>
      <c r="L346" s="10"/>
      <c r="M346" s="84"/>
    </row>
    <row r="347" spans="1:19" ht="12.75" hidden="1" x14ac:dyDescent="0.25">
      <c r="A347" s="127" t="s">
        <v>44</v>
      </c>
      <c r="B347" s="128"/>
      <c r="C347" s="87">
        <v>852</v>
      </c>
      <c r="D347" s="22" t="s">
        <v>154</v>
      </c>
      <c r="E347" s="22" t="s">
        <v>110</v>
      </c>
      <c r="F347" s="22" t="s">
        <v>228</v>
      </c>
      <c r="G347" s="22"/>
      <c r="H347" s="23">
        <f>H348+H351+H354</f>
        <v>1642.8</v>
      </c>
      <c r="I347" s="23">
        <f t="shared" ref="I347:J347" si="53">I348+I351+I354</f>
        <v>0</v>
      </c>
      <c r="J347" s="23">
        <f t="shared" si="53"/>
        <v>1642.8</v>
      </c>
      <c r="L347" s="10"/>
      <c r="M347" s="84"/>
    </row>
    <row r="348" spans="1:19" ht="12.75" hidden="1" x14ac:dyDescent="0.25">
      <c r="A348" s="127" t="s">
        <v>229</v>
      </c>
      <c r="B348" s="128"/>
      <c r="C348" s="87">
        <v>852</v>
      </c>
      <c r="D348" s="22" t="s">
        <v>154</v>
      </c>
      <c r="E348" s="22" t="s">
        <v>110</v>
      </c>
      <c r="F348" s="22" t="s">
        <v>230</v>
      </c>
      <c r="G348" s="22"/>
      <c r="H348" s="23">
        <f t="shared" ref="H348:I349" si="54">H349</f>
        <v>1329.3</v>
      </c>
      <c r="I348" s="23">
        <f t="shared" si="54"/>
        <v>0</v>
      </c>
      <c r="J348" s="23">
        <f t="shared" si="49"/>
        <v>1329.3</v>
      </c>
      <c r="L348" s="10"/>
      <c r="M348" s="84"/>
      <c r="R348" s="15"/>
      <c r="S348" s="15"/>
    </row>
    <row r="349" spans="1:19" ht="38.25" hidden="1" x14ac:dyDescent="0.25">
      <c r="A349" s="25"/>
      <c r="B349" s="21" t="s">
        <v>162</v>
      </c>
      <c r="C349" s="87">
        <v>852</v>
      </c>
      <c r="D349" s="22" t="s">
        <v>154</v>
      </c>
      <c r="E349" s="22" t="s">
        <v>110</v>
      </c>
      <c r="F349" s="22" t="s">
        <v>230</v>
      </c>
      <c r="G349" s="22" t="s">
        <v>163</v>
      </c>
      <c r="H349" s="23">
        <f t="shared" si="54"/>
        <v>1329.3</v>
      </c>
      <c r="I349" s="23">
        <f t="shared" si="54"/>
        <v>0</v>
      </c>
      <c r="J349" s="23">
        <f t="shared" si="49"/>
        <v>1329.3</v>
      </c>
      <c r="L349" s="10"/>
      <c r="M349" s="84"/>
      <c r="R349" s="15"/>
      <c r="S349" s="15"/>
    </row>
    <row r="350" spans="1:19" ht="12.75" hidden="1" x14ac:dyDescent="0.25">
      <c r="A350" s="25"/>
      <c r="B350" s="25" t="s">
        <v>174</v>
      </c>
      <c r="C350" s="87">
        <v>852</v>
      </c>
      <c r="D350" s="22" t="s">
        <v>154</v>
      </c>
      <c r="E350" s="22" t="s">
        <v>110</v>
      </c>
      <c r="F350" s="22" t="s">
        <v>230</v>
      </c>
      <c r="G350" s="22" t="s">
        <v>175</v>
      </c>
      <c r="H350" s="23">
        <v>1329.3</v>
      </c>
      <c r="I350" s="23"/>
      <c r="J350" s="23">
        <f t="shared" si="49"/>
        <v>1329.3</v>
      </c>
      <c r="L350" s="10"/>
      <c r="M350" s="84"/>
      <c r="R350" s="15"/>
      <c r="S350" s="15"/>
    </row>
    <row r="351" spans="1:19" ht="12.75" hidden="1" x14ac:dyDescent="0.25">
      <c r="A351" s="127" t="s">
        <v>46</v>
      </c>
      <c r="B351" s="128"/>
      <c r="C351" s="87">
        <v>852</v>
      </c>
      <c r="D351" s="22" t="s">
        <v>154</v>
      </c>
      <c r="E351" s="22" t="s">
        <v>110</v>
      </c>
      <c r="F351" s="22" t="s">
        <v>47</v>
      </c>
      <c r="G351" s="22"/>
      <c r="H351" s="26">
        <f t="shared" ref="H351:J352" si="55">H352</f>
        <v>298</v>
      </c>
      <c r="I351" s="26">
        <f t="shared" si="55"/>
        <v>0</v>
      </c>
      <c r="J351" s="26">
        <f t="shared" si="55"/>
        <v>298</v>
      </c>
      <c r="L351" s="10"/>
      <c r="M351" s="84"/>
    </row>
    <row r="352" spans="1:19" ht="38.25" hidden="1" x14ac:dyDescent="0.25">
      <c r="A352" s="21"/>
      <c r="B352" s="21" t="s">
        <v>162</v>
      </c>
      <c r="C352" s="87">
        <v>852</v>
      </c>
      <c r="D352" s="22" t="s">
        <v>154</v>
      </c>
      <c r="E352" s="22" t="s">
        <v>110</v>
      </c>
      <c r="F352" s="22" t="s">
        <v>47</v>
      </c>
      <c r="G352" s="22" t="s">
        <v>163</v>
      </c>
      <c r="H352" s="23">
        <f t="shared" si="55"/>
        <v>298</v>
      </c>
      <c r="I352" s="23">
        <f t="shared" si="55"/>
        <v>0</v>
      </c>
      <c r="J352" s="23">
        <f t="shared" si="55"/>
        <v>298</v>
      </c>
      <c r="L352" s="10"/>
      <c r="M352" s="84"/>
    </row>
    <row r="353" spans="1:19" ht="12.75" hidden="1" x14ac:dyDescent="0.25">
      <c r="A353" s="25"/>
      <c r="B353" s="25" t="s">
        <v>174</v>
      </c>
      <c r="C353" s="87">
        <v>852</v>
      </c>
      <c r="D353" s="22" t="s">
        <v>154</v>
      </c>
      <c r="E353" s="22" t="s">
        <v>110</v>
      </c>
      <c r="F353" s="22" t="s">
        <v>47</v>
      </c>
      <c r="G353" s="22" t="s">
        <v>175</v>
      </c>
      <c r="H353" s="23">
        <v>298</v>
      </c>
      <c r="I353" s="23"/>
      <c r="J353" s="23">
        <f>H353+I353</f>
        <v>298</v>
      </c>
      <c r="L353" s="10"/>
      <c r="M353" s="84"/>
    </row>
    <row r="354" spans="1:19" ht="12.75" hidden="1" x14ac:dyDescent="0.25">
      <c r="A354" s="127" t="s">
        <v>48</v>
      </c>
      <c r="B354" s="128"/>
      <c r="C354" s="87">
        <v>852</v>
      </c>
      <c r="D354" s="22" t="s">
        <v>154</v>
      </c>
      <c r="E354" s="22" t="s">
        <v>110</v>
      </c>
      <c r="F354" s="22" t="s">
        <v>49</v>
      </c>
      <c r="G354" s="22"/>
      <c r="H354" s="26">
        <f>H355</f>
        <v>15.5</v>
      </c>
      <c r="I354" s="26">
        <f>I355</f>
        <v>0</v>
      </c>
      <c r="J354" s="26">
        <f>H354+I354</f>
        <v>15.5</v>
      </c>
      <c r="L354" s="10"/>
      <c r="M354" s="84"/>
    </row>
    <row r="355" spans="1:19" ht="38.25" hidden="1" x14ac:dyDescent="0.25">
      <c r="A355" s="21"/>
      <c r="B355" s="21" t="s">
        <v>162</v>
      </c>
      <c r="C355" s="87">
        <v>852</v>
      </c>
      <c r="D355" s="22" t="s">
        <v>154</v>
      </c>
      <c r="E355" s="22" t="s">
        <v>110</v>
      </c>
      <c r="F355" s="22" t="s">
        <v>49</v>
      </c>
      <c r="G355" s="22" t="s">
        <v>163</v>
      </c>
      <c r="H355" s="23">
        <f>H356</f>
        <v>15.5</v>
      </c>
      <c r="I355" s="23">
        <f>I356</f>
        <v>0</v>
      </c>
      <c r="J355" s="23">
        <f>J356</f>
        <v>15.5</v>
      </c>
      <c r="L355" s="10"/>
      <c r="M355" s="84"/>
    </row>
    <row r="356" spans="1:19" ht="12.75" hidden="1" x14ac:dyDescent="0.25">
      <c r="A356" s="25"/>
      <c r="B356" s="25" t="s">
        <v>174</v>
      </c>
      <c r="C356" s="87">
        <v>852</v>
      </c>
      <c r="D356" s="22" t="s">
        <v>154</v>
      </c>
      <c r="E356" s="22" t="s">
        <v>110</v>
      </c>
      <c r="F356" s="22" t="s">
        <v>49</v>
      </c>
      <c r="G356" s="22" t="s">
        <v>175</v>
      </c>
      <c r="H356" s="23">
        <v>15.5</v>
      </c>
      <c r="I356" s="23"/>
      <c r="J356" s="23">
        <f>H356+I356</f>
        <v>15.5</v>
      </c>
      <c r="L356" s="10"/>
      <c r="M356" s="84"/>
    </row>
    <row r="357" spans="1:19" ht="12.75" hidden="1" x14ac:dyDescent="0.25">
      <c r="A357" s="127" t="s">
        <v>86</v>
      </c>
      <c r="B357" s="128"/>
      <c r="C357" s="87">
        <v>852</v>
      </c>
      <c r="D357" s="29" t="s">
        <v>154</v>
      </c>
      <c r="E357" s="29" t="s">
        <v>110</v>
      </c>
      <c r="F357" s="29" t="s">
        <v>87</v>
      </c>
      <c r="G357" s="29"/>
      <c r="H357" s="31">
        <f>H358</f>
        <v>62677.36</v>
      </c>
      <c r="I357" s="31">
        <f>I358</f>
        <v>0</v>
      </c>
      <c r="J357" s="23">
        <f t="shared" si="49"/>
        <v>62677.36</v>
      </c>
      <c r="L357" s="10"/>
      <c r="M357" s="84"/>
      <c r="R357" s="15"/>
      <c r="S357" s="15"/>
    </row>
    <row r="358" spans="1:19" ht="12.75" hidden="1" x14ac:dyDescent="0.25">
      <c r="A358" s="127" t="s">
        <v>88</v>
      </c>
      <c r="B358" s="128"/>
      <c r="C358" s="87">
        <v>852</v>
      </c>
      <c r="D358" s="22" t="s">
        <v>154</v>
      </c>
      <c r="E358" s="22" t="s">
        <v>110</v>
      </c>
      <c r="F358" s="22" t="s">
        <v>89</v>
      </c>
      <c r="G358" s="22"/>
      <c r="H358" s="23">
        <f>H359+H363+H367</f>
        <v>62677.36</v>
      </c>
      <c r="I358" s="23">
        <f>I359+I363+I367</f>
        <v>0</v>
      </c>
      <c r="J358" s="23">
        <f t="shared" si="49"/>
        <v>62677.36</v>
      </c>
      <c r="L358" s="10"/>
      <c r="M358" s="84"/>
      <c r="R358" s="15"/>
      <c r="S358" s="15"/>
    </row>
    <row r="359" spans="1:19" ht="12.75" hidden="1" x14ac:dyDescent="0.25">
      <c r="A359" s="127" t="s">
        <v>231</v>
      </c>
      <c r="B359" s="128"/>
      <c r="C359" s="87">
        <v>852</v>
      </c>
      <c r="D359" s="22" t="s">
        <v>154</v>
      </c>
      <c r="E359" s="22" t="s">
        <v>110</v>
      </c>
      <c r="F359" s="22" t="s">
        <v>232</v>
      </c>
      <c r="G359" s="22"/>
      <c r="H359" s="23">
        <f>H360</f>
        <v>58347</v>
      </c>
      <c r="I359" s="23">
        <f>I360</f>
        <v>0</v>
      </c>
      <c r="J359" s="23">
        <f t="shared" si="49"/>
        <v>58347</v>
      </c>
      <c r="L359" s="10"/>
      <c r="M359" s="84"/>
    </row>
    <row r="360" spans="1:19" ht="38.25" hidden="1" x14ac:dyDescent="0.25">
      <c r="A360" s="25"/>
      <c r="B360" s="21" t="s">
        <v>162</v>
      </c>
      <c r="C360" s="87">
        <v>852</v>
      </c>
      <c r="D360" s="22" t="s">
        <v>154</v>
      </c>
      <c r="E360" s="22" t="s">
        <v>110</v>
      </c>
      <c r="F360" s="22" t="s">
        <v>232</v>
      </c>
      <c r="G360" s="22" t="s">
        <v>163</v>
      </c>
      <c r="H360" s="23">
        <f>H361+H362</f>
        <v>58347</v>
      </c>
      <c r="I360" s="23">
        <f t="shared" ref="I360:J360" si="56">I361+I362</f>
        <v>0</v>
      </c>
      <c r="J360" s="23">
        <f t="shared" si="56"/>
        <v>58347</v>
      </c>
      <c r="L360" s="10"/>
      <c r="M360" s="84"/>
      <c r="R360" s="15"/>
      <c r="S360" s="15"/>
    </row>
    <row r="361" spans="1:19" ht="38.25" hidden="1" x14ac:dyDescent="0.25">
      <c r="A361" s="21"/>
      <c r="B361" s="21" t="s">
        <v>164</v>
      </c>
      <c r="C361" s="87">
        <v>852</v>
      </c>
      <c r="D361" s="22" t="s">
        <v>154</v>
      </c>
      <c r="E361" s="29" t="s">
        <v>110</v>
      </c>
      <c r="F361" s="29" t="s">
        <v>232</v>
      </c>
      <c r="G361" s="22" t="s">
        <v>165</v>
      </c>
      <c r="H361" s="23">
        <v>58347</v>
      </c>
      <c r="I361" s="23"/>
      <c r="J361" s="23">
        <f t="shared" si="49"/>
        <v>58347</v>
      </c>
      <c r="L361" s="10"/>
      <c r="M361" s="84"/>
    </row>
    <row r="362" spans="1:19" ht="12.75" hidden="1" x14ac:dyDescent="0.25">
      <c r="A362" s="25"/>
      <c r="B362" s="25" t="s">
        <v>174</v>
      </c>
      <c r="C362" s="87">
        <v>852</v>
      </c>
      <c r="D362" s="22" t="s">
        <v>154</v>
      </c>
      <c r="E362" s="22" t="s">
        <v>110</v>
      </c>
      <c r="F362" s="22" t="s">
        <v>232</v>
      </c>
      <c r="G362" s="22" t="s">
        <v>175</v>
      </c>
      <c r="H362" s="23">
        <v>0</v>
      </c>
      <c r="I362" s="23"/>
      <c r="J362" s="23">
        <f t="shared" si="49"/>
        <v>0</v>
      </c>
      <c r="L362" s="10"/>
      <c r="M362" s="84"/>
      <c r="R362" s="15"/>
      <c r="S362" s="15"/>
    </row>
    <row r="363" spans="1:19" ht="12.75" hidden="1" x14ac:dyDescent="0.25">
      <c r="A363" s="127" t="s">
        <v>177</v>
      </c>
      <c r="B363" s="128"/>
      <c r="C363" s="87">
        <v>852</v>
      </c>
      <c r="D363" s="22" t="s">
        <v>154</v>
      </c>
      <c r="E363" s="22" t="s">
        <v>110</v>
      </c>
      <c r="F363" s="22" t="s">
        <v>178</v>
      </c>
      <c r="G363" s="22"/>
      <c r="H363" s="23">
        <f>H364</f>
        <v>22.26</v>
      </c>
      <c r="I363" s="23">
        <f>I364</f>
        <v>0</v>
      </c>
      <c r="J363" s="23">
        <f t="shared" si="49"/>
        <v>22.26</v>
      </c>
      <c r="L363" s="10"/>
      <c r="M363" s="84"/>
    </row>
    <row r="364" spans="1:19" ht="12.75" hidden="1" x14ac:dyDescent="0.25">
      <c r="A364" s="24"/>
      <c r="B364" s="25" t="s">
        <v>179</v>
      </c>
      <c r="C364" s="87">
        <v>852</v>
      </c>
      <c r="D364" s="22" t="s">
        <v>154</v>
      </c>
      <c r="E364" s="22" t="s">
        <v>110</v>
      </c>
      <c r="F364" s="22" t="s">
        <v>178</v>
      </c>
      <c r="G364" s="22" t="s">
        <v>180</v>
      </c>
      <c r="H364" s="23">
        <f>H365+H366</f>
        <v>22.26</v>
      </c>
      <c r="I364" s="23">
        <f>I365+I366</f>
        <v>0</v>
      </c>
      <c r="J364" s="23">
        <f>J365+J366</f>
        <v>22.26</v>
      </c>
      <c r="L364" s="10"/>
      <c r="M364" s="84"/>
    </row>
    <row r="365" spans="1:19" ht="25.5" hidden="1" x14ac:dyDescent="0.25">
      <c r="A365" s="24"/>
      <c r="B365" s="21" t="s">
        <v>181</v>
      </c>
      <c r="C365" s="87">
        <v>852</v>
      </c>
      <c r="D365" s="22" t="s">
        <v>154</v>
      </c>
      <c r="E365" s="22" t="s">
        <v>110</v>
      </c>
      <c r="F365" s="22" t="s">
        <v>178</v>
      </c>
      <c r="G365" s="22" t="s">
        <v>182</v>
      </c>
      <c r="H365" s="23">
        <v>22.26</v>
      </c>
      <c r="I365" s="23"/>
      <c r="J365" s="23">
        <f t="shared" ref="J365:J366" si="57">H365+I365</f>
        <v>22.26</v>
      </c>
      <c r="L365" s="10"/>
      <c r="M365" s="84"/>
    </row>
    <row r="366" spans="1:19" ht="25.5" hidden="1" x14ac:dyDescent="0.25">
      <c r="A366" s="24"/>
      <c r="B366" s="25" t="s">
        <v>187</v>
      </c>
      <c r="C366" s="87">
        <v>852</v>
      </c>
      <c r="D366" s="22" t="s">
        <v>154</v>
      </c>
      <c r="E366" s="22" t="s">
        <v>110</v>
      </c>
      <c r="F366" s="22" t="s">
        <v>178</v>
      </c>
      <c r="G366" s="22" t="s">
        <v>184</v>
      </c>
      <c r="H366" s="23">
        <v>0</v>
      </c>
      <c r="I366" s="23"/>
      <c r="J366" s="23">
        <f t="shared" si="57"/>
        <v>0</v>
      </c>
      <c r="L366" s="10"/>
      <c r="M366" s="84"/>
    </row>
    <row r="367" spans="1:19" ht="12.75" hidden="1" x14ac:dyDescent="0.25">
      <c r="A367" s="127" t="s">
        <v>185</v>
      </c>
      <c r="B367" s="128"/>
      <c r="C367" s="87">
        <v>852</v>
      </c>
      <c r="D367" s="22" t="s">
        <v>154</v>
      </c>
      <c r="E367" s="22" t="s">
        <v>110</v>
      </c>
      <c r="F367" s="22" t="s">
        <v>186</v>
      </c>
      <c r="G367" s="22"/>
      <c r="H367" s="23">
        <f>H368</f>
        <v>4308.1000000000004</v>
      </c>
      <c r="I367" s="23">
        <f>I368</f>
        <v>0</v>
      </c>
      <c r="J367" s="23">
        <f t="shared" si="49"/>
        <v>4308.1000000000004</v>
      </c>
      <c r="L367" s="10"/>
      <c r="M367" s="84"/>
    </row>
    <row r="368" spans="1:19" ht="12.75" hidden="1" x14ac:dyDescent="0.25">
      <c r="A368" s="24"/>
      <c r="B368" s="25" t="s">
        <v>179</v>
      </c>
      <c r="C368" s="87">
        <v>852</v>
      </c>
      <c r="D368" s="22" t="s">
        <v>154</v>
      </c>
      <c r="E368" s="22" t="s">
        <v>110</v>
      </c>
      <c r="F368" s="22" t="s">
        <v>186</v>
      </c>
      <c r="G368" s="22" t="s">
        <v>180</v>
      </c>
      <c r="H368" s="23">
        <f>H369+H370</f>
        <v>4308.1000000000004</v>
      </c>
      <c r="I368" s="23">
        <f t="shared" ref="I368:J368" si="58">I369+I370</f>
        <v>0</v>
      </c>
      <c r="J368" s="23">
        <f t="shared" si="58"/>
        <v>4308.1000000000004</v>
      </c>
      <c r="L368" s="10"/>
      <c r="M368" s="84"/>
    </row>
    <row r="369" spans="1:13" ht="25.5" hidden="1" x14ac:dyDescent="0.25">
      <c r="A369" s="24"/>
      <c r="B369" s="21" t="s">
        <v>181</v>
      </c>
      <c r="C369" s="87">
        <v>852</v>
      </c>
      <c r="D369" s="22" t="s">
        <v>154</v>
      </c>
      <c r="E369" s="22" t="s">
        <v>110</v>
      </c>
      <c r="F369" s="22" t="s">
        <v>186</v>
      </c>
      <c r="G369" s="22" t="s">
        <v>182</v>
      </c>
      <c r="H369" s="23">
        <v>4308.1000000000004</v>
      </c>
      <c r="I369" s="23"/>
      <c r="J369" s="23">
        <f t="shared" si="49"/>
        <v>4308.1000000000004</v>
      </c>
      <c r="L369" s="10"/>
      <c r="M369" s="84"/>
    </row>
    <row r="370" spans="1:13" ht="25.5" hidden="1" x14ac:dyDescent="0.25">
      <c r="A370" s="24"/>
      <c r="B370" s="25" t="s">
        <v>187</v>
      </c>
      <c r="C370" s="87">
        <v>852</v>
      </c>
      <c r="D370" s="22" t="s">
        <v>154</v>
      </c>
      <c r="E370" s="22" t="s">
        <v>110</v>
      </c>
      <c r="F370" s="22" t="s">
        <v>186</v>
      </c>
      <c r="G370" s="22" t="s">
        <v>184</v>
      </c>
      <c r="H370" s="23">
        <v>0</v>
      </c>
      <c r="I370" s="23"/>
      <c r="J370" s="23">
        <f t="shared" si="49"/>
        <v>0</v>
      </c>
      <c r="L370" s="10"/>
      <c r="M370" s="84"/>
    </row>
    <row r="371" spans="1:13" ht="12.75" hidden="1" x14ac:dyDescent="0.25">
      <c r="A371" s="124" t="s">
        <v>233</v>
      </c>
      <c r="B371" s="124"/>
      <c r="C371" s="87">
        <v>852</v>
      </c>
      <c r="D371" s="18" t="s">
        <v>154</v>
      </c>
      <c r="E371" s="18" t="s">
        <v>154</v>
      </c>
      <c r="F371" s="18"/>
      <c r="G371" s="18"/>
      <c r="H371" s="19">
        <f t="shared" ref="H371:I374" si="59">H372</f>
        <v>106.2</v>
      </c>
      <c r="I371" s="19">
        <f t="shared" si="59"/>
        <v>0</v>
      </c>
      <c r="J371" s="23">
        <f t="shared" si="49"/>
        <v>106.2</v>
      </c>
      <c r="L371" s="10"/>
      <c r="M371" s="84"/>
    </row>
    <row r="372" spans="1:13" ht="12.75" hidden="1" x14ac:dyDescent="0.25">
      <c r="A372" s="121" t="s">
        <v>234</v>
      </c>
      <c r="B372" s="121"/>
      <c r="C372" s="87">
        <v>852</v>
      </c>
      <c r="D372" s="22" t="s">
        <v>154</v>
      </c>
      <c r="E372" s="22" t="s">
        <v>154</v>
      </c>
      <c r="F372" s="22" t="s">
        <v>106</v>
      </c>
      <c r="G372" s="22"/>
      <c r="H372" s="23">
        <f t="shared" si="59"/>
        <v>106.2</v>
      </c>
      <c r="I372" s="23">
        <f t="shared" si="59"/>
        <v>0</v>
      </c>
      <c r="J372" s="23">
        <f t="shared" si="49"/>
        <v>106.2</v>
      </c>
      <c r="L372" s="10"/>
      <c r="M372" s="84"/>
    </row>
    <row r="373" spans="1:13" ht="12.75" hidden="1" x14ac:dyDescent="0.25">
      <c r="A373" s="121" t="s">
        <v>235</v>
      </c>
      <c r="B373" s="121"/>
      <c r="C373" s="87">
        <v>852</v>
      </c>
      <c r="D373" s="22" t="s">
        <v>154</v>
      </c>
      <c r="E373" s="22" t="s">
        <v>154</v>
      </c>
      <c r="F373" s="22" t="s">
        <v>236</v>
      </c>
      <c r="G373" s="22"/>
      <c r="H373" s="23">
        <f t="shared" si="59"/>
        <v>106.2</v>
      </c>
      <c r="I373" s="23">
        <f t="shared" si="59"/>
        <v>0</v>
      </c>
      <c r="J373" s="23">
        <f t="shared" si="49"/>
        <v>106.2</v>
      </c>
      <c r="L373" s="10"/>
      <c r="M373" s="84"/>
    </row>
    <row r="374" spans="1:13" ht="12.75" hidden="1" x14ac:dyDescent="0.25">
      <c r="A374" s="24"/>
      <c r="B374" s="25" t="s">
        <v>29</v>
      </c>
      <c r="C374" s="87">
        <v>852</v>
      </c>
      <c r="D374" s="22" t="s">
        <v>154</v>
      </c>
      <c r="E374" s="22" t="s">
        <v>154</v>
      </c>
      <c r="F374" s="22" t="s">
        <v>236</v>
      </c>
      <c r="G374" s="22" t="s">
        <v>30</v>
      </c>
      <c r="H374" s="23">
        <f t="shared" si="59"/>
        <v>106.2</v>
      </c>
      <c r="I374" s="23">
        <f t="shared" si="59"/>
        <v>0</v>
      </c>
      <c r="J374" s="23">
        <f t="shared" si="49"/>
        <v>106.2</v>
      </c>
      <c r="L374" s="10"/>
      <c r="M374" s="84"/>
    </row>
    <row r="375" spans="1:13" ht="25.5" hidden="1" x14ac:dyDescent="0.25">
      <c r="A375" s="24"/>
      <c r="B375" s="21" t="s">
        <v>31</v>
      </c>
      <c r="C375" s="87">
        <v>852</v>
      </c>
      <c r="D375" s="22" t="s">
        <v>154</v>
      </c>
      <c r="E375" s="22" t="s">
        <v>154</v>
      </c>
      <c r="F375" s="22" t="s">
        <v>236</v>
      </c>
      <c r="G375" s="22" t="s">
        <v>32</v>
      </c>
      <c r="H375" s="23">
        <v>106.2</v>
      </c>
      <c r="I375" s="23"/>
      <c r="J375" s="23">
        <f t="shared" si="49"/>
        <v>106.2</v>
      </c>
      <c r="L375" s="10"/>
      <c r="M375" s="84"/>
    </row>
    <row r="376" spans="1:13" ht="12.75" hidden="1" x14ac:dyDescent="0.25">
      <c r="A376" s="124" t="s">
        <v>237</v>
      </c>
      <c r="B376" s="124"/>
      <c r="C376" s="87">
        <v>852</v>
      </c>
      <c r="D376" s="18" t="s">
        <v>154</v>
      </c>
      <c r="E376" s="18" t="s">
        <v>123</v>
      </c>
      <c r="F376" s="18"/>
      <c r="G376" s="18"/>
      <c r="H376" s="19">
        <f>H377+H382+H386+H391+H408+H419+H425+H438</f>
        <v>13266.733</v>
      </c>
      <c r="I376" s="19">
        <f>I377+I382+I386+I391+I408+I419+I425+I438</f>
        <v>0</v>
      </c>
      <c r="J376" s="19">
        <f>J377+J382+J386+J391+J408+J419+J425+J438</f>
        <v>13266.733</v>
      </c>
      <c r="L376" s="10"/>
      <c r="M376" s="84"/>
    </row>
    <row r="377" spans="1:13" ht="12.75" hidden="1" x14ac:dyDescent="0.25">
      <c r="A377" s="121" t="s">
        <v>18</v>
      </c>
      <c r="B377" s="121"/>
      <c r="C377" s="87">
        <v>852</v>
      </c>
      <c r="D377" s="22" t="s">
        <v>154</v>
      </c>
      <c r="E377" s="22" t="s">
        <v>123</v>
      </c>
      <c r="F377" s="22" t="s">
        <v>52</v>
      </c>
      <c r="G377" s="22"/>
      <c r="H377" s="23">
        <f t="shared" ref="H377:I380" si="60">H378</f>
        <v>1068.4000000000001</v>
      </c>
      <c r="I377" s="23">
        <f t="shared" si="60"/>
        <v>0</v>
      </c>
      <c r="J377" s="23">
        <f t="shared" si="49"/>
        <v>1068.4000000000001</v>
      </c>
      <c r="L377" s="10"/>
      <c r="M377" s="84"/>
    </row>
    <row r="378" spans="1:13" ht="12.75" hidden="1" x14ac:dyDescent="0.25">
      <c r="A378" s="121" t="s">
        <v>20</v>
      </c>
      <c r="B378" s="121"/>
      <c r="C378" s="87">
        <v>852</v>
      </c>
      <c r="D378" s="22" t="s">
        <v>154</v>
      </c>
      <c r="E378" s="22" t="s">
        <v>123</v>
      </c>
      <c r="F378" s="22" t="s">
        <v>21</v>
      </c>
      <c r="G378" s="22"/>
      <c r="H378" s="23">
        <f t="shared" si="60"/>
        <v>1068.4000000000001</v>
      </c>
      <c r="I378" s="23">
        <f t="shared" si="60"/>
        <v>0</v>
      </c>
      <c r="J378" s="23">
        <f t="shared" si="49"/>
        <v>1068.4000000000001</v>
      </c>
      <c r="L378" s="10"/>
      <c r="M378" s="84"/>
    </row>
    <row r="379" spans="1:13" ht="12.75" hidden="1" x14ac:dyDescent="0.25">
      <c r="A379" s="121" t="s">
        <v>238</v>
      </c>
      <c r="B379" s="121"/>
      <c r="C379" s="87">
        <v>852</v>
      </c>
      <c r="D379" s="22" t="s">
        <v>154</v>
      </c>
      <c r="E379" s="22" t="s">
        <v>123</v>
      </c>
      <c r="F379" s="22" t="s">
        <v>239</v>
      </c>
      <c r="G379" s="22"/>
      <c r="H379" s="23">
        <f t="shared" si="60"/>
        <v>1068.4000000000001</v>
      </c>
      <c r="I379" s="23">
        <f t="shared" si="60"/>
        <v>0</v>
      </c>
      <c r="J379" s="23">
        <f t="shared" si="49"/>
        <v>1068.4000000000001</v>
      </c>
      <c r="L379" s="10"/>
      <c r="M379" s="84"/>
    </row>
    <row r="380" spans="1:13" ht="38.25" hidden="1" x14ac:dyDescent="0.25">
      <c r="A380" s="21"/>
      <c r="B380" s="21" t="s">
        <v>24</v>
      </c>
      <c r="C380" s="87">
        <v>852</v>
      </c>
      <c r="D380" s="22" t="s">
        <v>154</v>
      </c>
      <c r="E380" s="22" t="s">
        <v>123</v>
      </c>
      <c r="F380" s="22" t="s">
        <v>239</v>
      </c>
      <c r="G380" s="22" t="s">
        <v>26</v>
      </c>
      <c r="H380" s="23">
        <f t="shared" si="60"/>
        <v>1068.4000000000001</v>
      </c>
      <c r="I380" s="23">
        <f t="shared" si="60"/>
        <v>0</v>
      </c>
      <c r="J380" s="23">
        <f t="shared" si="49"/>
        <v>1068.4000000000001</v>
      </c>
      <c r="L380" s="10"/>
      <c r="M380" s="84"/>
    </row>
    <row r="381" spans="1:13" ht="12.75" hidden="1" x14ac:dyDescent="0.25">
      <c r="A381" s="24"/>
      <c r="B381" s="25" t="s">
        <v>27</v>
      </c>
      <c r="C381" s="87">
        <v>852</v>
      </c>
      <c r="D381" s="22" t="s">
        <v>154</v>
      </c>
      <c r="E381" s="22" t="s">
        <v>123</v>
      </c>
      <c r="F381" s="22" t="s">
        <v>239</v>
      </c>
      <c r="G381" s="22" t="s">
        <v>28</v>
      </c>
      <c r="H381" s="23">
        <v>1068.4000000000001</v>
      </c>
      <c r="I381" s="23"/>
      <c r="J381" s="23">
        <f t="shared" si="49"/>
        <v>1068.4000000000001</v>
      </c>
      <c r="L381" s="10"/>
      <c r="M381" s="84"/>
    </row>
    <row r="382" spans="1:13" ht="12.75" hidden="1" x14ac:dyDescent="0.25">
      <c r="A382" s="119" t="s">
        <v>240</v>
      </c>
      <c r="B382" s="120"/>
      <c r="C382" s="87">
        <v>852</v>
      </c>
      <c r="D382" s="22" t="s">
        <v>241</v>
      </c>
      <c r="E382" s="22" t="s">
        <v>123</v>
      </c>
      <c r="F382" s="22" t="s">
        <v>242</v>
      </c>
      <c r="G382" s="22"/>
      <c r="H382" s="23">
        <f t="shared" ref="H382:J384" si="61">H383</f>
        <v>561.6</v>
      </c>
      <c r="I382" s="23">
        <f t="shared" si="61"/>
        <v>0</v>
      </c>
      <c r="J382" s="23">
        <f t="shared" si="61"/>
        <v>561.6</v>
      </c>
      <c r="L382" s="10"/>
      <c r="M382" s="84"/>
    </row>
    <row r="383" spans="1:13" ht="12.75" hidden="1" x14ac:dyDescent="0.25">
      <c r="A383" s="119" t="s">
        <v>243</v>
      </c>
      <c r="B383" s="120"/>
      <c r="C383" s="87">
        <v>852</v>
      </c>
      <c r="D383" s="22" t="s">
        <v>154</v>
      </c>
      <c r="E383" s="22" t="s">
        <v>123</v>
      </c>
      <c r="F383" s="22" t="s">
        <v>244</v>
      </c>
      <c r="G383" s="22"/>
      <c r="H383" s="23">
        <f t="shared" si="61"/>
        <v>561.6</v>
      </c>
      <c r="I383" s="23">
        <f t="shared" si="61"/>
        <v>0</v>
      </c>
      <c r="J383" s="23">
        <f t="shared" si="61"/>
        <v>561.6</v>
      </c>
      <c r="L383" s="10"/>
      <c r="M383" s="84"/>
    </row>
    <row r="384" spans="1:13" ht="38.25" hidden="1" x14ac:dyDescent="0.25">
      <c r="A384" s="21"/>
      <c r="B384" s="21" t="s">
        <v>162</v>
      </c>
      <c r="C384" s="87">
        <v>852</v>
      </c>
      <c r="D384" s="22" t="s">
        <v>154</v>
      </c>
      <c r="E384" s="22" t="s">
        <v>123</v>
      </c>
      <c r="F384" s="22" t="s">
        <v>244</v>
      </c>
      <c r="G384" s="22" t="s">
        <v>163</v>
      </c>
      <c r="H384" s="23">
        <f t="shared" si="61"/>
        <v>561.6</v>
      </c>
      <c r="I384" s="23">
        <f t="shared" si="61"/>
        <v>0</v>
      </c>
      <c r="J384" s="23">
        <f t="shared" si="61"/>
        <v>561.6</v>
      </c>
      <c r="L384" s="10"/>
      <c r="M384" s="84"/>
    </row>
    <row r="385" spans="1:13" ht="12.75" hidden="1" x14ac:dyDescent="0.25">
      <c r="A385" s="25"/>
      <c r="B385" s="25" t="s">
        <v>174</v>
      </c>
      <c r="C385" s="87">
        <v>852</v>
      </c>
      <c r="D385" s="22" t="s">
        <v>154</v>
      </c>
      <c r="E385" s="22" t="s">
        <v>123</v>
      </c>
      <c r="F385" s="22" t="s">
        <v>244</v>
      </c>
      <c r="G385" s="22" t="s">
        <v>175</v>
      </c>
      <c r="H385" s="23">
        <v>561.6</v>
      </c>
      <c r="I385" s="23"/>
      <c r="J385" s="23">
        <f>H385+I385</f>
        <v>561.6</v>
      </c>
      <c r="L385" s="10"/>
      <c r="M385" s="84"/>
    </row>
    <row r="386" spans="1:13" ht="12.75" hidden="1" x14ac:dyDescent="0.25">
      <c r="A386" s="121" t="s">
        <v>245</v>
      </c>
      <c r="B386" s="121"/>
      <c r="C386" s="87">
        <v>852</v>
      </c>
      <c r="D386" s="22" t="s">
        <v>154</v>
      </c>
      <c r="E386" s="22" t="s">
        <v>123</v>
      </c>
      <c r="F386" s="22" t="s">
        <v>246</v>
      </c>
      <c r="G386" s="22"/>
      <c r="H386" s="23">
        <f t="shared" ref="H386:I389" si="62">H387</f>
        <v>368.5</v>
      </c>
      <c r="I386" s="23">
        <f t="shared" si="62"/>
        <v>0</v>
      </c>
      <c r="J386" s="23">
        <f t="shared" si="49"/>
        <v>368.5</v>
      </c>
      <c r="L386" s="10"/>
      <c r="M386" s="84"/>
    </row>
    <row r="387" spans="1:13" ht="12.75" hidden="1" x14ac:dyDescent="0.25">
      <c r="A387" s="121" t="s">
        <v>158</v>
      </c>
      <c r="B387" s="121"/>
      <c r="C387" s="87">
        <v>852</v>
      </c>
      <c r="D387" s="22" t="s">
        <v>154</v>
      </c>
      <c r="E387" s="22" t="s">
        <v>123</v>
      </c>
      <c r="F387" s="22" t="s">
        <v>402</v>
      </c>
      <c r="G387" s="22"/>
      <c r="H387" s="23">
        <f t="shared" si="62"/>
        <v>368.5</v>
      </c>
      <c r="I387" s="23">
        <f t="shared" si="62"/>
        <v>0</v>
      </c>
      <c r="J387" s="23">
        <f t="shared" si="49"/>
        <v>368.5</v>
      </c>
      <c r="L387" s="10"/>
      <c r="M387" s="84"/>
    </row>
    <row r="388" spans="1:13" ht="12.75" hidden="1" x14ac:dyDescent="0.25">
      <c r="A388" s="121" t="s">
        <v>248</v>
      </c>
      <c r="B388" s="121"/>
      <c r="C388" s="87">
        <v>852</v>
      </c>
      <c r="D388" s="22" t="s">
        <v>154</v>
      </c>
      <c r="E388" s="22" t="s">
        <v>123</v>
      </c>
      <c r="F388" s="22" t="s">
        <v>249</v>
      </c>
      <c r="G388" s="22"/>
      <c r="H388" s="23">
        <f t="shared" si="62"/>
        <v>368.5</v>
      </c>
      <c r="I388" s="23">
        <f t="shared" si="62"/>
        <v>0</v>
      </c>
      <c r="J388" s="23">
        <f t="shared" si="49"/>
        <v>368.5</v>
      </c>
      <c r="L388" s="10"/>
      <c r="M388" s="84"/>
    </row>
    <row r="389" spans="1:13" ht="38.25" hidden="1" x14ac:dyDescent="0.25">
      <c r="A389" s="21"/>
      <c r="B389" s="21" t="s">
        <v>162</v>
      </c>
      <c r="C389" s="87">
        <v>852</v>
      </c>
      <c r="D389" s="22" t="s">
        <v>154</v>
      </c>
      <c r="E389" s="22" t="s">
        <v>123</v>
      </c>
      <c r="F389" s="22" t="s">
        <v>249</v>
      </c>
      <c r="G389" s="22" t="s">
        <v>163</v>
      </c>
      <c r="H389" s="23">
        <f t="shared" si="62"/>
        <v>368.5</v>
      </c>
      <c r="I389" s="23">
        <f t="shared" si="62"/>
        <v>0</v>
      </c>
      <c r="J389" s="23">
        <f t="shared" si="49"/>
        <v>368.5</v>
      </c>
      <c r="L389" s="10"/>
      <c r="M389" s="84"/>
    </row>
    <row r="390" spans="1:13" ht="38.25" hidden="1" x14ac:dyDescent="0.25">
      <c r="A390" s="21"/>
      <c r="B390" s="21" t="s">
        <v>164</v>
      </c>
      <c r="C390" s="87">
        <v>852</v>
      </c>
      <c r="D390" s="22" t="s">
        <v>154</v>
      </c>
      <c r="E390" s="22" t="s">
        <v>123</v>
      </c>
      <c r="F390" s="22" t="s">
        <v>249</v>
      </c>
      <c r="G390" s="22" t="s">
        <v>165</v>
      </c>
      <c r="H390" s="23">
        <v>368.5</v>
      </c>
      <c r="I390" s="23"/>
      <c r="J390" s="23">
        <f t="shared" si="49"/>
        <v>368.5</v>
      </c>
      <c r="L390" s="10"/>
      <c r="M390" s="84"/>
    </row>
    <row r="391" spans="1:13" s="2" customFormat="1" ht="12.75" hidden="1" x14ac:dyDescent="0.25">
      <c r="A391" s="121" t="s">
        <v>250</v>
      </c>
      <c r="B391" s="121"/>
      <c r="C391" s="87">
        <v>852</v>
      </c>
      <c r="D391" s="22" t="s">
        <v>154</v>
      </c>
      <c r="E391" s="22" t="s">
        <v>123</v>
      </c>
      <c r="F391" s="22" t="s">
        <v>251</v>
      </c>
      <c r="G391" s="22"/>
      <c r="H391" s="23">
        <f>H392</f>
        <v>7829</v>
      </c>
      <c r="I391" s="23">
        <f>I392</f>
        <v>0</v>
      </c>
      <c r="J391" s="23">
        <f t="shared" si="49"/>
        <v>7829</v>
      </c>
      <c r="L391" s="10"/>
      <c r="M391" s="84"/>
    </row>
    <row r="392" spans="1:13" ht="12.75" hidden="1" x14ac:dyDescent="0.25">
      <c r="A392" s="121" t="s">
        <v>158</v>
      </c>
      <c r="B392" s="121"/>
      <c r="C392" s="87">
        <v>852</v>
      </c>
      <c r="D392" s="22" t="s">
        <v>154</v>
      </c>
      <c r="E392" s="22" t="s">
        <v>123</v>
      </c>
      <c r="F392" s="22" t="s">
        <v>252</v>
      </c>
      <c r="G392" s="22"/>
      <c r="H392" s="23">
        <f>H393+H403</f>
        <v>7829</v>
      </c>
      <c r="I392" s="23">
        <f>I393+I403</f>
        <v>0</v>
      </c>
      <c r="J392" s="23">
        <f t="shared" si="49"/>
        <v>7829</v>
      </c>
      <c r="L392" s="10"/>
      <c r="M392" s="84"/>
    </row>
    <row r="393" spans="1:13" ht="12.75" hidden="1" x14ac:dyDescent="0.25">
      <c r="A393" s="121" t="s">
        <v>253</v>
      </c>
      <c r="B393" s="121"/>
      <c r="C393" s="87">
        <v>852</v>
      </c>
      <c r="D393" s="29" t="s">
        <v>154</v>
      </c>
      <c r="E393" s="29" t="s">
        <v>123</v>
      </c>
      <c r="F393" s="22" t="s">
        <v>254</v>
      </c>
      <c r="G393" s="22"/>
      <c r="H393" s="23">
        <f>H394+H396+H398+H400</f>
        <v>6413.4</v>
      </c>
      <c r="I393" s="23">
        <f t="shared" ref="I393:J393" si="63">I394+I396+I398+I400</f>
        <v>0</v>
      </c>
      <c r="J393" s="23">
        <f t="shared" si="63"/>
        <v>6413.4</v>
      </c>
      <c r="L393" s="10"/>
      <c r="M393" s="84"/>
    </row>
    <row r="394" spans="1:13" ht="38.25" hidden="1" x14ac:dyDescent="0.25">
      <c r="A394" s="21"/>
      <c r="B394" s="21" t="s">
        <v>24</v>
      </c>
      <c r="C394" s="87">
        <v>852</v>
      </c>
      <c r="D394" s="22" t="s">
        <v>154</v>
      </c>
      <c r="E394" s="22" t="s">
        <v>123</v>
      </c>
      <c r="F394" s="88" t="s">
        <v>254</v>
      </c>
      <c r="G394" s="22" t="s">
        <v>26</v>
      </c>
      <c r="H394" s="23">
        <f>H395</f>
        <v>0</v>
      </c>
      <c r="I394" s="23">
        <f>I395</f>
        <v>0</v>
      </c>
      <c r="J394" s="23">
        <f t="shared" si="49"/>
        <v>0</v>
      </c>
      <c r="L394" s="10"/>
      <c r="M394" s="84"/>
    </row>
    <row r="395" spans="1:13" ht="12.75" hidden="1" x14ac:dyDescent="0.25">
      <c r="A395" s="24"/>
      <c r="B395" s="25" t="s">
        <v>27</v>
      </c>
      <c r="C395" s="87">
        <v>852</v>
      </c>
      <c r="D395" s="22" t="s">
        <v>154</v>
      </c>
      <c r="E395" s="22" t="s">
        <v>123</v>
      </c>
      <c r="F395" s="88" t="s">
        <v>254</v>
      </c>
      <c r="G395" s="22" t="s">
        <v>28</v>
      </c>
      <c r="H395" s="23">
        <v>0</v>
      </c>
      <c r="I395" s="23"/>
      <c r="J395" s="23">
        <f t="shared" si="49"/>
        <v>0</v>
      </c>
      <c r="L395" s="10"/>
      <c r="M395" s="84"/>
    </row>
    <row r="396" spans="1:13" ht="12.75" hidden="1" x14ac:dyDescent="0.25">
      <c r="A396" s="24"/>
      <c r="B396" s="25" t="s">
        <v>29</v>
      </c>
      <c r="C396" s="87">
        <v>852</v>
      </c>
      <c r="D396" s="22" t="s">
        <v>154</v>
      </c>
      <c r="E396" s="22" t="s">
        <v>123</v>
      </c>
      <c r="F396" s="88" t="s">
        <v>254</v>
      </c>
      <c r="G396" s="22" t="s">
        <v>30</v>
      </c>
      <c r="H396" s="23">
        <f>H397</f>
        <v>0</v>
      </c>
      <c r="I396" s="23">
        <f>I397</f>
        <v>0</v>
      </c>
      <c r="J396" s="23">
        <f t="shared" si="49"/>
        <v>0</v>
      </c>
      <c r="L396" s="10"/>
      <c r="M396" s="84"/>
    </row>
    <row r="397" spans="1:13" ht="25.5" hidden="1" x14ac:dyDescent="0.25">
      <c r="A397" s="24"/>
      <c r="B397" s="21" t="s">
        <v>31</v>
      </c>
      <c r="C397" s="87">
        <v>852</v>
      </c>
      <c r="D397" s="22" t="s">
        <v>154</v>
      </c>
      <c r="E397" s="22" t="s">
        <v>154</v>
      </c>
      <c r="F397" s="88" t="s">
        <v>254</v>
      </c>
      <c r="G397" s="22" t="s">
        <v>32</v>
      </c>
      <c r="H397" s="23">
        <v>0</v>
      </c>
      <c r="I397" s="23"/>
      <c r="J397" s="23">
        <f t="shared" si="49"/>
        <v>0</v>
      </c>
      <c r="L397" s="10"/>
      <c r="M397" s="84"/>
    </row>
    <row r="398" spans="1:13" ht="38.25" hidden="1" x14ac:dyDescent="0.25">
      <c r="A398" s="21"/>
      <c r="B398" s="21" t="s">
        <v>162</v>
      </c>
      <c r="C398" s="87">
        <v>852</v>
      </c>
      <c r="D398" s="22" t="s">
        <v>154</v>
      </c>
      <c r="E398" s="22" t="s">
        <v>123</v>
      </c>
      <c r="F398" s="88" t="s">
        <v>254</v>
      </c>
      <c r="G398" s="22" t="s">
        <v>163</v>
      </c>
      <c r="H398" s="23">
        <f>H399</f>
        <v>6413.4</v>
      </c>
      <c r="I398" s="23">
        <f>I399</f>
        <v>0</v>
      </c>
      <c r="J398" s="23">
        <f t="shared" si="49"/>
        <v>6413.4</v>
      </c>
      <c r="L398" s="10"/>
      <c r="M398" s="84"/>
    </row>
    <row r="399" spans="1:13" ht="38.25" hidden="1" x14ac:dyDescent="0.25">
      <c r="A399" s="21"/>
      <c r="B399" s="21" t="s">
        <v>164</v>
      </c>
      <c r="C399" s="87">
        <v>852</v>
      </c>
      <c r="D399" s="22" t="s">
        <v>154</v>
      </c>
      <c r="E399" s="22" t="s">
        <v>123</v>
      </c>
      <c r="F399" s="88" t="s">
        <v>254</v>
      </c>
      <c r="G399" s="22" t="s">
        <v>165</v>
      </c>
      <c r="H399" s="23">
        <v>6413.4</v>
      </c>
      <c r="I399" s="23"/>
      <c r="J399" s="23">
        <f t="shared" si="49"/>
        <v>6413.4</v>
      </c>
      <c r="L399" s="10"/>
      <c r="M399" s="84"/>
    </row>
    <row r="400" spans="1:13" ht="12.75" hidden="1" x14ac:dyDescent="0.25">
      <c r="A400" s="21"/>
      <c r="B400" s="21" t="s">
        <v>33</v>
      </c>
      <c r="C400" s="87">
        <v>852</v>
      </c>
      <c r="D400" s="22" t="s">
        <v>154</v>
      </c>
      <c r="E400" s="29" t="s">
        <v>123</v>
      </c>
      <c r="F400" s="22" t="s">
        <v>254</v>
      </c>
      <c r="G400" s="22" t="s">
        <v>35</v>
      </c>
      <c r="H400" s="23">
        <f>H401+H402</f>
        <v>0</v>
      </c>
      <c r="I400" s="23">
        <f>I401+I402</f>
        <v>0</v>
      </c>
      <c r="J400" s="23">
        <f t="shared" si="49"/>
        <v>0</v>
      </c>
      <c r="L400" s="10"/>
      <c r="M400" s="84"/>
    </row>
    <row r="401" spans="1:13" ht="25.5" hidden="1" x14ac:dyDescent="0.25">
      <c r="A401" s="21"/>
      <c r="B401" s="21" t="s">
        <v>166</v>
      </c>
      <c r="C401" s="87">
        <v>852</v>
      </c>
      <c r="D401" s="22" t="s">
        <v>154</v>
      </c>
      <c r="E401" s="29" t="s">
        <v>123</v>
      </c>
      <c r="F401" s="22" t="s">
        <v>254</v>
      </c>
      <c r="G401" s="22" t="s">
        <v>37</v>
      </c>
      <c r="H401" s="23">
        <v>0</v>
      </c>
      <c r="I401" s="23"/>
      <c r="J401" s="23">
        <f t="shared" si="49"/>
        <v>0</v>
      </c>
      <c r="L401" s="10"/>
      <c r="M401" s="84"/>
    </row>
    <row r="402" spans="1:13" ht="12.75" hidden="1" x14ac:dyDescent="0.25">
      <c r="A402" s="21"/>
      <c r="B402" s="21" t="s">
        <v>38</v>
      </c>
      <c r="C402" s="87">
        <v>852</v>
      </c>
      <c r="D402" s="22" t="s">
        <v>154</v>
      </c>
      <c r="E402" s="29" t="s">
        <v>123</v>
      </c>
      <c r="F402" s="22" t="s">
        <v>254</v>
      </c>
      <c r="G402" s="22" t="s">
        <v>39</v>
      </c>
      <c r="H402" s="23">
        <v>0</v>
      </c>
      <c r="I402" s="23"/>
      <c r="J402" s="23">
        <f t="shared" si="49"/>
        <v>0</v>
      </c>
      <c r="L402" s="10"/>
      <c r="M402" s="84"/>
    </row>
    <row r="403" spans="1:13" ht="12.75" hidden="1" x14ac:dyDescent="0.25">
      <c r="A403" s="121" t="s">
        <v>255</v>
      </c>
      <c r="B403" s="121"/>
      <c r="C403" s="87">
        <v>852</v>
      </c>
      <c r="D403" s="29" t="s">
        <v>154</v>
      </c>
      <c r="E403" s="29" t="s">
        <v>123</v>
      </c>
      <c r="F403" s="22" t="s">
        <v>256</v>
      </c>
      <c r="G403" s="22"/>
      <c r="H403" s="23">
        <f>H404+H406</f>
        <v>1415.6000000000001</v>
      </c>
      <c r="I403" s="23">
        <f>I404+I406</f>
        <v>0</v>
      </c>
      <c r="J403" s="23">
        <f t="shared" si="49"/>
        <v>1415.6000000000001</v>
      </c>
      <c r="L403" s="10"/>
      <c r="M403" s="84"/>
    </row>
    <row r="404" spans="1:13" ht="38.25" hidden="1" x14ac:dyDescent="0.25">
      <c r="A404" s="21"/>
      <c r="B404" s="21" t="s">
        <v>24</v>
      </c>
      <c r="C404" s="87">
        <v>852</v>
      </c>
      <c r="D404" s="22" t="s">
        <v>154</v>
      </c>
      <c r="E404" s="22" t="s">
        <v>123</v>
      </c>
      <c r="F404" s="88" t="s">
        <v>256</v>
      </c>
      <c r="G404" s="22" t="s">
        <v>26</v>
      </c>
      <c r="H404" s="23">
        <f>H405</f>
        <v>1255.7</v>
      </c>
      <c r="I404" s="23">
        <f>I405</f>
        <v>0</v>
      </c>
      <c r="J404" s="23">
        <f t="shared" si="49"/>
        <v>1255.7</v>
      </c>
      <c r="L404" s="10"/>
      <c r="M404" s="84"/>
    </row>
    <row r="405" spans="1:13" ht="12.75" hidden="1" x14ac:dyDescent="0.25">
      <c r="A405" s="24"/>
      <c r="B405" s="25" t="s">
        <v>27</v>
      </c>
      <c r="C405" s="87">
        <v>852</v>
      </c>
      <c r="D405" s="22" t="s">
        <v>154</v>
      </c>
      <c r="E405" s="22" t="s">
        <v>123</v>
      </c>
      <c r="F405" s="88" t="s">
        <v>256</v>
      </c>
      <c r="G405" s="22" t="s">
        <v>28</v>
      </c>
      <c r="H405" s="23">
        <v>1255.7</v>
      </c>
      <c r="I405" s="23"/>
      <c r="J405" s="23">
        <f t="shared" si="49"/>
        <v>1255.7</v>
      </c>
      <c r="L405" s="10"/>
      <c r="M405" s="84"/>
    </row>
    <row r="406" spans="1:13" ht="12.75" hidden="1" x14ac:dyDescent="0.25">
      <c r="A406" s="24"/>
      <c r="B406" s="25" t="s">
        <v>29</v>
      </c>
      <c r="C406" s="87">
        <v>852</v>
      </c>
      <c r="D406" s="22" t="s">
        <v>154</v>
      </c>
      <c r="E406" s="22" t="s">
        <v>123</v>
      </c>
      <c r="F406" s="88" t="s">
        <v>256</v>
      </c>
      <c r="G406" s="22" t="s">
        <v>30</v>
      </c>
      <c r="H406" s="23">
        <f>H407</f>
        <v>159.9</v>
      </c>
      <c r="I406" s="23">
        <f>I407</f>
        <v>0</v>
      </c>
      <c r="J406" s="23">
        <f t="shared" si="49"/>
        <v>159.9</v>
      </c>
      <c r="L406" s="10"/>
      <c r="M406" s="84"/>
    </row>
    <row r="407" spans="1:13" ht="25.5" hidden="1" x14ac:dyDescent="0.25">
      <c r="A407" s="24"/>
      <c r="B407" s="21" t="s">
        <v>31</v>
      </c>
      <c r="C407" s="87">
        <v>852</v>
      </c>
      <c r="D407" s="22" t="s">
        <v>154</v>
      </c>
      <c r="E407" s="22" t="s">
        <v>123</v>
      </c>
      <c r="F407" s="88" t="s">
        <v>256</v>
      </c>
      <c r="G407" s="22" t="s">
        <v>32</v>
      </c>
      <c r="H407" s="23">
        <v>159.9</v>
      </c>
      <c r="I407" s="23"/>
      <c r="J407" s="23">
        <f t="shared" si="49"/>
        <v>159.9</v>
      </c>
      <c r="L407" s="10"/>
      <c r="M407" s="84"/>
    </row>
    <row r="408" spans="1:13" ht="12.75" hidden="1" x14ac:dyDescent="0.25">
      <c r="A408" s="121" t="s">
        <v>44</v>
      </c>
      <c r="B408" s="121"/>
      <c r="C408" s="87">
        <v>852</v>
      </c>
      <c r="D408" s="22" t="s">
        <v>154</v>
      </c>
      <c r="E408" s="22" t="s">
        <v>123</v>
      </c>
      <c r="F408" s="22" t="s">
        <v>45</v>
      </c>
      <c r="G408" s="22"/>
      <c r="H408" s="26">
        <f>H409+H414</f>
        <v>396.33300000000003</v>
      </c>
      <c r="I408" s="26">
        <f>I409+I414</f>
        <v>0</v>
      </c>
      <c r="J408" s="26">
        <f>J409+J414</f>
        <v>396.33300000000003</v>
      </c>
      <c r="L408" s="10"/>
      <c r="M408" s="84"/>
    </row>
    <row r="409" spans="1:13" ht="12.75" hidden="1" x14ac:dyDescent="0.25">
      <c r="A409" s="127" t="s">
        <v>46</v>
      </c>
      <c r="B409" s="128"/>
      <c r="C409" s="87">
        <v>852</v>
      </c>
      <c r="D409" s="22" t="s">
        <v>154</v>
      </c>
      <c r="E409" s="29" t="s">
        <v>123</v>
      </c>
      <c r="F409" s="22" t="s">
        <v>47</v>
      </c>
      <c r="G409" s="22"/>
      <c r="H409" s="26">
        <f>H410+H412</f>
        <v>375.83300000000003</v>
      </c>
      <c r="I409" s="26">
        <f>I410+I412</f>
        <v>0</v>
      </c>
      <c r="J409" s="26">
        <f>J410+J412</f>
        <v>375.83300000000003</v>
      </c>
      <c r="L409" s="10"/>
      <c r="M409" s="84"/>
    </row>
    <row r="410" spans="1:13" ht="12.75" hidden="1" x14ac:dyDescent="0.25">
      <c r="A410" s="24"/>
      <c r="B410" s="25" t="s">
        <v>29</v>
      </c>
      <c r="C410" s="87">
        <v>852</v>
      </c>
      <c r="D410" s="22" t="s">
        <v>154</v>
      </c>
      <c r="E410" s="22" t="s">
        <v>123</v>
      </c>
      <c r="F410" s="22" t="s">
        <v>47</v>
      </c>
      <c r="G410" s="22" t="s">
        <v>30</v>
      </c>
      <c r="H410" s="23">
        <f>H411</f>
        <v>267.83300000000003</v>
      </c>
      <c r="I410" s="23">
        <f>I411</f>
        <v>0</v>
      </c>
      <c r="J410" s="23">
        <f>H410+I410</f>
        <v>267.83300000000003</v>
      </c>
      <c r="L410" s="10"/>
      <c r="M410" s="84"/>
    </row>
    <row r="411" spans="1:13" ht="25.5" hidden="1" x14ac:dyDescent="0.25">
      <c r="A411" s="24"/>
      <c r="B411" s="21" t="s">
        <v>31</v>
      </c>
      <c r="C411" s="87">
        <v>852</v>
      </c>
      <c r="D411" s="22" t="s">
        <v>154</v>
      </c>
      <c r="E411" s="22" t="s">
        <v>123</v>
      </c>
      <c r="F411" s="22" t="s">
        <v>47</v>
      </c>
      <c r="G411" s="22" t="s">
        <v>32</v>
      </c>
      <c r="H411" s="23">
        <v>267.83300000000003</v>
      </c>
      <c r="I411" s="23"/>
      <c r="J411" s="23">
        <f>H411+I411</f>
        <v>267.83300000000003</v>
      </c>
      <c r="L411" s="10"/>
      <c r="M411" s="84"/>
    </row>
    <row r="412" spans="1:13" ht="38.25" hidden="1" x14ac:dyDescent="0.25">
      <c r="A412" s="21"/>
      <c r="B412" s="21" t="s">
        <v>162</v>
      </c>
      <c r="C412" s="87">
        <v>852</v>
      </c>
      <c r="D412" s="22" t="s">
        <v>154</v>
      </c>
      <c r="E412" s="22" t="s">
        <v>123</v>
      </c>
      <c r="F412" s="22" t="s">
        <v>47</v>
      </c>
      <c r="G412" s="22" t="s">
        <v>163</v>
      </c>
      <c r="H412" s="23">
        <f>H413</f>
        <v>108</v>
      </c>
      <c r="I412" s="23">
        <f>I413</f>
        <v>0</v>
      </c>
      <c r="J412" s="23">
        <f>J413</f>
        <v>108</v>
      </c>
      <c r="L412" s="10"/>
      <c r="M412" s="84"/>
    </row>
    <row r="413" spans="1:13" ht="12.75" hidden="1" x14ac:dyDescent="0.25">
      <c r="A413" s="25"/>
      <c r="B413" s="25" t="s">
        <v>174</v>
      </c>
      <c r="C413" s="87">
        <v>852</v>
      </c>
      <c r="D413" s="22" t="s">
        <v>154</v>
      </c>
      <c r="E413" s="22" t="s">
        <v>123</v>
      </c>
      <c r="F413" s="22" t="s">
        <v>47</v>
      </c>
      <c r="G413" s="22" t="s">
        <v>175</v>
      </c>
      <c r="H413" s="23">
        <v>108</v>
      </c>
      <c r="I413" s="23"/>
      <c r="J413" s="23">
        <f>H413+I413</f>
        <v>108</v>
      </c>
      <c r="L413" s="10"/>
      <c r="M413" s="84"/>
    </row>
    <row r="414" spans="1:13" ht="12.75" hidden="1" x14ac:dyDescent="0.25">
      <c r="A414" s="127" t="s">
        <v>48</v>
      </c>
      <c r="B414" s="128"/>
      <c r="C414" s="87">
        <v>852</v>
      </c>
      <c r="D414" s="22" t="s">
        <v>154</v>
      </c>
      <c r="E414" s="22" t="s">
        <v>123</v>
      </c>
      <c r="F414" s="22" t="s">
        <v>49</v>
      </c>
      <c r="G414" s="22"/>
      <c r="H414" s="26">
        <f>H415+H417</f>
        <v>20.5</v>
      </c>
      <c r="I414" s="26">
        <f>I415+I417</f>
        <v>0</v>
      </c>
      <c r="J414" s="26">
        <f>J415+J417</f>
        <v>20.5</v>
      </c>
      <c r="L414" s="10"/>
      <c r="M414" s="84"/>
    </row>
    <row r="415" spans="1:13" ht="12.75" hidden="1" x14ac:dyDescent="0.25">
      <c r="A415" s="24"/>
      <c r="B415" s="25" t="s">
        <v>29</v>
      </c>
      <c r="C415" s="87">
        <v>852</v>
      </c>
      <c r="D415" s="22" t="s">
        <v>154</v>
      </c>
      <c r="E415" s="22" t="s">
        <v>123</v>
      </c>
      <c r="F415" s="22" t="s">
        <v>49</v>
      </c>
      <c r="G415" s="22" t="s">
        <v>30</v>
      </c>
      <c r="H415" s="23">
        <f>H416</f>
        <v>15</v>
      </c>
      <c r="I415" s="23">
        <f>I416</f>
        <v>0</v>
      </c>
      <c r="J415" s="23">
        <f>H415+I415</f>
        <v>15</v>
      </c>
      <c r="L415" s="10"/>
      <c r="M415" s="84"/>
    </row>
    <row r="416" spans="1:13" ht="25.5" hidden="1" x14ac:dyDescent="0.25">
      <c r="A416" s="24"/>
      <c r="B416" s="21" t="s">
        <v>31</v>
      </c>
      <c r="C416" s="87">
        <v>852</v>
      </c>
      <c r="D416" s="22" t="s">
        <v>154</v>
      </c>
      <c r="E416" s="22" t="s">
        <v>123</v>
      </c>
      <c r="F416" s="22" t="s">
        <v>49</v>
      </c>
      <c r="G416" s="22" t="s">
        <v>32</v>
      </c>
      <c r="H416" s="23">
        <v>15</v>
      </c>
      <c r="I416" s="23"/>
      <c r="J416" s="23">
        <f>H416+I416</f>
        <v>15</v>
      </c>
      <c r="L416" s="10"/>
      <c r="M416" s="84"/>
    </row>
    <row r="417" spans="1:13" ht="38.25" hidden="1" x14ac:dyDescent="0.25">
      <c r="A417" s="21"/>
      <c r="B417" s="21" t="s">
        <v>162</v>
      </c>
      <c r="C417" s="87">
        <v>852</v>
      </c>
      <c r="D417" s="22" t="s">
        <v>154</v>
      </c>
      <c r="E417" s="22" t="s">
        <v>123</v>
      </c>
      <c r="F417" s="22" t="s">
        <v>49</v>
      </c>
      <c r="G417" s="22" t="s">
        <v>163</v>
      </c>
      <c r="H417" s="23">
        <f>H418</f>
        <v>5.5</v>
      </c>
      <c r="I417" s="23">
        <f>I418</f>
        <v>0</v>
      </c>
      <c r="J417" s="23">
        <f>J418</f>
        <v>5.5</v>
      </c>
      <c r="L417" s="10"/>
      <c r="M417" s="84"/>
    </row>
    <row r="418" spans="1:13" ht="12.75" hidden="1" x14ac:dyDescent="0.25">
      <c r="A418" s="25"/>
      <c r="B418" s="25" t="s">
        <v>174</v>
      </c>
      <c r="C418" s="87">
        <v>852</v>
      </c>
      <c r="D418" s="22" t="s">
        <v>154</v>
      </c>
      <c r="E418" s="22" t="s">
        <v>123</v>
      </c>
      <c r="F418" s="22" t="s">
        <v>49</v>
      </c>
      <c r="G418" s="22" t="s">
        <v>175</v>
      </c>
      <c r="H418" s="23">
        <v>5.5</v>
      </c>
      <c r="I418" s="23"/>
      <c r="J418" s="23">
        <f>H418+I418</f>
        <v>5.5</v>
      </c>
      <c r="L418" s="10"/>
      <c r="M418" s="84"/>
    </row>
    <row r="419" spans="1:13" ht="12.75" hidden="1" x14ac:dyDescent="0.25">
      <c r="A419" s="121" t="s">
        <v>86</v>
      </c>
      <c r="B419" s="121"/>
      <c r="C419" s="87">
        <v>852</v>
      </c>
      <c r="D419" s="29" t="s">
        <v>154</v>
      </c>
      <c r="E419" s="29" t="s">
        <v>123</v>
      </c>
      <c r="F419" s="29" t="s">
        <v>87</v>
      </c>
      <c r="G419" s="29"/>
      <c r="H419" s="31">
        <f t="shared" ref="H419:I421" si="64">H420</f>
        <v>82.9</v>
      </c>
      <c r="I419" s="31">
        <f t="shared" si="64"/>
        <v>0</v>
      </c>
      <c r="J419" s="23">
        <f t="shared" si="49"/>
        <v>82.9</v>
      </c>
      <c r="L419" s="10"/>
      <c r="M419" s="84"/>
    </row>
    <row r="420" spans="1:13" ht="12.75" hidden="1" x14ac:dyDescent="0.25">
      <c r="A420" s="121" t="s">
        <v>88</v>
      </c>
      <c r="B420" s="121"/>
      <c r="C420" s="87">
        <v>852</v>
      </c>
      <c r="D420" s="22" t="s">
        <v>154</v>
      </c>
      <c r="E420" s="22" t="s">
        <v>123</v>
      </c>
      <c r="F420" s="22" t="s">
        <v>89</v>
      </c>
      <c r="G420" s="22"/>
      <c r="H420" s="23">
        <f t="shared" si="64"/>
        <v>82.9</v>
      </c>
      <c r="I420" s="23">
        <f t="shared" si="64"/>
        <v>0</v>
      </c>
      <c r="J420" s="23">
        <f t="shared" ref="J420:J500" si="65">H420+I420</f>
        <v>82.9</v>
      </c>
      <c r="L420" s="10"/>
      <c r="M420" s="84"/>
    </row>
    <row r="421" spans="1:13" ht="12.75" hidden="1" x14ac:dyDescent="0.25">
      <c r="A421" s="121" t="s">
        <v>185</v>
      </c>
      <c r="B421" s="121"/>
      <c r="C421" s="87">
        <v>852</v>
      </c>
      <c r="D421" s="22" t="s">
        <v>154</v>
      </c>
      <c r="E421" s="22" t="s">
        <v>123</v>
      </c>
      <c r="F421" s="22" t="s">
        <v>186</v>
      </c>
      <c r="G421" s="22"/>
      <c r="H421" s="23">
        <f t="shared" si="64"/>
        <v>82.9</v>
      </c>
      <c r="I421" s="23">
        <f t="shared" si="64"/>
        <v>0</v>
      </c>
      <c r="J421" s="23">
        <f t="shared" si="65"/>
        <v>82.9</v>
      </c>
      <c r="L421" s="10"/>
      <c r="M421" s="84"/>
    </row>
    <row r="422" spans="1:13" ht="12.75" hidden="1" x14ac:dyDescent="0.25">
      <c r="A422" s="24"/>
      <c r="B422" s="25" t="s">
        <v>179</v>
      </c>
      <c r="C422" s="87">
        <v>852</v>
      </c>
      <c r="D422" s="22" t="s">
        <v>154</v>
      </c>
      <c r="E422" s="22" t="s">
        <v>123</v>
      </c>
      <c r="F422" s="22" t="s">
        <v>186</v>
      </c>
      <c r="G422" s="22" t="s">
        <v>180</v>
      </c>
      <c r="H422" s="23">
        <f>H423+H424</f>
        <v>82.9</v>
      </c>
      <c r="I422" s="23">
        <f t="shared" ref="I422:J422" si="66">I423+I424</f>
        <v>0</v>
      </c>
      <c r="J422" s="23">
        <f t="shared" si="66"/>
        <v>82.9</v>
      </c>
      <c r="L422" s="10"/>
      <c r="M422" s="84"/>
    </row>
    <row r="423" spans="1:13" ht="25.5" hidden="1" x14ac:dyDescent="0.25">
      <c r="A423" s="24"/>
      <c r="B423" s="21" t="s">
        <v>181</v>
      </c>
      <c r="C423" s="87">
        <v>852</v>
      </c>
      <c r="D423" s="22" t="s">
        <v>154</v>
      </c>
      <c r="E423" s="22" t="s">
        <v>123</v>
      </c>
      <c r="F423" s="22" t="s">
        <v>186</v>
      </c>
      <c r="G423" s="22" t="s">
        <v>182</v>
      </c>
      <c r="H423" s="23">
        <v>82.9</v>
      </c>
      <c r="I423" s="23"/>
      <c r="J423" s="23">
        <f t="shared" si="65"/>
        <v>82.9</v>
      </c>
      <c r="L423" s="10"/>
      <c r="M423" s="84"/>
    </row>
    <row r="424" spans="1:13" ht="25.5" hidden="1" x14ac:dyDescent="0.25">
      <c r="A424" s="24"/>
      <c r="B424" s="25" t="s">
        <v>187</v>
      </c>
      <c r="C424" s="87">
        <v>852</v>
      </c>
      <c r="D424" s="22" t="s">
        <v>154</v>
      </c>
      <c r="E424" s="22" t="s">
        <v>123</v>
      </c>
      <c r="F424" s="22" t="s">
        <v>186</v>
      </c>
      <c r="G424" s="22" t="s">
        <v>184</v>
      </c>
      <c r="H424" s="23">
        <v>0</v>
      </c>
      <c r="I424" s="23"/>
      <c r="J424" s="23">
        <f t="shared" si="65"/>
        <v>0</v>
      </c>
      <c r="L424" s="10"/>
      <c r="M424" s="84"/>
    </row>
    <row r="425" spans="1:13" s="20" customFormat="1" ht="12.75" hidden="1" x14ac:dyDescent="0.25">
      <c r="A425" s="121" t="s">
        <v>257</v>
      </c>
      <c r="B425" s="121"/>
      <c r="C425" s="87">
        <v>852</v>
      </c>
      <c r="D425" s="22" t="s">
        <v>154</v>
      </c>
      <c r="E425" s="22" t="s">
        <v>123</v>
      </c>
      <c r="F425" s="22" t="s">
        <v>102</v>
      </c>
      <c r="G425" s="22"/>
      <c r="H425" s="23">
        <f>H426+H433</f>
        <v>1706</v>
      </c>
      <c r="I425" s="23">
        <f>I426+I433</f>
        <v>0</v>
      </c>
      <c r="J425" s="23">
        <f t="shared" si="65"/>
        <v>1706</v>
      </c>
      <c r="L425" s="10"/>
      <c r="M425" s="84"/>
    </row>
    <row r="426" spans="1:13" ht="12.75" hidden="1" x14ac:dyDescent="0.25">
      <c r="A426" s="121" t="s">
        <v>258</v>
      </c>
      <c r="B426" s="121"/>
      <c r="C426" s="87">
        <v>852</v>
      </c>
      <c r="D426" s="29" t="s">
        <v>154</v>
      </c>
      <c r="E426" s="29" t="s">
        <v>123</v>
      </c>
      <c r="F426" s="29" t="s">
        <v>259</v>
      </c>
      <c r="G426" s="22"/>
      <c r="H426" s="23">
        <f>H427+H429+H431</f>
        <v>1556</v>
      </c>
      <c r="I426" s="23">
        <f t="shared" ref="I426:J426" si="67">I427+I429+I431</f>
        <v>0</v>
      </c>
      <c r="J426" s="23">
        <f t="shared" si="67"/>
        <v>1556</v>
      </c>
      <c r="L426" s="10"/>
      <c r="M426" s="84"/>
    </row>
    <row r="427" spans="1:13" ht="12.75" hidden="1" x14ac:dyDescent="0.25">
      <c r="A427" s="24"/>
      <c r="B427" s="25" t="s">
        <v>29</v>
      </c>
      <c r="C427" s="87">
        <v>852</v>
      </c>
      <c r="D427" s="22" t="s">
        <v>154</v>
      </c>
      <c r="E427" s="29" t="s">
        <v>123</v>
      </c>
      <c r="F427" s="29" t="s">
        <v>259</v>
      </c>
      <c r="G427" s="22" t="s">
        <v>30</v>
      </c>
      <c r="H427" s="23">
        <f>H428</f>
        <v>0</v>
      </c>
      <c r="I427" s="23">
        <f>I428</f>
        <v>0</v>
      </c>
      <c r="J427" s="23">
        <f t="shared" si="65"/>
        <v>0</v>
      </c>
      <c r="L427" s="10"/>
      <c r="M427" s="84"/>
    </row>
    <row r="428" spans="1:13" ht="25.5" hidden="1" x14ac:dyDescent="0.25">
      <c r="A428" s="24"/>
      <c r="B428" s="21" t="s">
        <v>31</v>
      </c>
      <c r="C428" s="87">
        <v>852</v>
      </c>
      <c r="D428" s="22" t="s">
        <v>154</v>
      </c>
      <c r="E428" s="29" t="s">
        <v>123</v>
      </c>
      <c r="F428" s="29" t="s">
        <v>259</v>
      </c>
      <c r="G428" s="22" t="s">
        <v>32</v>
      </c>
      <c r="H428" s="23">
        <v>0</v>
      </c>
      <c r="I428" s="23"/>
      <c r="J428" s="23">
        <f t="shared" si="65"/>
        <v>0</v>
      </c>
      <c r="L428" s="10"/>
      <c r="M428" s="84"/>
    </row>
    <row r="429" spans="1:13" ht="12.75" hidden="1" x14ac:dyDescent="0.25">
      <c r="A429" s="21"/>
      <c r="B429" s="21" t="s">
        <v>195</v>
      </c>
      <c r="C429" s="87">
        <v>852</v>
      </c>
      <c r="D429" s="29" t="s">
        <v>154</v>
      </c>
      <c r="E429" s="29" t="s">
        <v>123</v>
      </c>
      <c r="F429" s="29" t="s">
        <v>259</v>
      </c>
      <c r="G429" s="29" t="s">
        <v>196</v>
      </c>
      <c r="H429" s="23">
        <f>H430</f>
        <v>0</v>
      </c>
      <c r="I429" s="23">
        <f>I430</f>
        <v>0</v>
      </c>
      <c r="J429" s="23">
        <f t="shared" si="65"/>
        <v>0</v>
      </c>
      <c r="L429" s="10"/>
      <c r="M429" s="84"/>
    </row>
    <row r="430" spans="1:13" ht="25.5" hidden="1" x14ac:dyDescent="0.25">
      <c r="A430" s="21"/>
      <c r="B430" s="21" t="s">
        <v>197</v>
      </c>
      <c r="C430" s="87">
        <v>852</v>
      </c>
      <c r="D430" s="29" t="s">
        <v>154</v>
      </c>
      <c r="E430" s="29" t="s">
        <v>123</v>
      </c>
      <c r="F430" s="29" t="s">
        <v>259</v>
      </c>
      <c r="G430" s="29" t="s">
        <v>198</v>
      </c>
      <c r="H430" s="23">
        <v>0</v>
      </c>
      <c r="I430" s="23"/>
      <c r="J430" s="23">
        <f t="shared" si="65"/>
        <v>0</v>
      </c>
      <c r="L430" s="10"/>
      <c r="M430" s="84"/>
    </row>
    <row r="431" spans="1:13" ht="38.25" hidden="1" x14ac:dyDescent="0.25">
      <c r="A431" s="21"/>
      <c r="B431" s="21" t="s">
        <v>162</v>
      </c>
      <c r="C431" s="87">
        <v>852</v>
      </c>
      <c r="D431" s="22" t="s">
        <v>154</v>
      </c>
      <c r="E431" s="22" t="s">
        <v>123</v>
      </c>
      <c r="F431" s="29" t="s">
        <v>259</v>
      </c>
      <c r="G431" s="22" t="s">
        <v>163</v>
      </c>
      <c r="H431" s="23">
        <f>H432</f>
        <v>1556</v>
      </c>
      <c r="I431" s="23">
        <f>I432</f>
        <v>0</v>
      </c>
      <c r="J431" s="23">
        <f>J432</f>
        <v>1556</v>
      </c>
      <c r="L431" s="10"/>
      <c r="M431" s="84"/>
    </row>
    <row r="432" spans="1:13" ht="12.75" hidden="1" x14ac:dyDescent="0.25">
      <c r="A432" s="25"/>
      <c r="B432" s="25" t="s">
        <v>174</v>
      </c>
      <c r="C432" s="87">
        <v>852</v>
      </c>
      <c r="D432" s="22" t="s">
        <v>154</v>
      </c>
      <c r="E432" s="22" t="s">
        <v>123</v>
      </c>
      <c r="F432" s="29" t="s">
        <v>259</v>
      </c>
      <c r="G432" s="22" t="s">
        <v>175</v>
      </c>
      <c r="H432" s="23">
        <v>1556</v>
      </c>
      <c r="I432" s="23">
        <v>0</v>
      </c>
      <c r="J432" s="23">
        <f>H432+I432</f>
        <v>1556</v>
      </c>
      <c r="L432" s="10"/>
      <c r="M432" s="84"/>
    </row>
    <row r="433" spans="1:13" ht="12.75" hidden="1" x14ac:dyDescent="0.25">
      <c r="A433" s="121" t="s">
        <v>260</v>
      </c>
      <c r="B433" s="121"/>
      <c r="C433" s="87">
        <v>852</v>
      </c>
      <c r="D433" s="29" t="s">
        <v>154</v>
      </c>
      <c r="E433" s="29" t="s">
        <v>123</v>
      </c>
      <c r="F433" s="29" t="s">
        <v>261</v>
      </c>
      <c r="G433" s="22"/>
      <c r="H433" s="23">
        <f>H434+H436</f>
        <v>150</v>
      </c>
      <c r="I433" s="23">
        <f t="shared" ref="I433:J433" si="68">I434+I436</f>
        <v>0</v>
      </c>
      <c r="J433" s="23">
        <f t="shared" si="68"/>
        <v>150</v>
      </c>
      <c r="L433" s="10"/>
      <c r="M433" s="84"/>
    </row>
    <row r="434" spans="1:13" ht="12.75" hidden="1" x14ac:dyDescent="0.25">
      <c r="A434" s="24"/>
      <c r="B434" s="25" t="s">
        <v>29</v>
      </c>
      <c r="C434" s="87">
        <v>852</v>
      </c>
      <c r="D434" s="22" t="s">
        <v>154</v>
      </c>
      <c r="E434" s="29" t="s">
        <v>123</v>
      </c>
      <c r="F434" s="29" t="s">
        <v>261</v>
      </c>
      <c r="G434" s="22" t="s">
        <v>30</v>
      </c>
      <c r="H434" s="23">
        <f>H435</f>
        <v>0</v>
      </c>
      <c r="I434" s="23">
        <f>I435</f>
        <v>0</v>
      </c>
      <c r="J434" s="23">
        <f t="shared" si="65"/>
        <v>0</v>
      </c>
      <c r="L434" s="10"/>
      <c r="M434" s="84"/>
    </row>
    <row r="435" spans="1:13" ht="25.5" hidden="1" x14ac:dyDescent="0.25">
      <c r="A435" s="24"/>
      <c r="B435" s="21" t="s">
        <v>31</v>
      </c>
      <c r="C435" s="87">
        <v>852</v>
      </c>
      <c r="D435" s="22" t="s">
        <v>154</v>
      </c>
      <c r="E435" s="29" t="s">
        <v>123</v>
      </c>
      <c r="F435" s="29" t="s">
        <v>261</v>
      </c>
      <c r="G435" s="22" t="s">
        <v>32</v>
      </c>
      <c r="H435" s="23">
        <v>0</v>
      </c>
      <c r="I435" s="23"/>
      <c r="J435" s="23">
        <f t="shared" si="65"/>
        <v>0</v>
      </c>
      <c r="L435" s="10"/>
      <c r="M435" s="84"/>
    </row>
    <row r="436" spans="1:13" ht="38.25" hidden="1" x14ac:dyDescent="0.25">
      <c r="A436" s="21"/>
      <c r="B436" s="21" t="s">
        <v>162</v>
      </c>
      <c r="C436" s="87">
        <v>852</v>
      </c>
      <c r="D436" s="22" t="s">
        <v>154</v>
      </c>
      <c r="E436" s="22" t="s">
        <v>123</v>
      </c>
      <c r="F436" s="29" t="s">
        <v>261</v>
      </c>
      <c r="G436" s="22" t="s">
        <v>163</v>
      </c>
      <c r="H436" s="23">
        <f>H437</f>
        <v>150</v>
      </c>
      <c r="I436" s="23">
        <f>I437</f>
        <v>0</v>
      </c>
      <c r="J436" s="23">
        <f>J437</f>
        <v>150</v>
      </c>
      <c r="L436" s="10"/>
      <c r="M436" s="84"/>
    </row>
    <row r="437" spans="1:13" ht="12.75" hidden="1" x14ac:dyDescent="0.25">
      <c r="A437" s="25"/>
      <c r="B437" s="25" t="s">
        <v>174</v>
      </c>
      <c r="C437" s="87">
        <v>852</v>
      </c>
      <c r="D437" s="22" t="s">
        <v>154</v>
      </c>
      <c r="E437" s="22" t="s">
        <v>123</v>
      </c>
      <c r="F437" s="29" t="s">
        <v>261</v>
      </c>
      <c r="G437" s="22" t="s">
        <v>175</v>
      </c>
      <c r="H437" s="23">
        <v>150</v>
      </c>
      <c r="I437" s="23"/>
      <c r="J437" s="23">
        <f>H437+I437</f>
        <v>150</v>
      </c>
      <c r="L437" s="10"/>
      <c r="M437" s="84"/>
    </row>
    <row r="438" spans="1:13" s="2" customFormat="1" ht="12.75" hidden="1" x14ac:dyDescent="0.25">
      <c r="A438" s="121" t="s">
        <v>234</v>
      </c>
      <c r="B438" s="121"/>
      <c r="C438" s="87">
        <v>852</v>
      </c>
      <c r="D438" s="22" t="s">
        <v>154</v>
      </c>
      <c r="E438" s="22" t="s">
        <v>123</v>
      </c>
      <c r="F438" s="22" t="s">
        <v>106</v>
      </c>
      <c r="G438" s="22"/>
      <c r="H438" s="23">
        <f>H439+H442+H445</f>
        <v>1254</v>
      </c>
      <c r="I438" s="23">
        <f t="shared" ref="I438:J438" si="69">I439+I442+I445</f>
        <v>0</v>
      </c>
      <c r="J438" s="23">
        <f t="shared" si="69"/>
        <v>1254</v>
      </c>
      <c r="L438" s="10"/>
      <c r="M438" s="84"/>
    </row>
    <row r="439" spans="1:13" s="2" customFormat="1" ht="12.75" hidden="1" x14ac:dyDescent="0.25">
      <c r="A439" s="127" t="s">
        <v>262</v>
      </c>
      <c r="B439" s="128"/>
      <c r="C439" s="87">
        <v>852</v>
      </c>
      <c r="D439" s="22" t="s">
        <v>154</v>
      </c>
      <c r="E439" s="22" t="s">
        <v>123</v>
      </c>
      <c r="F439" s="22" t="s">
        <v>263</v>
      </c>
      <c r="G439" s="22"/>
      <c r="H439" s="23">
        <f>H440</f>
        <v>1194.0999999999999</v>
      </c>
      <c r="I439" s="23">
        <f>I440</f>
        <v>0</v>
      </c>
      <c r="J439" s="23">
        <f>J440</f>
        <v>1194.0999999999999</v>
      </c>
      <c r="L439" s="10"/>
      <c r="M439" s="84"/>
    </row>
    <row r="440" spans="1:13" ht="38.25" hidden="1" x14ac:dyDescent="0.25">
      <c r="A440" s="25"/>
      <c r="B440" s="21" t="s">
        <v>162</v>
      </c>
      <c r="C440" s="87">
        <v>852</v>
      </c>
      <c r="D440" s="22" t="s">
        <v>154</v>
      </c>
      <c r="E440" s="22" t="s">
        <v>123</v>
      </c>
      <c r="F440" s="22" t="s">
        <v>263</v>
      </c>
      <c r="G440" s="22" t="s">
        <v>163</v>
      </c>
      <c r="H440" s="23">
        <f>H441</f>
        <v>1194.0999999999999</v>
      </c>
      <c r="I440" s="23">
        <f>I441</f>
        <v>0</v>
      </c>
      <c r="J440" s="23">
        <f>H440+I440</f>
        <v>1194.0999999999999</v>
      </c>
      <c r="L440" s="10"/>
      <c r="M440" s="84"/>
    </row>
    <row r="441" spans="1:13" ht="12.75" hidden="1" x14ac:dyDescent="0.25">
      <c r="A441" s="25"/>
      <c r="B441" s="25" t="s">
        <v>174</v>
      </c>
      <c r="C441" s="87">
        <v>852</v>
      </c>
      <c r="D441" s="22" t="s">
        <v>154</v>
      </c>
      <c r="E441" s="22" t="s">
        <v>123</v>
      </c>
      <c r="F441" s="22" t="s">
        <v>263</v>
      </c>
      <c r="G441" s="22" t="s">
        <v>175</v>
      </c>
      <c r="H441" s="23">
        <v>1194.0999999999999</v>
      </c>
      <c r="I441" s="23"/>
      <c r="J441" s="23">
        <f>H441+I441</f>
        <v>1194.0999999999999</v>
      </c>
      <c r="L441" s="10"/>
      <c r="M441" s="84"/>
    </row>
    <row r="442" spans="1:13" ht="12.75" hidden="1" x14ac:dyDescent="0.25">
      <c r="A442" s="121" t="s">
        <v>264</v>
      </c>
      <c r="B442" s="121"/>
      <c r="C442" s="87">
        <v>852</v>
      </c>
      <c r="D442" s="29" t="s">
        <v>154</v>
      </c>
      <c r="E442" s="29" t="s">
        <v>123</v>
      </c>
      <c r="F442" s="29" t="s">
        <v>265</v>
      </c>
      <c r="G442" s="22"/>
      <c r="H442" s="26">
        <f>H443</f>
        <v>54.9</v>
      </c>
      <c r="I442" s="26">
        <f>I443</f>
        <v>0</v>
      </c>
      <c r="J442" s="26">
        <f>H442+I442</f>
        <v>54.9</v>
      </c>
      <c r="K442" s="32"/>
      <c r="L442" s="10"/>
      <c r="M442" s="84"/>
    </row>
    <row r="443" spans="1:13" ht="38.25" hidden="1" x14ac:dyDescent="0.25">
      <c r="A443" s="25"/>
      <c r="B443" s="21" t="s">
        <v>162</v>
      </c>
      <c r="C443" s="87">
        <v>852</v>
      </c>
      <c r="D443" s="22" t="s">
        <v>154</v>
      </c>
      <c r="E443" s="22" t="s">
        <v>123</v>
      </c>
      <c r="F443" s="29" t="s">
        <v>265</v>
      </c>
      <c r="G443" s="22" t="s">
        <v>163</v>
      </c>
      <c r="H443" s="23">
        <f>H444</f>
        <v>54.9</v>
      </c>
      <c r="I443" s="23">
        <f>I444</f>
        <v>0</v>
      </c>
      <c r="J443" s="23">
        <f>H443+I443</f>
        <v>54.9</v>
      </c>
      <c r="L443" s="10"/>
      <c r="M443" s="84"/>
    </row>
    <row r="444" spans="1:13" ht="12.75" hidden="1" x14ac:dyDescent="0.25">
      <c r="A444" s="25"/>
      <c r="B444" s="25" t="s">
        <v>174</v>
      </c>
      <c r="C444" s="87">
        <v>852</v>
      </c>
      <c r="D444" s="22" t="s">
        <v>154</v>
      </c>
      <c r="E444" s="22" t="s">
        <v>123</v>
      </c>
      <c r="F444" s="29" t="s">
        <v>265</v>
      </c>
      <c r="G444" s="22" t="s">
        <v>175</v>
      </c>
      <c r="H444" s="23">
        <v>54.9</v>
      </c>
      <c r="I444" s="23"/>
      <c r="J444" s="23">
        <f>H444+I444</f>
        <v>54.9</v>
      </c>
      <c r="L444" s="10"/>
      <c r="M444" s="84"/>
    </row>
    <row r="445" spans="1:13" ht="12.75" hidden="1" x14ac:dyDescent="0.25">
      <c r="A445" s="121" t="s">
        <v>266</v>
      </c>
      <c r="B445" s="121"/>
      <c r="C445" s="87">
        <v>852</v>
      </c>
      <c r="D445" s="29" t="s">
        <v>154</v>
      </c>
      <c r="E445" s="29" t="s">
        <v>123</v>
      </c>
      <c r="F445" s="29" t="s">
        <v>267</v>
      </c>
      <c r="G445" s="22"/>
      <c r="H445" s="23">
        <f>H446</f>
        <v>5</v>
      </c>
      <c r="I445" s="23">
        <f>I446</f>
        <v>0</v>
      </c>
      <c r="J445" s="23">
        <f t="shared" si="65"/>
        <v>5</v>
      </c>
      <c r="L445" s="10"/>
      <c r="M445" s="84"/>
    </row>
    <row r="446" spans="1:13" ht="12.75" hidden="1" x14ac:dyDescent="0.25">
      <c r="A446" s="24"/>
      <c r="B446" s="25" t="s">
        <v>29</v>
      </c>
      <c r="C446" s="87">
        <v>852</v>
      </c>
      <c r="D446" s="22" t="s">
        <v>154</v>
      </c>
      <c r="E446" s="29" t="s">
        <v>123</v>
      </c>
      <c r="F446" s="29" t="s">
        <v>267</v>
      </c>
      <c r="G446" s="22" t="s">
        <v>30</v>
      </c>
      <c r="H446" s="23">
        <f>H447</f>
        <v>5</v>
      </c>
      <c r="I446" s="23">
        <f>I447</f>
        <v>0</v>
      </c>
      <c r="J446" s="23">
        <f t="shared" si="65"/>
        <v>5</v>
      </c>
      <c r="L446" s="10"/>
      <c r="M446" s="84"/>
    </row>
    <row r="447" spans="1:13" ht="25.5" hidden="1" x14ac:dyDescent="0.25">
      <c r="A447" s="24"/>
      <c r="B447" s="21" t="s">
        <v>31</v>
      </c>
      <c r="C447" s="87">
        <v>852</v>
      </c>
      <c r="D447" s="22" t="s">
        <v>154</v>
      </c>
      <c r="E447" s="29" t="s">
        <v>123</v>
      </c>
      <c r="F447" s="29" t="s">
        <v>267</v>
      </c>
      <c r="G447" s="22" t="s">
        <v>32</v>
      </c>
      <c r="H447" s="23">
        <v>5</v>
      </c>
      <c r="I447" s="23"/>
      <c r="J447" s="23">
        <f t="shared" si="65"/>
        <v>5</v>
      </c>
      <c r="L447" s="10"/>
      <c r="M447" s="84"/>
    </row>
    <row r="448" spans="1:13" ht="21.75" customHeight="1" x14ac:dyDescent="0.25">
      <c r="A448" s="123" t="s">
        <v>308</v>
      </c>
      <c r="B448" s="123"/>
      <c r="C448" s="87">
        <v>852</v>
      </c>
      <c r="D448" s="12" t="s">
        <v>309</v>
      </c>
      <c r="E448" s="12"/>
      <c r="F448" s="12"/>
      <c r="G448" s="12"/>
      <c r="H448" s="13">
        <f>H449+H464+H487</f>
        <v>12558.59</v>
      </c>
      <c r="I448" s="13">
        <f>I449+I464+I487</f>
        <v>888.42600000000004</v>
      </c>
      <c r="J448" s="13">
        <f t="shared" si="65"/>
        <v>13447.016</v>
      </c>
      <c r="L448" s="10"/>
      <c r="M448" s="84"/>
    </row>
    <row r="449" spans="1:13" ht="19.5" customHeight="1" x14ac:dyDescent="0.25">
      <c r="A449" s="124" t="s">
        <v>319</v>
      </c>
      <c r="B449" s="124"/>
      <c r="C449" s="87">
        <v>852</v>
      </c>
      <c r="D449" s="18" t="s">
        <v>309</v>
      </c>
      <c r="E449" s="18" t="s">
        <v>17</v>
      </c>
      <c r="F449" s="18"/>
      <c r="G449" s="18"/>
      <c r="H449" s="19">
        <f>H450+H456</f>
        <v>624.19000000000005</v>
      </c>
      <c r="I449" s="19">
        <f>I450+I456</f>
        <v>888.42600000000004</v>
      </c>
      <c r="J449" s="19">
        <f t="shared" si="65"/>
        <v>1512.616</v>
      </c>
      <c r="L449" s="10"/>
      <c r="M449" s="84"/>
    </row>
    <row r="450" spans="1:13" ht="12.75" hidden="1" x14ac:dyDescent="0.25">
      <c r="A450" s="121" t="s">
        <v>320</v>
      </c>
      <c r="B450" s="121"/>
      <c r="C450" s="87">
        <v>852</v>
      </c>
      <c r="D450" s="22" t="s">
        <v>309</v>
      </c>
      <c r="E450" s="22" t="s">
        <v>17</v>
      </c>
      <c r="F450" s="22" t="s">
        <v>321</v>
      </c>
      <c r="G450" s="22"/>
      <c r="H450" s="23">
        <f t="shared" ref="H450:I451" si="70">H451</f>
        <v>370</v>
      </c>
      <c r="I450" s="23">
        <f t="shared" si="70"/>
        <v>0</v>
      </c>
      <c r="J450" s="23">
        <f t="shared" si="65"/>
        <v>370</v>
      </c>
      <c r="L450" s="10"/>
      <c r="M450" s="84"/>
    </row>
    <row r="451" spans="1:13" ht="12.75" hidden="1" x14ac:dyDescent="0.25">
      <c r="A451" s="121" t="s">
        <v>322</v>
      </c>
      <c r="B451" s="121"/>
      <c r="C451" s="87">
        <v>852</v>
      </c>
      <c r="D451" s="22" t="s">
        <v>309</v>
      </c>
      <c r="E451" s="22" t="s">
        <v>17</v>
      </c>
      <c r="F451" s="22" t="s">
        <v>323</v>
      </c>
      <c r="G451" s="22"/>
      <c r="H451" s="23">
        <f t="shared" si="70"/>
        <v>370</v>
      </c>
      <c r="I451" s="23">
        <f t="shared" si="70"/>
        <v>0</v>
      </c>
      <c r="J451" s="23">
        <f t="shared" si="65"/>
        <v>370</v>
      </c>
      <c r="L451" s="10"/>
      <c r="M451" s="84"/>
    </row>
    <row r="452" spans="1:13" ht="12.75" hidden="1" x14ac:dyDescent="0.25">
      <c r="A452" s="24"/>
      <c r="B452" s="25" t="s">
        <v>179</v>
      </c>
      <c r="C452" s="87">
        <v>852</v>
      </c>
      <c r="D452" s="22" t="s">
        <v>309</v>
      </c>
      <c r="E452" s="22" t="s">
        <v>17</v>
      </c>
      <c r="F452" s="22" t="s">
        <v>323</v>
      </c>
      <c r="G452" s="22" t="s">
        <v>180</v>
      </c>
      <c r="H452" s="23">
        <f>H453+H454+H455</f>
        <v>370</v>
      </c>
      <c r="I452" s="23">
        <f t="shared" ref="I452:J452" si="71">I453+I454+I455</f>
        <v>0</v>
      </c>
      <c r="J452" s="23">
        <f t="shared" si="71"/>
        <v>370</v>
      </c>
      <c r="L452" s="10"/>
      <c r="M452" s="84"/>
    </row>
    <row r="453" spans="1:13" ht="25.5" hidden="1" x14ac:dyDescent="0.25">
      <c r="A453" s="21"/>
      <c r="B453" s="21" t="s">
        <v>181</v>
      </c>
      <c r="C453" s="87">
        <v>852</v>
      </c>
      <c r="D453" s="22" t="s">
        <v>309</v>
      </c>
      <c r="E453" s="22" t="s">
        <v>17</v>
      </c>
      <c r="F453" s="22" t="s">
        <v>323</v>
      </c>
      <c r="G453" s="22" t="s">
        <v>182</v>
      </c>
      <c r="H453" s="23">
        <v>0</v>
      </c>
      <c r="I453" s="23"/>
      <c r="J453" s="23">
        <f t="shared" si="65"/>
        <v>0</v>
      </c>
      <c r="L453" s="10"/>
      <c r="M453" s="84"/>
    </row>
    <row r="454" spans="1:13" ht="25.5" hidden="1" x14ac:dyDescent="0.25">
      <c r="A454" s="21"/>
      <c r="B454" s="25" t="s">
        <v>187</v>
      </c>
      <c r="C454" s="87">
        <v>852</v>
      </c>
      <c r="D454" s="22" t="s">
        <v>309</v>
      </c>
      <c r="E454" s="22" t="s">
        <v>17</v>
      </c>
      <c r="F454" s="22" t="s">
        <v>323</v>
      </c>
      <c r="G454" s="22" t="s">
        <v>184</v>
      </c>
      <c r="H454" s="23">
        <v>150</v>
      </c>
      <c r="I454" s="23"/>
      <c r="J454" s="23">
        <f t="shared" si="65"/>
        <v>150</v>
      </c>
      <c r="L454" s="10"/>
      <c r="M454" s="84"/>
    </row>
    <row r="455" spans="1:13" ht="12.75" hidden="1" x14ac:dyDescent="0.25">
      <c r="A455" s="21"/>
      <c r="B455" s="21" t="s">
        <v>324</v>
      </c>
      <c r="C455" s="87">
        <v>852</v>
      </c>
      <c r="D455" s="22" t="s">
        <v>309</v>
      </c>
      <c r="E455" s="22" t="s">
        <v>17</v>
      </c>
      <c r="F455" s="22" t="s">
        <v>323</v>
      </c>
      <c r="G455" s="22" t="s">
        <v>325</v>
      </c>
      <c r="H455" s="23">
        <v>220</v>
      </c>
      <c r="I455" s="23"/>
      <c r="J455" s="23">
        <f t="shared" si="65"/>
        <v>220</v>
      </c>
      <c r="L455" s="10"/>
      <c r="M455" s="84"/>
    </row>
    <row r="456" spans="1:13" ht="19.5" customHeight="1" x14ac:dyDescent="0.25">
      <c r="A456" s="121" t="s">
        <v>234</v>
      </c>
      <c r="B456" s="121"/>
      <c r="C456" s="87">
        <v>852</v>
      </c>
      <c r="D456" s="22" t="s">
        <v>309</v>
      </c>
      <c r="E456" s="22" t="s">
        <v>17</v>
      </c>
      <c r="F456" s="22" t="s">
        <v>106</v>
      </c>
      <c r="G456" s="22"/>
      <c r="H456" s="23">
        <f>H457+H461</f>
        <v>254.19</v>
      </c>
      <c r="I456" s="23">
        <f>I457+I461</f>
        <v>888.42600000000004</v>
      </c>
      <c r="J456" s="23">
        <f>J457+J461</f>
        <v>1142.616</v>
      </c>
      <c r="L456" s="10"/>
      <c r="M456" s="84"/>
    </row>
    <row r="457" spans="1:13" ht="34.5" customHeight="1" x14ac:dyDescent="0.25">
      <c r="A457" s="121" t="s">
        <v>326</v>
      </c>
      <c r="B457" s="121"/>
      <c r="C457" s="58">
        <v>852</v>
      </c>
      <c r="D457" s="22" t="s">
        <v>309</v>
      </c>
      <c r="E457" s="22" t="s">
        <v>17</v>
      </c>
      <c r="F457" s="22" t="s">
        <v>327</v>
      </c>
      <c r="G457" s="22"/>
      <c r="H457" s="26">
        <f t="shared" ref="H457:J457" si="72">H458</f>
        <v>0</v>
      </c>
      <c r="I457" s="26">
        <f t="shared" si="72"/>
        <v>888.42600000000004</v>
      </c>
      <c r="J457" s="26">
        <f t="shared" si="72"/>
        <v>888.42600000000004</v>
      </c>
    </row>
    <row r="458" spans="1:13" ht="32.25" customHeight="1" x14ac:dyDescent="0.25">
      <c r="A458" s="127" t="s">
        <v>328</v>
      </c>
      <c r="B458" s="128"/>
      <c r="C458" s="58">
        <v>852</v>
      </c>
      <c r="D458" s="22" t="s">
        <v>309</v>
      </c>
      <c r="E458" s="22" t="s">
        <v>17</v>
      </c>
      <c r="F458" s="22" t="s">
        <v>329</v>
      </c>
      <c r="G458" s="22"/>
      <c r="H458" s="26">
        <f>H460</f>
        <v>0</v>
      </c>
      <c r="I458" s="26">
        <f>I460</f>
        <v>888.42600000000004</v>
      </c>
      <c r="J458" s="26">
        <f>J460</f>
        <v>888.42600000000004</v>
      </c>
    </row>
    <row r="459" spans="1:13" ht="16.5" customHeight="1" x14ac:dyDescent="0.25">
      <c r="A459" s="44"/>
      <c r="B459" s="25" t="s">
        <v>179</v>
      </c>
      <c r="C459" s="87">
        <v>852</v>
      </c>
      <c r="D459" s="22" t="s">
        <v>309</v>
      </c>
      <c r="E459" s="22" t="s">
        <v>17</v>
      </c>
      <c r="F459" s="22" t="s">
        <v>329</v>
      </c>
      <c r="G459" s="22" t="s">
        <v>180</v>
      </c>
      <c r="H459" s="23">
        <f t="shared" ref="H459:I462" si="73">H460</f>
        <v>0</v>
      </c>
      <c r="I459" s="23">
        <f t="shared" si="73"/>
        <v>888.42600000000004</v>
      </c>
      <c r="J459" s="23">
        <f t="shared" ref="J459:J460" si="74">H459+I459</f>
        <v>888.42600000000004</v>
      </c>
      <c r="L459" s="10"/>
      <c r="M459" s="84"/>
    </row>
    <row r="460" spans="1:13" ht="12.75" x14ac:dyDescent="0.25">
      <c r="A460" s="44"/>
      <c r="B460" s="25" t="s">
        <v>330</v>
      </c>
      <c r="C460" s="87">
        <v>852</v>
      </c>
      <c r="D460" s="22" t="s">
        <v>309</v>
      </c>
      <c r="E460" s="22" t="s">
        <v>17</v>
      </c>
      <c r="F460" s="22" t="s">
        <v>329</v>
      </c>
      <c r="G460" s="22" t="s">
        <v>332</v>
      </c>
      <c r="H460" s="23">
        <v>0</v>
      </c>
      <c r="I460" s="23">
        <v>888.42600000000004</v>
      </c>
      <c r="J460" s="23">
        <f t="shared" si="74"/>
        <v>888.42600000000004</v>
      </c>
      <c r="L460" s="10"/>
      <c r="M460" s="84"/>
    </row>
    <row r="461" spans="1:13" ht="12.75" hidden="1" x14ac:dyDescent="0.25">
      <c r="A461" s="116" t="s">
        <v>333</v>
      </c>
      <c r="B461" s="116"/>
      <c r="C461" s="87">
        <v>852</v>
      </c>
      <c r="D461" s="22" t="s">
        <v>309</v>
      </c>
      <c r="E461" s="22" t="s">
        <v>17</v>
      </c>
      <c r="F461" s="22" t="s">
        <v>331</v>
      </c>
      <c r="G461" s="22"/>
      <c r="H461" s="23">
        <f t="shared" si="73"/>
        <v>254.19</v>
      </c>
      <c r="I461" s="23">
        <f t="shared" si="73"/>
        <v>0</v>
      </c>
      <c r="J461" s="23">
        <f t="shared" si="65"/>
        <v>254.19</v>
      </c>
      <c r="L461" s="10"/>
      <c r="M461" s="84"/>
    </row>
    <row r="462" spans="1:13" ht="12.75" hidden="1" x14ac:dyDescent="0.25">
      <c r="A462" s="44"/>
      <c r="B462" s="25" t="s">
        <v>179</v>
      </c>
      <c r="C462" s="87">
        <v>852</v>
      </c>
      <c r="D462" s="22" t="s">
        <v>309</v>
      </c>
      <c r="E462" s="22" t="s">
        <v>17</v>
      </c>
      <c r="F462" s="22" t="s">
        <v>331</v>
      </c>
      <c r="G462" s="22" t="s">
        <v>180</v>
      </c>
      <c r="H462" s="23">
        <f t="shared" si="73"/>
        <v>254.19</v>
      </c>
      <c r="I462" s="23">
        <f t="shared" si="73"/>
        <v>0</v>
      </c>
      <c r="J462" s="23">
        <f t="shared" si="65"/>
        <v>254.19</v>
      </c>
      <c r="L462" s="10"/>
      <c r="M462" s="84"/>
    </row>
    <row r="463" spans="1:13" ht="12.75" hidden="1" x14ac:dyDescent="0.25">
      <c r="A463" s="44"/>
      <c r="B463" s="25" t="s">
        <v>330</v>
      </c>
      <c r="C463" s="87">
        <v>852</v>
      </c>
      <c r="D463" s="22" t="s">
        <v>309</v>
      </c>
      <c r="E463" s="22" t="s">
        <v>17</v>
      </c>
      <c r="F463" s="22" t="s">
        <v>331</v>
      </c>
      <c r="G463" s="22" t="s">
        <v>332</v>
      </c>
      <c r="H463" s="23">
        <v>254.19</v>
      </c>
      <c r="I463" s="23"/>
      <c r="J463" s="23">
        <f t="shared" si="65"/>
        <v>254.19</v>
      </c>
      <c r="L463" s="10"/>
      <c r="M463" s="84"/>
    </row>
    <row r="464" spans="1:13" ht="12.75" hidden="1" x14ac:dyDescent="0.25">
      <c r="A464" s="124" t="s">
        <v>334</v>
      </c>
      <c r="B464" s="124"/>
      <c r="C464" s="87">
        <v>852</v>
      </c>
      <c r="D464" s="18" t="s">
        <v>309</v>
      </c>
      <c r="E464" s="18" t="s">
        <v>51</v>
      </c>
      <c r="F464" s="18"/>
      <c r="G464" s="18"/>
      <c r="H464" s="19">
        <f>H465+H473</f>
        <v>11069.8</v>
      </c>
      <c r="I464" s="19">
        <f>I465+I473</f>
        <v>0</v>
      </c>
      <c r="J464" s="23">
        <f t="shared" si="65"/>
        <v>11069.8</v>
      </c>
      <c r="L464" s="10"/>
      <c r="M464" s="84"/>
    </row>
    <row r="465" spans="1:13" ht="12.75" hidden="1" x14ac:dyDescent="0.25">
      <c r="A465" s="126" t="s">
        <v>320</v>
      </c>
      <c r="B465" s="126"/>
      <c r="C465" s="87">
        <v>852</v>
      </c>
      <c r="D465" s="22" t="s">
        <v>309</v>
      </c>
      <c r="E465" s="22" t="s">
        <v>51</v>
      </c>
      <c r="F465" s="22" t="s">
        <v>321</v>
      </c>
      <c r="G465" s="22"/>
      <c r="H465" s="23">
        <f>H466+H470</f>
        <v>4851.8999999999996</v>
      </c>
      <c r="I465" s="23">
        <f t="shared" ref="I465:J465" si="75">I466+I470</f>
        <v>0</v>
      </c>
      <c r="J465" s="23">
        <f t="shared" si="75"/>
        <v>4851.8999999999996</v>
      </c>
      <c r="L465" s="10"/>
      <c r="M465" s="84"/>
    </row>
    <row r="466" spans="1:13" ht="12.75" hidden="1" x14ac:dyDescent="0.25">
      <c r="A466" s="116" t="s">
        <v>335</v>
      </c>
      <c r="B466" s="116"/>
      <c r="C466" s="87">
        <v>852</v>
      </c>
      <c r="D466" s="22" t="s">
        <v>309</v>
      </c>
      <c r="E466" s="22" t="s">
        <v>51</v>
      </c>
      <c r="F466" s="22" t="s">
        <v>336</v>
      </c>
      <c r="G466" s="22"/>
      <c r="H466" s="23">
        <f t="shared" ref="H466:I468" si="76">H467</f>
        <v>188.9</v>
      </c>
      <c r="I466" s="23">
        <f t="shared" si="76"/>
        <v>0</v>
      </c>
      <c r="J466" s="23">
        <f t="shared" si="65"/>
        <v>188.9</v>
      </c>
      <c r="L466" s="10"/>
      <c r="M466" s="84"/>
    </row>
    <row r="467" spans="1:13" s="14" customFormat="1" ht="12.75" hidden="1" x14ac:dyDescent="0.25">
      <c r="A467" s="121" t="s">
        <v>337</v>
      </c>
      <c r="B467" s="121"/>
      <c r="C467" s="87">
        <v>852</v>
      </c>
      <c r="D467" s="22" t="s">
        <v>309</v>
      </c>
      <c r="E467" s="22" t="s">
        <v>51</v>
      </c>
      <c r="F467" s="22" t="s">
        <v>338</v>
      </c>
      <c r="G467" s="22"/>
      <c r="H467" s="23">
        <f t="shared" si="76"/>
        <v>188.9</v>
      </c>
      <c r="I467" s="23">
        <f t="shared" si="76"/>
        <v>0</v>
      </c>
      <c r="J467" s="23">
        <f t="shared" si="65"/>
        <v>188.9</v>
      </c>
      <c r="L467" s="10"/>
      <c r="M467" s="84"/>
    </row>
    <row r="468" spans="1:13" ht="12.75" hidden="1" x14ac:dyDescent="0.25">
      <c r="A468" s="44"/>
      <c r="B468" s="25" t="s">
        <v>179</v>
      </c>
      <c r="C468" s="87">
        <v>852</v>
      </c>
      <c r="D468" s="22" t="s">
        <v>309</v>
      </c>
      <c r="E468" s="22" t="s">
        <v>51</v>
      </c>
      <c r="F468" s="22" t="s">
        <v>338</v>
      </c>
      <c r="G468" s="22" t="s">
        <v>180</v>
      </c>
      <c r="H468" s="23">
        <f t="shared" si="76"/>
        <v>188.9</v>
      </c>
      <c r="I468" s="23">
        <f t="shared" si="76"/>
        <v>0</v>
      </c>
      <c r="J468" s="23">
        <f t="shared" si="65"/>
        <v>188.9</v>
      </c>
      <c r="L468" s="10"/>
      <c r="M468" s="84"/>
    </row>
    <row r="469" spans="1:13" ht="25.5" hidden="1" x14ac:dyDescent="0.25">
      <c r="A469" s="44"/>
      <c r="B469" s="25" t="s">
        <v>339</v>
      </c>
      <c r="C469" s="87">
        <v>852</v>
      </c>
      <c r="D469" s="22" t="s">
        <v>309</v>
      </c>
      <c r="E469" s="22" t="s">
        <v>51</v>
      </c>
      <c r="F469" s="22" t="s">
        <v>338</v>
      </c>
      <c r="G469" s="22" t="s">
        <v>340</v>
      </c>
      <c r="H469" s="23">
        <v>188.9</v>
      </c>
      <c r="I469" s="23"/>
      <c r="J469" s="23">
        <f t="shared" si="65"/>
        <v>188.9</v>
      </c>
      <c r="L469" s="10"/>
      <c r="M469" s="84"/>
    </row>
    <row r="470" spans="1:13" ht="12.75" hidden="1" x14ac:dyDescent="0.25">
      <c r="A470" s="127" t="s">
        <v>341</v>
      </c>
      <c r="B470" s="128"/>
      <c r="C470" s="87">
        <v>852</v>
      </c>
      <c r="D470" s="22" t="s">
        <v>309</v>
      </c>
      <c r="E470" s="22" t="s">
        <v>51</v>
      </c>
      <c r="F470" s="22" t="s">
        <v>342</v>
      </c>
      <c r="G470" s="22"/>
      <c r="H470" s="23">
        <f>H471</f>
        <v>4663</v>
      </c>
      <c r="I470" s="23">
        <f>I471</f>
        <v>0</v>
      </c>
      <c r="J470" s="23">
        <f>J471</f>
        <v>4663</v>
      </c>
      <c r="L470" s="10"/>
      <c r="M470" s="84"/>
    </row>
    <row r="471" spans="1:13" ht="12.75" hidden="1" x14ac:dyDescent="0.25">
      <c r="A471" s="44"/>
      <c r="B471" s="25" t="s">
        <v>179</v>
      </c>
      <c r="C471" s="87">
        <v>852</v>
      </c>
      <c r="D471" s="22" t="s">
        <v>309</v>
      </c>
      <c r="E471" s="22" t="s">
        <v>51</v>
      </c>
      <c r="F471" s="22" t="s">
        <v>342</v>
      </c>
      <c r="G471" s="22" t="s">
        <v>180</v>
      </c>
      <c r="H471" s="23">
        <f>H472</f>
        <v>4663</v>
      </c>
      <c r="I471" s="23">
        <f>I472</f>
        <v>0</v>
      </c>
      <c r="J471" s="23">
        <f>H471+I471</f>
        <v>4663</v>
      </c>
      <c r="L471" s="10"/>
      <c r="M471" s="84"/>
    </row>
    <row r="472" spans="1:13" ht="12.75" hidden="1" x14ac:dyDescent="0.25">
      <c r="A472" s="21"/>
      <c r="B472" s="21" t="s">
        <v>324</v>
      </c>
      <c r="C472" s="87">
        <v>852</v>
      </c>
      <c r="D472" s="22" t="s">
        <v>309</v>
      </c>
      <c r="E472" s="22" t="s">
        <v>51</v>
      </c>
      <c r="F472" s="22" t="s">
        <v>342</v>
      </c>
      <c r="G472" s="22" t="s">
        <v>325</v>
      </c>
      <c r="H472" s="23">
        <v>4663</v>
      </c>
      <c r="I472" s="23"/>
      <c r="J472" s="23">
        <f t="shared" ref="J472" si="77">H472+I472</f>
        <v>4663</v>
      </c>
      <c r="L472" s="10"/>
      <c r="M472" s="84"/>
    </row>
    <row r="473" spans="1:13" ht="12.75" hidden="1" x14ac:dyDescent="0.25">
      <c r="A473" s="126" t="s">
        <v>44</v>
      </c>
      <c r="B473" s="126"/>
      <c r="C473" s="87">
        <v>852</v>
      </c>
      <c r="D473" s="22" t="s">
        <v>309</v>
      </c>
      <c r="E473" s="22" t="s">
        <v>51</v>
      </c>
      <c r="F473" s="22" t="s">
        <v>228</v>
      </c>
      <c r="G473" s="22"/>
      <c r="H473" s="23">
        <f>H474+H477</f>
        <v>6217.9000000000005</v>
      </c>
      <c r="I473" s="23">
        <f>I474+I477</f>
        <v>0</v>
      </c>
      <c r="J473" s="23">
        <f t="shared" si="65"/>
        <v>6217.9000000000005</v>
      </c>
      <c r="L473" s="10"/>
      <c r="M473" s="84"/>
    </row>
    <row r="474" spans="1:13" ht="12.75" hidden="1" x14ac:dyDescent="0.25">
      <c r="A474" s="116" t="s">
        <v>343</v>
      </c>
      <c r="B474" s="116"/>
      <c r="C474" s="87">
        <v>852</v>
      </c>
      <c r="D474" s="22" t="s">
        <v>309</v>
      </c>
      <c r="E474" s="22" t="s">
        <v>51</v>
      </c>
      <c r="F474" s="22" t="s">
        <v>344</v>
      </c>
      <c r="G474" s="22"/>
      <c r="H474" s="23">
        <f>H475</f>
        <v>615.6</v>
      </c>
      <c r="I474" s="23">
        <f>I475</f>
        <v>0</v>
      </c>
      <c r="J474" s="23">
        <f t="shared" si="65"/>
        <v>615.6</v>
      </c>
      <c r="L474" s="10"/>
      <c r="M474" s="84"/>
    </row>
    <row r="475" spans="1:13" ht="12.75" hidden="1" x14ac:dyDescent="0.25">
      <c r="A475" s="44"/>
      <c r="B475" s="25" t="s">
        <v>179</v>
      </c>
      <c r="C475" s="87">
        <v>852</v>
      </c>
      <c r="D475" s="22" t="s">
        <v>309</v>
      </c>
      <c r="E475" s="22" t="s">
        <v>51</v>
      </c>
      <c r="F475" s="22" t="s">
        <v>344</v>
      </c>
      <c r="G475" s="22" t="s">
        <v>180</v>
      </c>
      <c r="H475" s="23">
        <f>H476</f>
        <v>615.6</v>
      </c>
      <c r="I475" s="23">
        <f t="shared" ref="I475:J475" si="78">I476</f>
        <v>0</v>
      </c>
      <c r="J475" s="23">
        <f t="shared" si="78"/>
        <v>615.6</v>
      </c>
      <c r="L475" s="10"/>
      <c r="M475" s="84"/>
    </row>
    <row r="476" spans="1:13" ht="25.5" hidden="1" x14ac:dyDescent="0.25">
      <c r="A476" s="44"/>
      <c r="B476" s="25" t="s">
        <v>339</v>
      </c>
      <c r="C476" s="87">
        <v>852</v>
      </c>
      <c r="D476" s="22" t="s">
        <v>309</v>
      </c>
      <c r="E476" s="22" t="s">
        <v>51</v>
      </c>
      <c r="F476" s="22" t="s">
        <v>344</v>
      </c>
      <c r="G476" s="22" t="s">
        <v>340</v>
      </c>
      <c r="H476" s="23">
        <v>615.6</v>
      </c>
      <c r="I476" s="23"/>
      <c r="J476" s="23">
        <f t="shared" si="65"/>
        <v>615.6</v>
      </c>
      <c r="L476" s="10"/>
      <c r="M476" s="84"/>
    </row>
    <row r="477" spans="1:13" ht="12.75" hidden="1" x14ac:dyDescent="0.25">
      <c r="A477" s="116" t="s">
        <v>345</v>
      </c>
      <c r="B477" s="116"/>
      <c r="C477" s="87">
        <v>852</v>
      </c>
      <c r="D477" s="22" t="s">
        <v>309</v>
      </c>
      <c r="E477" s="22" t="s">
        <v>51</v>
      </c>
      <c r="F477" s="22" t="s">
        <v>346</v>
      </c>
      <c r="G477" s="22"/>
      <c r="H477" s="23">
        <f>H478+H484</f>
        <v>5602.3</v>
      </c>
      <c r="I477" s="23">
        <f>I478+I484</f>
        <v>0</v>
      </c>
      <c r="J477" s="23">
        <f t="shared" si="65"/>
        <v>5602.3</v>
      </c>
      <c r="L477" s="10"/>
      <c r="M477" s="84"/>
    </row>
    <row r="478" spans="1:13" s="20" customFormat="1" ht="12.75" hidden="1" x14ac:dyDescent="0.25">
      <c r="A478" s="121" t="s">
        <v>347</v>
      </c>
      <c r="B478" s="121"/>
      <c r="C478" s="87">
        <v>852</v>
      </c>
      <c r="D478" s="22" t="s">
        <v>348</v>
      </c>
      <c r="E478" s="22" t="s">
        <v>51</v>
      </c>
      <c r="F478" s="22" t="s">
        <v>349</v>
      </c>
      <c r="G478" s="22"/>
      <c r="H478" s="23">
        <f>H479+H481</f>
        <v>3034.1000000000004</v>
      </c>
      <c r="I478" s="23">
        <f t="shared" ref="I478:J478" si="79">I479+I481</f>
        <v>0</v>
      </c>
      <c r="J478" s="23">
        <f t="shared" si="79"/>
        <v>3034.1000000000004</v>
      </c>
      <c r="L478" s="10"/>
      <c r="M478" s="84"/>
    </row>
    <row r="479" spans="1:13" ht="12.75" hidden="1" x14ac:dyDescent="0.25">
      <c r="A479" s="24"/>
      <c r="B479" s="25" t="s">
        <v>29</v>
      </c>
      <c r="C479" s="87">
        <v>852</v>
      </c>
      <c r="D479" s="22" t="s">
        <v>348</v>
      </c>
      <c r="E479" s="22" t="s">
        <v>51</v>
      </c>
      <c r="F479" s="22" t="s">
        <v>349</v>
      </c>
      <c r="G479" s="22" t="s">
        <v>30</v>
      </c>
      <c r="H479" s="23">
        <f>H480</f>
        <v>1729.7</v>
      </c>
      <c r="I479" s="23">
        <f>I480</f>
        <v>0</v>
      </c>
      <c r="J479" s="23">
        <f t="shared" si="65"/>
        <v>1729.7</v>
      </c>
      <c r="L479" s="10"/>
      <c r="M479" s="84"/>
    </row>
    <row r="480" spans="1:13" ht="25.5" hidden="1" x14ac:dyDescent="0.25">
      <c r="A480" s="24"/>
      <c r="B480" s="21" t="s">
        <v>31</v>
      </c>
      <c r="C480" s="87">
        <v>852</v>
      </c>
      <c r="D480" s="22" t="s">
        <v>348</v>
      </c>
      <c r="E480" s="22" t="s">
        <v>51</v>
      </c>
      <c r="F480" s="22" t="s">
        <v>349</v>
      </c>
      <c r="G480" s="22" t="s">
        <v>32</v>
      </c>
      <c r="H480" s="23">
        <v>1729.7</v>
      </c>
      <c r="I480" s="23"/>
      <c r="J480" s="23">
        <f t="shared" si="65"/>
        <v>1729.7</v>
      </c>
      <c r="L480" s="10"/>
      <c r="M480" s="84"/>
    </row>
    <row r="481" spans="1:13" ht="12.75" hidden="1" x14ac:dyDescent="0.25">
      <c r="A481" s="44"/>
      <c r="B481" s="25" t="s">
        <v>179</v>
      </c>
      <c r="C481" s="87">
        <v>852</v>
      </c>
      <c r="D481" s="22" t="s">
        <v>309</v>
      </c>
      <c r="E481" s="22" t="s">
        <v>51</v>
      </c>
      <c r="F481" s="22" t="s">
        <v>349</v>
      </c>
      <c r="G481" s="22" t="s">
        <v>180</v>
      </c>
      <c r="H481" s="23">
        <f>H482+H483</f>
        <v>1304.4000000000001</v>
      </c>
      <c r="I481" s="23">
        <f>I482+I483</f>
        <v>0</v>
      </c>
      <c r="J481" s="23">
        <f t="shared" si="65"/>
        <v>1304.4000000000001</v>
      </c>
      <c r="L481" s="10"/>
      <c r="M481" s="84"/>
    </row>
    <row r="482" spans="1:13" ht="25.5" hidden="1" x14ac:dyDescent="0.25">
      <c r="A482" s="44"/>
      <c r="B482" s="25" t="s">
        <v>339</v>
      </c>
      <c r="C482" s="87">
        <v>852</v>
      </c>
      <c r="D482" s="22" t="s">
        <v>309</v>
      </c>
      <c r="E482" s="22" t="s">
        <v>51</v>
      </c>
      <c r="F482" s="22" t="s">
        <v>349</v>
      </c>
      <c r="G482" s="22" t="s">
        <v>340</v>
      </c>
      <c r="H482" s="23">
        <v>1304.4000000000001</v>
      </c>
      <c r="I482" s="23"/>
      <c r="J482" s="23">
        <f t="shared" si="65"/>
        <v>1304.4000000000001</v>
      </c>
      <c r="L482" s="10"/>
      <c r="M482" s="84"/>
    </row>
    <row r="483" spans="1:13" ht="25.5" hidden="1" x14ac:dyDescent="0.25">
      <c r="A483" s="44"/>
      <c r="B483" s="25" t="s">
        <v>187</v>
      </c>
      <c r="C483" s="87">
        <v>852</v>
      </c>
      <c r="D483" s="22" t="s">
        <v>309</v>
      </c>
      <c r="E483" s="22" t="s">
        <v>51</v>
      </c>
      <c r="F483" s="22" t="s">
        <v>349</v>
      </c>
      <c r="G483" s="22" t="s">
        <v>184</v>
      </c>
      <c r="H483" s="23">
        <v>0</v>
      </c>
      <c r="I483" s="23"/>
      <c r="J483" s="23">
        <f t="shared" si="65"/>
        <v>0</v>
      </c>
      <c r="L483" s="10"/>
      <c r="M483" s="84"/>
    </row>
    <row r="484" spans="1:13" ht="12.75" hidden="1" x14ac:dyDescent="0.25">
      <c r="A484" s="116" t="s">
        <v>350</v>
      </c>
      <c r="B484" s="116"/>
      <c r="C484" s="87">
        <v>852</v>
      </c>
      <c r="D484" s="22" t="s">
        <v>309</v>
      </c>
      <c r="E484" s="22" t="s">
        <v>51</v>
      </c>
      <c r="F484" s="22" t="s">
        <v>351</v>
      </c>
      <c r="G484" s="22"/>
      <c r="H484" s="23">
        <f>H485</f>
        <v>2568.1999999999998</v>
      </c>
      <c r="I484" s="23">
        <f>I485</f>
        <v>0</v>
      </c>
      <c r="J484" s="23">
        <f t="shared" si="65"/>
        <v>2568.1999999999998</v>
      </c>
      <c r="L484" s="10"/>
      <c r="M484" s="84"/>
    </row>
    <row r="485" spans="1:13" ht="12.75" hidden="1" x14ac:dyDescent="0.25">
      <c r="A485" s="44"/>
      <c r="B485" s="25" t="s">
        <v>179</v>
      </c>
      <c r="C485" s="87">
        <v>852</v>
      </c>
      <c r="D485" s="22" t="s">
        <v>309</v>
      </c>
      <c r="E485" s="22" t="s">
        <v>51</v>
      </c>
      <c r="F485" s="22" t="s">
        <v>351</v>
      </c>
      <c r="G485" s="22" t="s">
        <v>180</v>
      </c>
      <c r="H485" s="23">
        <f>H486</f>
        <v>2568.1999999999998</v>
      </c>
      <c r="I485" s="23">
        <f>I486</f>
        <v>0</v>
      </c>
      <c r="J485" s="23">
        <f t="shared" si="65"/>
        <v>2568.1999999999998</v>
      </c>
      <c r="L485" s="10"/>
      <c r="M485" s="84"/>
    </row>
    <row r="486" spans="1:13" ht="25.5" hidden="1" x14ac:dyDescent="0.25">
      <c r="A486" s="44"/>
      <c r="B486" s="25" t="s">
        <v>339</v>
      </c>
      <c r="C486" s="87">
        <v>852</v>
      </c>
      <c r="D486" s="22" t="s">
        <v>309</v>
      </c>
      <c r="E486" s="22" t="s">
        <v>51</v>
      </c>
      <c r="F486" s="22" t="s">
        <v>351</v>
      </c>
      <c r="G486" s="22" t="s">
        <v>340</v>
      </c>
      <c r="H486" s="23">
        <v>2568.1999999999998</v>
      </c>
      <c r="I486" s="23"/>
      <c r="J486" s="23">
        <f t="shared" si="65"/>
        <v>2568.1999999999998</v>
      </c>
      <c r="L486" s="10"/>
      <c r="M486" s="84"/>
    </row>
    <row r="487" spans="1:13" ht="12.75" hidden="1" x14ac:dyDescent="0.25">
      <c r="A487" s="124" t="s">
        <v>352</v>
      </c>
      <c r="B487" s="124"/>
      <c r="C487" s="87">
        <v>852</v>
      </c>
      <c r="D487" s="18" t="s">
        <v>309</v>
      </c>
      <c r="E487" s="18" t="s">
        <v>66</v>
      </c>
      <c r="F487" s="18"/>
      <c r="G487" s="18"/>
      <c r="H487" s="19">
        <f>H488</f>
        <v>864.6</v>
      </c>
      <c r="I487" s="19">
        <f>I488</f>
        <v>0</v>
      </c>
      <c r="J487" s="23">
        <f t="shared" si="65"/>
        <v>864.6</v>
      </c>
      <c r="L487" s="10"/>
      <c r="M487" s="84"/>
    </row>
    <row r="488" spans="1:13" s="20" customFormat="1" ht="12.75" hidden="1" x14ac:dyDescent="0.25">
      <c r="A488" s="121" t="s">
        <v>86</v>
      </c>
      <c r="B488" s="121"/>
      <c r="C488" s="87">
        <v>852</v>
      </c>
      <c r="D488" s="22" t="s">
        <v>309</v>
      </c>
      <c r="E488" s="22" t="s">
        <v>66</v>
      </c>
      <c r="F488" s="22" t="s">
        <v>87</v>
      </c>
      <c r="G488" s="22"/>
      <c r="H488" s="23">
        <f>H489</f>
        <v>864.6</v>
      </c>
      <c r="I488" s="23">
        <f>I489</f>
        <v>0</v>
      </c>
      <c r="J488" s="23">
        <f t="shared" si="65"/>
        <v>864.6</v>
      </c>
      <c r="L488" s="10"/>
      <c r="M488" s="84"/>
    </row>
    <row r="489" spans="1:13" ht="12.75" hidden="1" x14ac:dyDescent="0.25">
      <c r="A489" s="121" t="s">
        <v>88</v>
      </c>
      <c r="B489" s="121"/>
      <c r="C489" s="87">
        <v>852</v>
      </c>
      <c r="D489" s="29" t="s">
        <v>309</v>
      </c>
      <c r="E489" s="29" t="s">
        <v>66</v>
      </c>
      <c r="F489" s="29" t="s">
        <v>89</v>
      </c>
      <c r="G489" s="29"/>
      <c r="H489" s="23">
        <f>H490+H495</f>
        <v>864.6</v>
      </c>
      <c r="I489" s="23">
        <f>I490+I495</f>
        <v>0</v>
      </c>
      <c r="J489" s="23">
        <f t="shared" si="65"/>
        <v>864.6</v>
      </c>
      <c r="L489" s="10"/>
      <c r="M489" s="84"/>
    </row>
    <row r="490" spans="1:13" ht="12.75" hidden="1" x14ac:dyDescent="0.25">
      <c r="A490" s="121" t="s">
        <v>353</v>
      </c>
      <c r="B490" s="121"/>
      <c r="C490" s="87">
        <v>852</v>
      </c>
      <c r="D490" s="29" t="s">
        <v>309</v>
      </c>
      <c r="E490" s="29" t="s">
        <v>66</v>
      </c>
      <c r="F490" s="29" t="s">
        <v>354</v>
      </c>
      <c r="G490" s="29"/>
      <c r="H490" s="23">
        <f>H491+H493</f>
        <v>370.6</v>
      </c>
      <c r="I490" s="23">
        <f>I491+I493</f>
        <v>0</v>
      </c>
      <c r="J490" s="23">
        <f t="shared" si="65"/>
        <v>370.6</v>
      </c>
      <c r="L490" s="10"/>
      <c r="M490" s="84"/>
    </row>
    <row r="491" spans="1:13" ht="38.25" hidden="1" x14ac:dyDescent="0.25">
      <c r="A491" s="21"/>
      <c r="B491" s="21" t="s">
        <v>24</v>
      </c>
      <c r="C491" s="87">
        <v>852</v>
      </c>
      <c r="D491" s="29" t="s">
        <v>309</v>
      </c>
      <c r="E491" s="29" t="s">
        <v>66</v>
      </c>
      <c r="F491" s="29" t="s">
        <v>354</v>
      </c>
      <c r="G491" s="22" t="s">
        <v>26</v>
      </c>
      <c r="H491" s="23">
        <f>H492</f>
        <v>184.9</v>
      </c>
      <c r="I491" s="23">
        <f>I492</f>
        <v>0</v>
      </c>
      <c r="J491" s="23">
        <f t="shared" si="65"/>
        <v>184.9</v>
      </c>
      <c r="L491" s="10"/>
      <c r="M491" s="84"/>
    </row>
    <row r="492" spans="1:13" ht="12.75" hidden="1" x14ac:dyDescent="0.25">
      <c r="A492" s="24"/>
      <c r="B492" s="25" t="s">
        <v>27</v>
      </c>
      <c r="C492" s="87">
        <v>852</v>
      </c>
      <c r="D492" s="29" t="s">
        <v>309</v>
      </c>
      <c r="E492" s="29" t="s">
        <v>66</v>
      </c>
      <c r="F492" s="29" t="s">
        <v>354</v>
      </c>
      <c r="G492" s="22" t="s">
        <v>28</v>
      </c>
      <c r="H492" s="23">
        <v>184.9</v>
      </c>
      <c r="I492" s="23"/>
      <c r="J492" s="23">
        <f t="shared" si="65"/>
        <v>184.9</v>
      </c>
      <c r="L492" s="10"/>
      <c r="M492" s="84"/>
    </row>
    <row r="493" spans="1:13" ht="12.75" hidden="1" x14ac:dyDescent="0.25">
      <c r="A493" s="24"/>
      <c r="B493" s="25" t="s">
        <v>29</v>
      </c>
      <c r="C493" s="87">
        <v>852</v>
      </c>
      <c r="D493" s="29" t="s">
        <v>309</v>
      </c>
      <c r="E493" s="29" t="s">
        <v>66</v>
      </c>
      <c r="F493" s="29" t="s">
        <v>354</v>
      </c>
      <c r="G493" s="22" t="s">
        <v>30</v>
      </c>
      <c r="H493" s="23">
        <f>H494</f>
        <v>185.7</v>
      </c>
      <c r="I493" s="23">
        <f>I494</f>
        <v>0</v>
      </c>
      <c r="J493" s="23">
        <f t="shared" si="65"/>
        <v>185.7</v>
      </c>
      <c r="L493" s="10"/>
      <c r="M493" s="84"/>
    </row>
    <row r="494" spans="1:13" ht="25.5" hidden="1" x14ac:dyDescent="0.25">
      <c r="A494" s="24"/>
      <c r="B494" s="21" t="s">
        <v>31</v>
      </c>
      <c r="C494" s="87">
        <v>852</v>
      </c>
      <c r="D494" s="29" t="s">
        <v>309</v>
      </c>
      <c r="E494" s="29" t="s">
        <v>66</v>
      </c>
      <c r="F494" s="29" t="s">
        <v>354</v>
      </c>
      <c r="G494" s="22" t="s">
        <v>32</v>
      </c>
      <c r="H494" s="23">
        <v>185.7</v>
      </c>
      <c r="I494" s="23"/>
      <c r="J494" s="23">
        <f t="shared" si="65"/>
        <v>185.7</v>
      </c>
      <c r="L494" s="10"/>
      <c r="M494" s="84"/>
    </row>
    <row r="495" spans="1:13" ht="12.75" hidden="1" x14ac:dyDescent="0.25">
      <c r="A495" s="121" t="s">
        <v>355</v>
      </c>
      <c r="B495" s="121"/>
      <c r="C495" s="87">
        <v>852</v>
      </c>
      <c r="D495" s="22" t="s">
        <v>309</v>
      </c>
      <c r="E495" s="22" t="s">
        <v>66</v>
      </c>
      <c r="F495" s="22" t="s">
        <v>356</v>
      </c>
      <c r="G495" s="22"/>
      <c r="H495" s="23">
        <f>H496+H498</f>
        <v>494</v>
      </c>
      <c r="I495" s="23">
        <f>I496+I498</f>
        <v>0</v>
      </c>
      <c r="J495" s="23">
        <f t="shared" si="65"/>
        <v>494</v>
      </c>
      <c r="L495" s="10"/>
      <c r="M495" s="84"/>
    </row>
    <row r="496" spans="1:13" ht="38.25" hidden="1" x14ac:dyDescent="0.25">
      <c r="A496" s="21"/>
      <c r="B496" s="21" t="s">
        <v>24</v>
      </c>
      <c r="C496" s="87">
        <v>852</v>
      </c>
      <c r="D496" s="29" t="s">
        <v>309</v>
      </c>
      <c r="E496" s="29" t="s">
        <v>66</v>
      </c>
      <c r="F496" s="22" t="s">
        <v>356</v>
      </c>
      <c r="G496" s="22" t="s">
        <v>26</v>
      </c>
      <c r="H496" s="23">
        <f>H497</f>
        <v>178.9</v>
      </c>
      <c r="I496" s="23">
        <f>I497</f>
        <v>0</v>
      </c>
      <c r="J496" s="23">
        <f t="shared" si="65"/>
        <v>178.9</v>
      </c>
      <c r="L496" s="10"/>
      <c r="M496" s="84"/>
    </row>
    <row r="497" spans="1:13" ht="12.75" hidden="1" x14ac:dyDescent="0.25">
      <c r="A497" s="24"/>
      <c r="B497" s="25" t="s">
        <v>27</v>
      </c>
      <c r="C497" s="87">
        <v>852</v>
      </c>
      <c r="D497" s="29" t="s">
        <v>309</v>
      </c>
      <c r="E497" s="29" t="s">
        <v>66</v>
      </c>
      <c r="F497" s="22" t="s">
        <v>356</v>
      </c>
      <c r="G497" s="22" t="s">
        <v>28</v>
      </c>
      <c r="H497" s="23">
        <v>178.9</v>
      </c>
      <c r="I497" s="23"/>
      <c r="J497" s="23">
        <f t="shared" si="65"/>
        <v>178.9</v>
      </c>
      <c r="L497" s="10"/>
      <c r="M497" s="84"/>
    </row>
    <row r="498" spans="1:13" ht="12.75" hidden="1" x14ac:dyDescent="0.25">
      <c r="A498" s="24"/>
      <c r="B498" s="25" t="s">
        <v>29</v>
      </c>
      <c r="C498" s="87">
        <v>852</v>
      </c>
      <c r="D498" s="29" t="s">
        <v>309</v>
      </c>
      <c r="E498" s="29" t="s">
        <v>66</v>
      </c>
      <c r="F498" s="22" t="s">
        <v>356</v>
      </c>
      <c r="G498" s="22" t="s">
        <v>30</v>
      </c>
      <c r="H498" s="23">
        <f>H499</f>
        <v>315.10000000000002</v>
      </c>
      <c r="I498" s="23">
        <f>I499</f>
        <v>0</v>
      </c>
      <c r="J498" s="23">
        <f t="shared" si="65"/>
        <v>315.10000000000002</v>
      </c>
      <c r="L498" s="10"/>
      <c r="M498" s="84"/>
    </row>
    <row r="499" spans="1:13" ht="25.5" hidden="1" x14ac:dyDescent="0.25">
      <c r="A499" s="24"/>
      <c r="B499" s="21" t="s">
        <v>31</v>
      </c>
      <c r="C499" s="87">
        <v>852</v>
      </c>
      <c r="D499" s="29" t="s">
        <v>309</v>
      </c>
      <c r="E499" s="29" t="s">
        <v>66</v>
      </c>
      <c r="F499" s="22" t="s">
        <v>356</v>
      </c>
      <c r="G499" s="22" t="s">
        <v>32</v>
      </c>
      <c r="H499" s="23">
        <v>315.10000000000002</v>
      </c>
      <c r="I499" s="23"/>
      <c r="J499" s="23">
        <f t="shared" si="65"/>
        <v>315.10000000000002</v>
      </c>
      <c r="L499" s="10"/>
      <c r="M499" s="84"/>
    </row>
    <row r="500" spans="1:13" ht="12.75" hidden="1" x14ac:dyDescent="0.25">
      <c r="A500" s="148" t="s">
        <v>403</v>
      </c>
      <c r="B500" s="149"/>
      <c r="C500" s="85">
        <v>853</v>
      </c>
      <c r="D500" s="22"/>
      <c r="E500" s="22"/>
      <c r="F500" s="22"/>
      <c r="G500" s="22"/>
      <c r="H500" s="13">
        <f>H501+H524+H532+H544+H556+H569</f>
        <v>27617.4</v>
      </c>
      <c r="I500" s="13">
        <f>I501+I524+I532+I544+I556+I569</f>
        <v>0</v>
      </c>
      <c r="J500" s="19">
        <f t="shared" si="65"/>
        <v>27617.4</v>
      </c>
      <c r="L500" s="10"/>
      <c r="M500" s="84"/>
    </row>
    <row r="501" spans="1:13" s="14" customFormat="1" ht="12.75" hidden="1" x14ac:dyDescent="0.25">
      <c r="A501" s="123" t="s">
        <v>14</v>
      </c>
      <c r="B501" s="123"/>
      <c r="C501" s="85">
        <v>853</v>
      </c>
      <c r="D501" s="12" t="s">
        <v>15</v>
      </c>
      <c r="E501" s="12"/>
      <c r="F501" s="12"/>
      <c r="G501" s="12"/>
      <c r="H501" s="13">
        <f>H502+H519</f>
        <v>3030.9999999999995</v>
      </c>
      <c r="I501" s="13">
        <f t="shared" ref="I501:J501" si="80">I502+I519</f>
        <v>0</v>
      </c>
      <c r="J501" s="13">
        <f t="shared" si="80"/>
        <v>3030.9999999999995</v>
      </c>
      <c r="L501" s="10"/>
      <c r="M501" s="84"/>
    </row>
    <row r="502" spans="1:13" s="20" customFormat="1" ht="12.75" hidden="1" x14ac:dyDescent="0.25">
      <c r="A502" s="124" t="s">
        <v>65</v>
      </c>
      <c r="B502" s="124"/>
      <c r="C502" s="86">
        <v>853</v>
      </c>
      <c r="D502" s="18" t="s">
        <v>15</v>
      </c>
      <c r="E502" s="18" t="s">
        <v>66</v>
      </c>
      <c r="F502" s="18"/>
      <c r="G502" s="18"/>
      <c r="H502" s="19">
        <f>H503+H513</f>
        <v>3030.7999999999997</v>
      </c>
      <c r="I502" s="19">
        <f t="shared" ref="I502:J502" si="81">I503+I513</f>
        <v>0</v>
      </c>
      <c r="J502" s="19">
        <f t="shared" si="81"/>
        <v>3030.7999999999997</v>
      </c>
      <c r="L502" s="10"/>
      <c r="M502" s="84"/>
    </row>
    <row r="503" spans="1:13" ht="12.75" hidden="1" x14ac:dyDescent="0.25">
      <c r="A503" s="121" t="s">
        <v>18</v>
      </c>
      <c r="B503" s="121"/>
      <c r="C503" s="87">
        <v>853</v>
      </c>
      <c r="D503" s="22" t="s">
        <v>15</v>
      </c>
      <c r="E503" s="22" t="s">
        <v>66</v>
      </c>
      <c r="F503" s="22" t="s">
        <v>52</v>
      </c>
      <c r="G503" s="22"/>
      <c r="H503" s="23">
        <f t="shared" ref="H503:I504" si="82">H504</f>
        <v>2940.7999999999997</v>
      </c>
      <c r="I503" s="23">
        <f t="shared" si="82"/>
        <v>0</v>
      </c>
      <c r="J503" s="23">
        <f t="shared" ref="J503:J567" si="83">H503+I503</f>
        <v>2940.7999999999997</v>
      </c>
      <c r="L503" s="10"/>
      <c r="M503" s="84"/>
    </row>
    <row r="504" spans="1:13" ht="12.75" hidden="1" x14ac:dyDescent="0.25">
      <c r="A504" s="121" t="s">
        <v>20</v>
      </c>
      <c r="B504" s="121"/>
      <c r="C504" s="87">
        <v>853</v>
      </c>
      <c r="D504" s="22" t="s">
        <v>15</v>
      </c>
      <c r="E504" s="22" t="s">
        <v>66</v>
      </c>
      <c r="F504" s="22" t="s">
        <v>21</v>
      </c>
      <c r="G504" s="22"/>
      <c r="H504" s="23">
        <f t="shared" si="82"/>
        <v>2940.7999999999997</v>
      </c>
      <c r="I504" s="23">
        <f t="shared" si="82"/>
        <v>0</v>
      </c>
      <c r="J504" s="23">
        <f t="shared" si="83"/>
        <v>2940.7999999999997</v>
      </c>
      <c r="L504" s="10"/>
      <c r="M504" s="84"/>
    </row>
    <row r="505" spans="1:13" ht="12.75" hidden="1" x14ac:dyDescent="0.25">
      <c r="A505" s="121" t="s">
        <v>67</v>
      </c>
      <c r="B505" s="121"/>
      <c r="C505" s="87">
        <v>853</v>
      </c>
      <c r="D505" s="22" t="s">
        <v>15</v>
      </c>
      <c r="E505" s="22" t="s">
        <v>66</v>
      </c>
      <c r="F505" s="22" t="s">
        <v>68</v>
      </c>
      <c r="G505" s="22"/>
      <c r="H505" s="23">
        <f>H506+H508+H510</f>
        <v>2940.7999999999997</v>
      </c>
      <c r="I505" s="23">
        <f>I506+I508+I510</f>
        <v>0</v>
      </c>
      <c r="J505" s="23">
        <f t="shared" si="83"/>
        <v>2940.7999999999997</v>
      </c>
      <c r="L505" s="10"/>
      <c r="M505" s="84"/>
    </row>
    <row r="506" spans="1:13" ht="38.25" hidden="1" x14ac:dyDescent="0.25">
      <c r="A506" s="21"/>
      <c r="B506" s="21" t="s">
        <v>24</v>
      </c>
      <c r="C506" s="87">
        <v>853</v>
      </c>
      <c r="D506" s="22" t="s">
        <v>25</v>
      </c>
      <c r="E506" s="22" t="s">
        <v>66</v>
      </c>
      <c r="F506" s="22" t="s">
        <v>68</v>
      </c>
      <c r="G506" s="22" t="s">
        <v>26</v>
      </c>
      <c r="H506" s="23">
        <f>H507</f>
        <v>2708.7</v>
      </c>
      <c r="I506" s="23">
        <f>I507</f>
        <v>0</v>
      </c>
      <c r="J506" s="23">
        <f t="shared" si="83"/>
        <v>2708.7</v>
      </c>
      <c r="L506" s="10"/>
      <c r="M506" s="84"/>
    </row>
    <row r="507" spans="1:13" ht="12.75" hidden="1" x14ac:dyDescent="0.25">
      <c r="A507" s="24"/>
      <c r="B507" s="25" t="s">
        <v>27</v>
      </c>
      <c r="C507" s="87">
        <v>853</v>
      </c>
      <c r="D507" s="22" t="s">
        <v>15</v>
      </c>
      <c r="E507" s="22" t="s">
        <v>66</v>
      </c>
      <c r="F507" s="22" t="s">
        <v>68</v>
      </c>
      <c r="G507" s="22" t="s">
        <v>28</v>
      </c>
      <c r="H507" s="23">
        <v>2708.7</v>
      </c>
      <c r="I507" s="23"/>
      <c r="J507" s="23">
        <f t="shared" si="83"/>
        <v>2708.7</v>
      </c>
      <c r="L507" s="10"/>
      <c r="M507" s="84"/>
    </row>
    <row r="508" spans="1:13" ht="12.75" hidden="1" x14ac:dyDescent="0.25">
      <c r="A508" s="24"/>
      <c r="B508" s="25" t="s">
        <v>29</v>
      </c>
      <c r="C508" s="87">
        <v>853</v>
      </c>
      <c r="D508" s="22" t="s">
        <v>15</v>
      </c>
      <c r="E508" s="22" t="s">
        <v>66</v>
      </c>
      <c r="F508" s="22" t="s">
        <v>68</v>
      </c>
      <c r="G508" s="22" t="s">
        <v>30</v>
      </c>
      <c r="H508" s="23">
        <f>H509</f>
        <v>228.1</v>
      </c>
      <c r="I508" s="23">
        <f>I509</f>
        <v>0</v>
      </c>
      <c r="J508" s="23">
        <f t="shared" si="83"/>
        <v>228.1</v>
      </c>
      <c r="L508" s="10"/>
      <c r="M508" s="84"/>
    </row>
    <row r="509" spans="1:13" ht="25.5" hidden="1" x14ac:dyDescent="0.25">
      <c r="A509" s="24"/>
      <c r="B509" s="21" t="s">
        <v>31</v>
      </c>
      <c r="C509" s="87">
        <v>853</v>
      </c>
      <c r="D509" s="22" t="s">
        <v>15</v>
      </c>
      <c r="E509" s="22" t="s">
        <v>66</v>
      </c>
      <c r="F509" s="22" t="s">
        <v>68</v>
      </c>
      <c r="G509" s="22" t="s">
        <v>32</v>
      </c>
      <c r="H509" s="23">
        <v>228.1</v>
      </c>
      <c r="I509" s="23"/>
      <c r="J509" s="23">
        <f t="shared" si="83"/>
        <v>228.1</v>
      </c>
      <c r="L509" s="10"/>
      <c r="M509" s="84"/>
    </row>
    <row r="510" spans="1:13" ht="12.75" hidden="1" x14ac:dyDescent="0.25">
      <c r="A510" s="24"/>
      <c r="B510" s="21" t="s">
        <v>33</v>
      </c>
      <c r="C510" s="87">
        <v>853</v>
      </c>
      <c r="D510" s="22" t="s">
        <v>15</v>
      </c>
      <c r="E510" s="22" t="s">
        <v>66</v>
      </c>
      <c r="F510" s="22" t="s">
        <v>68</v>
      </c>
      <c r="G510" s="22" t="s">
        <v>35</v>
      </c>
      <c r="H510" s="23">
        <f>H511+H512</f>
        <v>4</v>
      </c>
      <c r="I510" s="23">
        <f>I511+I512</f>
        <v>0</v>
      </c>
      <c r="J510" s="23">
        <f t="shared" si="83"/>
        <v>4</v>
      </c>
      <c r="L510" s="10"/>
      <c r="M510" s="84"/>
    </row>
    <row r="511" spans="1:13" ht="25.5" hidden="1" x14ac:dyDescent="0.25">
      <c r="A511" s="24"/>
      <c r="B511" s="21" t="s">
        <v>36</v>
      </c>
      <c r="C511" s="87">
        <v>853</v>
      </c>
      <c r="D511" s="22" t="s">
        <v>15</v>
      </c>
      <c r="E511" s="22" t="s">
        <v>66</v>
      </c>
      <c r="F511" s="22" t="s">
        <v>68</v>
      </c>
      <c r="G511" s="22" t="s">
        <v>37</v>
      </c>
      <c r="H511" s="23">
        <v>2</v>
      </c>
      <c r="I511" s="23"/>
      <c r="J511" s="23">
        <f t="shared" si="83"/>
        <v>2</v>
      </c>
      <c r="L511" s="10"/>
      <c r="M511" s="84"/>
    </row>
    <row r="512" spans="1:13" ht="12.75" hidden="1" x14ac:dyDescent="0.25">
      <c r="A512" s="24"/>
      <c r="B512" s="21" t="s">
        <v>38</v>
      </c>
      <c r="C512" s="87">
        <v>853</v>
      </c>
      <c r="D512" s="22" t="s">
        <v>15</v>
      </c>
      <c r="E512" s="22" t="s">
        <v>66</v>
      </c>
      <c r="F512" s="22" t="s">
        <v>68</v>
      </c>
      <c r="G512" s="22" t="s">
        <v>39</v>
      </c>
      <c r="H512" s="23">
        <v>2</v>
      </c>
      <c r="I512" s="23"/>
      <c r="J512" s="23">
        <f t="shared" si="83"/>
        <v>2</v>
      </c>
      <c r="L512" s="10"/>
      <c r="M512" s="84"/>
    </row>
    <row r="513" spans="1:13" ht="12.75" hidden="1" x14ac:dyDescent="0.25">
      <c r="A513" s="121" t="s">
        <v>44</v>
      </c>
      <c r="B513" s="121"/>
      <c r="C513" s="87">
        <v>853</v>
      </c>
      <c r="D513" s="22" t="s">
        <v>15</v>
      </c>
      <c r="E513" s="22" t="s">
        <v>66</v>
      </c>
      <c r="F513" s="22" t="s">
        <v>45</v>
      </c>
      <c r="G513" s="22"/>
      <c r="H513" s="26">
        <f>H514+H517</f>
        <v>90</v>
      </c>
      <c r="I513" s="26">
        <f>I514+I517</f>
        <v>0</v>
      </c>
      <c r="J513" s="26">
        <f>J514+J517</f>
        <v>90</v>
      </c>
      <c r="L513" s="10"/>
      <c r="M513" s="84"/>
    </row>
    <row r="514" spans="1:13" ht="12.75" hidden="1" x14ac:dyDescent="0.25">
      <c r="A514" s="127" t="s">
        <v>46</v>
      </c>
      <c r="B514" s="128"/>
      <c r="C514" s="87">
        <v>853</v>
      </c>
      <c r="D514" s="22" t="s">
        <v>15</v>
      </c>
      <c r="E514" s="22" t="s">
        <v>66</v>
      </c>
      <c r="F514" s="22" t="s">
        <v>47</v>
      </c>
      <c r="G514" s="22"/>
      <c r="H514" s="26">
        <f>H515</f>
        <v>85</v>
      </c>
      <c r="I514" s="26">
        <f>I515</f>
        <v>0</v>
      </c>
      <c r="J514" s="26">
        <f>J515</f>
        <v>85</v>
      </c>
      <c r="L514" s="10"/>
      <c r="M514" s="84"/>
    </row>
    <row r="515" spans="1:13" ht="12.75" hidden="1" x14ac:dyDescent="0.25">
      <c r="A515" s="24"/>
      <c r="B515" s="25" t="s">
        <v>29</v>
      </c>
      <c r="C515" s="87">
        <v>853</v>
      </c>
      <c r="D515" s="22" t="s">
        <v>15</v>
      </c>
      <c r="E515" s="22" t="s">
        <v>66</v>
      </c>
      <c r="F515" s="22" t="s">
        <v>47</v>
      </c>
      <c r="G515" s="22" t="s">
        <v>30</v>
      </c>
      <c r="H515" s="23">
        <f>H516</f>
        <v>85</v>
      </c>
      <c r="I515" s="23">
        <f>I516</f>
        <v>0</v>
      </c>
      <c r="J515" s="23">
        <f>H515+I515</f>
        <v>85</v>
      </c>
      <c r="L515" s="10"/>
      <c r="M515" s="84"/>
    </row>
    <row r="516" spans="1:13" ht="25.5" hidden="1" x14ac:dyDescent="0.25">
      <c r="A516" s="24"/>
      <c r="B516" s="21" t="s">
        <v>31</v>
      </c>
      <c r="C516" s="87">
        <v>853</v>
      </c>
      <c r="D516" s="22" t="s">
        <v>15</v>
      </c>
      <c r="E516" s="22" t="s">
        <v>66</v>
      </c>
      <c r="F516" s="22" t="s">
        <v>47</v>
      </c>
      <c r="G516" s="22" t="s">
        <v>32</v>
      </c>
      <c r="H516" s="23">
        <v>85</v>
      </c>
      <c r="I516" s="23"/>
      <c r="J516" s="23">
        <f>H516+I516</f>
        <v>85</v>
      </c>
      <c r="L516" s="10"/>
      <c r="M516" s="84"/>
    </row>
    <row r="517" spans="1:13" ht="12.75" hidden="1" x14ac:dyDescent="0.25">
      <c r="A517" s="127" t="s">
        <v>48</v>
      </c>
      <c r="B517" s="128"/>
      <c r="C517" s="87">
        <v>853</v>
      </c>
      <c r="D517" s="22" t="s">
        <v>15</v>
      </c>
      <c r="E517" s="22" t="s">
        <v>66</v>
      </c>
      <c r="F517" s="22" t="s">
        <v>49</v>
      </c>
      <c r="G517" s="22"/>
      <c r="H517" s="26">
        <f>H518</f>
        <v>5</v>
      </c>
      <c r="I517" s="26">
        <f>I518</f>
        <v>0</v>
      </c>
      <c r="J517" s="26">
        <f>H517+I517</f>
        <v>5</v>
      </c>
      <c r="L517" s="10"/>
      <c r="M517" s="84"/>
    </row>
    <row r="518" spans="1:13" ht="12.75" hidden="1" x14ac:dyDescent="0.25">
      <c r="A518" s="24"/>
      <c r="B518" s="25" t="s">
        <v>29</v>
      </c>
      <c r="C518" s="87">
        <v>853</v>
      </c>
      <c r="D518" s="22" t="s">
        <v>15</v>
      </c>
      <c r="E518" s="22" t="s">
        <v>66</v>
      </c>
      <c r="F518" s="22" t="s">
        <v>49</v>
      </c>
      <c r="G518" s="22" t="s">
        <v>30</v>
      </c>
      <c r="H518" s="23">
        <v>5</v>
      </c>
      <c r="I518" s="23"/>
      <c r="J518" s="23">
        <f>H518+I518</f>
        <v>5</v>
      </c>
      <c r="L518" s="10"/>
      <c r="M518" s="84"/>
    </row>
    <row r="519" spans="1:13" s="20" customFormat="1" ht="12.75" hidden="1" x14ac:dyDescent="0.25">
      <c r="A519" s="124" t="s">
        <v>76</v>
      </c>
      <c r="B519" s="124"/>
      <c r="C519" s="87">
        <v>853</v>
      </c>
      <c r="D519" s="18" t="s">
        <v>15</v>
      </c>
      <c r="E519" s="18" t="s">
        <v>77</v>
      </c>
      <c r="F519" s="18"/>
      <c r="G519" s="18"/>
      <c r="H519" s="19">
        <f>H520</f>
        <v>0.2</v>
      </c>
      <c r="I519" s="19">
        <f t="shared" ref="I519:J520" si="84">I520</f>
        <v>0</v>
      </c>
      <c r="J519" s="19">
        <f t="shared" si="84"/>
        <v>0.2</v>
      </c>
      <c r="L519" s="10"/>
      <c r="M519" s="84"/>
    </row>
    <row r="520" spans="1:13" s="28" customFormat="1" ht="12.75" hidden="1" x14ac:dyDescent="0.25">
      <c r="A520" s="121" t="s">
        <v>86</v>
      </c>
      <c r="B520" s="121"/>
      <c r="C520" s="87">
        <v>853</v>
      </c>
      <c r="D520" s="22" t="s">
        <v>15</v>
      </c>
      <c r="E520" s="22" t="s">
        <v>77</v>
      </c>
      <c r="F520" s="22" t="s">
        <v>87</v>
      </c>
      <c r="G520" s="9"/>
      <c r="H520" s="23">
        <f>H521</f>
        <v>0.2</v>
      </c>
      <c r="I520" s="23">
        <f t="shared" si="84"/>
        <v>0</v>
      </c>
      <c r="J520" s="23">
        <f t="shared" si="84"/>
        <v>0.2</v>
      </c>
      <c r="L520" s="10"/>
      <c r="M520" s="84"/>
    </row>
    <row r="521" spans="1:13" ht="12.75" hidden="1" x14ac:dyDescent="0.25">
      <c r="A521" s="121" t="s">
        <v>88</v>
      </c>
      <c r="B521" s="121"/>
      <c r="C521" s="87">
        <v>853</v>
      </c>
      <c r="D521" s="29" t="s">
        <v>15</v>
      </c>
      <c r="E521" s="29" t="s">
        <v>77</v>
      </c>
      <c r="F521" s="29" t="s">
        <v>89</v>
      </c>
      <c r="G521" s="30"/>
      <c r="H521" s="23">
        <f>H523</f>
        <v>0.2</v>
      </c>
      <c r="I521" s="23">
        <f>I523</f>
        <v>0</v>
      </c>
      <c r="J521" s="23">
        <f>J523</f>
        <v>0.2</v>
      </c>
      <c r="L521" s="10"/>
      <c r="M521" s="84"/>
    </row>
    <row r="522" spans="1:13" ht="12.75" hidden="1" x14ac:dyDescent="0.25">
      <c r="A522" s="121" t="s">
        <v>92</v>
      </c>
      <c r="B522" s="121"/>
      <c r="C522" s="87">
        <v>853</v>
      </c>
      <c r="D522" s="22" t="s">
        <v>15</v>
      </c>
      <c r="E522" s="29" t="s">
        <v>77</v>
      </c>
      <c r="F522" s="29" t="s">
        <v>93</v>
      </c>
      <c r="G522" s="30"/>
      <c r="H522" s="23">
        <f>H523</f>
        <v>0.2</v>
      </c>
      <c r="I522" s="23">
        <f t="shared" ref="I522:J522" si="85">I523</f>
        <v>0</v>
      </c>
      <c r="J522" s="23">
        <f t="shared" si="85"/>
        <v>0.2</v>
      </c>
      <c r="L522" s="10"/>
      <c r="M522" s="84"/>
    </row>
    <row r="523" spans="1:13" ht="12.75" hidden="1" x14ac:dyDescent="0.25">
      <c r="A523" s="24"/>
      <c r="B523" s="21" t="s">
        <v>95</v>
      </c>
      <c r="C523" s="87">
        <v>853</v>
      </c>
      <c r="D523" s="22" t="s">
        <v>15</v>
      </c>
      <c r="E523" s="29" t="s">
        <v>77</v>
      </c>
      <c r="F523" s="29" t="s">
        <v>93</v>
      </c>
      <c r="G523" s="22" t="s">
        <v>96</v>
      </c>
      <c r="H523" s="23">
        <v>0.2</v>
      </c>
      <c r="I523" s="23"/>
      <c r="J523" s="23">
        <f t="shared" ref="J523" si="86">H523+I523</f>
        <v>0.2</v>
      </c>
      <c r="L523" s="10"/>
      <c r="M523" s="84"/>
    </row>
    <row r="524" spans="1:13" s="14" customFormat="1" ht="12.75" hidden="1" x14ac:dyDescent="0.25">
      <c r="A524" s="144" t="s">
        <v>109</v>
      </c>
      <c r="B524" s="145"/>
      <c r="C524" s="87">
        <v>853</v>
      </c>
      <c r="D524" s="12" t="s">
        <v>110</v>
      </c>
      <c r="E524" s="12"/>
      <c r="F524" s="12"/>
      <c r="G524" s="12"/>
      <c r="H524" s="13">
        <f t="shared" ref="H524:I528" si="87">H525</f>
        <v>307</v>
      </c>
      <c r="I524" s="13">
        <f t="shared" si="87"/>
        <v>0</v>
      </c>
      <c r="J524" s="19">
        <f t="shared" si="83"/>
        <v>307</v>
      </c>
      <c r="L524" s="10"/>
      <c r="M524" s="84"/>
    </row>
    <row r="525" spans="1:13" s="34" customFormat="1" ht="12.75" hidden="1" x14ac:dyDescent="0.25">
      <c r="A525" s="146" t="s">
        <v>111</v>
      </c>
      <c r="B525" s="147"/>
      <c r="C525" s="87">
        <v>853</v>
      </c>
      <c r="D525" s="18" t="s">
        <v>110</v>
      </c>
      <c r="E525" s="18" t="s">
        <v>17</v>
      </c>
      <c r="F525" s="18"/>
      <c r="G525" s="18"/>
      <c r="H525" s="19">
        <f t="shared" si="87"/>
        <v>307</v>
      </c>
      <c r="I525" s="19">
        <f t="shared" si="87"/>
        <v>0</v>
      </c>
      <c r="J525" s="19">
        <f t="shared" si="83"/>
        <v>307</v>
      </c>
      <c r="L525" s="10"/>
      <c r="M525" s="84"/>
    </row>
    <row r="526" spans="1:13" s="32" customFormat="1" ht="12.75" hidden="1" x14ac:dyDescent="0.25">
      <c r="A526" s="127" t="s">
        <v>112</v>
      </c>
      <c r="B526" s="128"/>
      <c r="C526" s="87">
        <v>853</v>
      </c>
      <c r="D526" s="22" t="s">
        <v>110</v>
      </c>
      <c r="E526" s="22" t="s">
        <v>17</v>
      </c>
      <c r="F526" s="22" t="s">
        <v>62</v>
      </c>
      <c r="G526" s="22"/>
      <c r="H526" s="23">
        <f t="shared" si="87"/>
        <v>307</v>
      </c>
      <c r="I526" s="23">
        <f t="shared" si="87"/>
        <v>0</v>
      </c>
      <c r="J526" s="23">
        <f t="shared" si="83"/>
        <v>307</v>
      </c>
      <c r="L526" s="10"/>
      <c r="M526" s="84"/>
    </row>
    <row r="527" spans="1:13" ht="12.75" hidden="1" x14ac:dyDescent="0.25">
      <c r="A527" s="127" t="s">
        <v>113</v>
      </c>
      <c r="B527" s="128"/>
      <c r="C527" s="87">
        <v>853</v>
      </c>
      <c r="D527" s="22" t="s">
        <v>110</v>
      </c>
      <c r="E527" s="22" t="s">
        <v>17</v>
      </c>
      <c r="F527" s="22" t="s">
        <v>114</v>
      </c>
      <c r="G527" s="22"/>
      <c r="H527" s="35">
        <f t="shared" si="87"/>
        <v>307</v>
      </c>
      <c r="I527" s="35">
        <f t="shared" si="87"/>
        <v>0</v>
      </c>
      <c r="J527" s="23">
        <f t="shared" si="83"/>
        <v>307</v>
      </c>
      <c r="L527" s="10"/>
      <c r="M527" s="84"/>
    </row>
    <row r="528" spans="1:13" ht="12.75" hidden="1" x14ac:dyDescent="0.25">
      <c r="A528" s="142" t="s">
        <v>115</v>
      </c>
      <c r="B528" s="143"/>
      <c r="C528" s="87">
        <v>853</v>
      </c>
      <c r="D528" s="22" t="s">
        <v>110</v>
      </c>
      <c r="E528" s="22" t="s">
        <v>17</v>
      </c>
      <c r="F528" s="22" t="s">
        <v>116</v>
      </c>
      <c r="G528" s="22"/>
      <c r="H528" s="35">
        <f t="shared" si="87"/>
        <v>307</v>
      </c>
      <c r="I528" s="35">
        <f t="shared" si="87"/>
        <v>0</v>
      </c>
      <c r="J528" s="23">
        <f t="shared" si="83"/>
        <v>307</v>
      </c>
      <c r="L528" s="10"/>
      <c r="M528" s="84"/>
    </row>
    <row r="529" spans="1:13" ht="12.75" hidden="1" x14ac:dyDescent="0.25">
      <c r="A529" s="25"/>
      <c r="B529" s="21" t="s">
        <v>86</v>
      </c>
      <c r="C529" s="87">
        <v>853</v>
      </c>
      <c r="D529" s="22" t="s">
        <v>110</v>
      </c>
      <c r="E529" s="22" t="s">
        <v>17</v>
      </c>
      <c r="F529" s="22" t="s">
        <v>117</v>
      </c>
      <c r="G529" s="22" t="s">
        <v>94</v>
      </c>
      <c r="H529" s="23">
        <f>H531+H530</f>
        <v>307</v>
      </c>
      <c r="I529" s="23">
        <f t="shared" ref="I529:J529" si="88">I531+I530</f>
        <v>0</v>
      </c>
      <c r="J529" s="23">
        <f t="shared" si="88"/>
        <v>307</v>
      </c>
      <c r="L529" s="10"/>
      <c r="M529" s="84"/>
    </row>
    <row r="530" spans="1:13" ht="12.75" hidden="1" x14ac:dyDescent="0.25">
      <c r="A530" s="25"/>
      <c r="B530" s="21" t="s">
        <v>95</v>
      </c>
      <c r="C530" s="87">
        <v>853</v>
      </c>
      <c r="D530" s="22" t="s">
        <v>110</v>
      </c>
      <c r="E530" s="22" t="s">
        <v>17</v>
      </c>
      <c r="F530" s="22" t="s">
        <v>117</v>
      </c>
      <c r="G530" s="22" t="s">
        <v>96</v>
      </c>
      <c r="H530" s="23">
        <v>307</v>
      </c>
      <c r="I530" s="23"/>
      <c r="J530" s="23">
        <f t="shared" si="83"/>
        <v>307</v>
      </c>
      <c r="L530" s="10"/>
      <c r="M530" s="84"/>
    </row>
    <row r="531" spans="1:13" ht="12.75" hidden="1" x14ac:dyDescent="0.25">
      <c r="A531" s="25"/>
      <c r="B531" s="21" t="s">
        <v>97</v>
      </c>
      <c r="C531" s="87">
        <v>853</v>
      </c>
      <c r="D531" s="22" t="s">
        <v>110</v>
      </c>
      <c r="E531" s="22" t="s">
        <v>17</v>
      </c>
      <c r="F531" s="22" t="s">
        <v>117</v>
      </c>
      <c r="G531" s="22" t="s">
        <v>98</v>
      </c>
      <c r="H531" s="23">
        <v>0</v>
      </c>
      <c r="I531" s="23"/>
      <c r="J531" s="23">
        <f t="shared" si="83"/>
        <v>0</v>
      </c>
      <c r="L531" s="10"/>
      <c r="M531" s="84"/>
    </row>
    <row r="532" spans="1:13" s="14" customFormat="1" ht="12.75" hidden="1" x14ac:dyDescent="0.25">
      <c r="A532" s="123" t="s">
        <v>134</v>
      </c>
      <c r="B532" s="123"/>
      <c r="C532" s="87">
        <v>853</v>
      </c>
      <c r="D532" s="12" t="s">
        <v>51</v>
      </c>
      <c r="E532" s="12"/>
      <c r="F532" s="12"/>
      <c r="G532" s="12"/>
      <c r="H532" s="13">
        <f t="shared" ref="H532:I534" si="89">H533</f>
        <v>3216.3999999999996</v>
      </c>
      <c r="I532" s="13">
        <f t="shared" si="89"/>
        <v>0</v>
      </c>
      <c r="J532" s="23">
        <f t="shared" si="83"/>
        <v>3216.3999999999996</v>
      </c>
      <c r="L532" s="10"/>
      <c r="M532" s="84"/>
    </row>
    <row r="533" spans="1:13" s="20" customFormat="1" ht="12.75" hidden="1" x14ac:dyDescent="0.25">
      <c r="A533" s="134" t="s">
        <v>142</v>
      </c>
      <c r="B533" s="135"/>
      <c r="C533" s="87">
        <v>853</v>
      </c>
      <c r="D533" s="18" t="s">
        <v>51</v>
      </c>
      <c r="E533" s="18" t="s">
        <v>123</v>
      </c>
      <c r="F533" s="18"/>
      <c r="G533" s="18"/>
      <c r="H533" s="19">
        <f t="shared" si="89"/>
        <v>3216.3999999999996</v>
      </c>
      <c r="I533" s="19">
        <f t="shared" si="89"/>
        <v>0</v>
      </c>
      <c r="J533" s="23">
        <f t="shared" si="83"/>
        <v>3216.3999999999996</v>
      </c>
      <c r="L533" s="10"/>
      <c r="M533" s="84"/>
    </row>
    <row r="534" spans="1:13" ht="12.75" hidden="1" x14ac:dyDescent="0.25">
      <c r="A534" s="121" t="s">
        <v>86</v>
      </c>
      <c r="B534" s="121"/>
      <c r="C534" s="87">
        <v>853</v>
      </c>
      <c r="D534" s="22" t="s">
        <v>51</v>
      </c>
      <c r="E534" s="22" t="s">
        <v>123</v>
      </c>
      <c r="F534" s="22" t="s">
        <v>87</v>
      </c>
      <c r="G534" s="22"/>
      <c r="H534" s="23">
        <f t="shared" si="89"/>
        <v>3216.3999999999996</v>
      </c>
      <c r="I534" s="23">
        <f t="shared" si="89"/>
        <v>0</v>
      </c>
      <c r="J534" s="23">
        <f t="shared" si="83"/>
        <v>3216.3999999999996</v>
      </c>
      <c r="L534" s="10"/>
      <c r="M534" s="84"/>
    </row>
    <row r="535" spans="1:13" ht="12.75" hidden="1" x14ac:dyDescent="0.25">
      <c r="A535" s="121" t="s">
        <v>88</v>
      </c>
      <c r="B535" s="121"/>
      <c r="C535" s="87">
        <v>853</v>
      </c>
      <c r="D535" s="22" t="s">
        <v>51</v>
      </c>
      <c r="E535" s="22" t="s">
        <v>123</v>
      </c>
      <c r="F535" s="22" t="s">
        <v>89</v>
      </c>
      <c r="G535" s="22"/>
      <c r="H535" s="23">
        <f>H536+H540</f>
        <v>3216.3999999999996</v>
      </c>
      <c r="I535" s="23">
        <f>I536+I540</f>
        <v>0</v>
      </c>
      <c r="J535" s="23">
        <f t="shared" si="83"/>
        <v>3216.3999999999996</v>
      </c>
      <c r="L535" s="10"/>
      <c r="M535" s="84"/>
    </row>
    <row r="536" spans="1:13" ht="12.75" hidden="1" x14ac:dyDescent="0.25">
      <c r="A536" s="127" t="s">
        <v>143</v>
      </c>
      <c r="B536" s="128"/>
      <c r="C536" s="87">
        <v>853</v>
      </c>
      <c r="D536" s="22" t="s">
        <v>51</v>
      </c>
      <c r="E536" s="22" t="s">
        <v>123</v>
      </c>
      <c r="F536" s="22" t="s">
        <v>144</v>
      </c>
      <c r="G536" s="22"/>
      <c r="H536" s="23">
        <f>H537</f>
        <v>423.7</v>
      </c>
      <c r="I536" s="23">
        <f>I537</f>
        <v>0</v>
      </c>
      <c r="J536" s="23">
        <f t="shared" si="83"/>
        <v>423.7</v>
      </c>
      <c r="L536" s="10"/>
      <c r="M536" s="84"/>
    </row>
    <row r="537" spans="1:13" ht="12.75" hidden="1" x14ac:dyDescent="0.25">
      <c r="A537" s="21"/>
      <c r="B537" s="21" t="s">
        <v>86</v>
      </c>
      <c r="C537" s="87">
        <v>853</v>
      </c>
      <c r="D537" s="22" t="s">
        <v>51</v>
      </c>
      <c r="E537" s="22" t="s">
        <v>123</v>
      </c>
      <c r="F537" s="22" t="s">
        <v>144</v>
      </c>
      <c r="G537" s="22" t="s">
        <v>94</v>
      </c>
      <c r="H537" s="23">
        <f>H538+H539</f>
        <v>423.7</v>
      </c>
      <c r="I537" s="23">
        <f t="shared" ref="I537:J537" si="90">I538+I539</f>
        <v>0</v>
      </c>
      <c r="J537" s="23">
        <f t="shared" si="90"/>
        <v>423.7</v>
      </c>
      <c r="L537" s="10"/>
      <c r="M537" s="84"/>
    </row>
    <row r="538" spans="1:13" ht="51" hidden="1" x14ac:dyDescent="0.25">
      <c r="A538" s="21"/>
      <c r="B538" s="21" t="s">
        <v>145</v>
      </c>
      <c r="C538" s="87">
        <v>853</v>
      </c>
      <c r="D538" s="22" t="s">
        <v>51</v>
      </c>
      <c r="E538" s="22" t="s">
        <v>123</v>
      </c>
      <c r="F538" s="22" t="s">
        <v>144</v>
      </c>
      <c r="G538" s="22" t="s">
        <v>146</v>
      </c>
      <c r="H538" s="23">
        <v>0</v>
      </c>
      <c r="I538" s="23"/>
      <c r="J538" s="23">
        <f t="shared" si="83"/>
        <v>0</v>
      </c>
      <c r="L538" s="10"/>
      <c r="M538" s="84"/>
    </row>
    <row r="539" spans="1:13" ht="12.75" hidden="1" x14ac:dyDescent="0.25">
      <c r="A539" s="25"/>
      <c r="B539" s="21" t="s">
        <v>95</v>
      </c>
      <c r="C539" s="87">
        <v>853</v>
      </c>
      <c r="D539" s="22" t="s">
        <v>51</v>
      </c>
      <c r="E539" s="22" t="s">
        <v>123</v>
      </c>
      <c r="F539" s="22" t="s">
        <v>144</v>
      </c>
      <c r="G539" s="22" t="s">
        <v>96</v>
      </c>
      <c r="H539" s="23">
        <v>423.7</v>
      </c>
      <c r="I539" s="23"/>
      <c r="J539" s="23">
        <f t="shared" si="83"/>
        <v>423.7</v>
      </c>
      <c r="L539" s="10"/>
      <c r="M539" s="84"/>
    </row>
    <row r="540" spans="1:13" ht="12.75" hidden="1" x14ac:dyDescent="0.25">
      <c r="A540" s="127" t="s">
        <v>147</v>
      </c>
      <c r="B540" s="128"/>
      <c r="C540" s="87">
        <v>853</v>
      </c>
      <c r="D540" s="22" t="s">
        <v>51</v>
      </c>
      <c r="E540" s="22" t="s">
        <v>123</v>
      </c>
      <c r="F540" s="22" t="s">
        <v>148</v>
      </c>
      <c r="G540" s="22"/>
      <c r="H540" s="23">
        <f>H541</f>
        <v>2792.7</v>
      </c>
      <c r="I540" s="23">
        <f>I541</f>
        <v>0</v>
      </c>
      <c r="J540" s="23">
        <f t="shared" si="83"/>
        <v>2792.7</v>
      </c>
      <c r="L540" s="10"/>
      <c r="M540" s="84"/>
    </row>
    <row r="541" spans="1:13" ht="12.75" hidden="1" x14ac:dyDescent="0.25">
      <c r="A541" s="21"/>
      <c r="B541" s="21" t="s">
        <v>86</v>
      </c>
      <c r="C541" s="87">
        <v>853</v>
      </c>
      <c r="D541" s="22" t="s">
        <v>51</v>
      </c>
      <c r="E541" s="22" t="s">
        <v>123</v>
      </c>
      <c r="F541" s="22" t="s">
        <v>148</v>
      </c>
      <c r="G541" s="22" t="s">
        <v>94</v>
      </c>
      <c r="H541" s="23">
        <f>H542+H543</f>
        <v>2792.7</v>
      </c>
      <c r="I541" s="23">
        <f t="shared" ref="I541:J541" si="91">I542+I543</f>
        <v>0</v>
      </c>
      <c r="J541" s="23">
        <f t="shared" si="91"/>
        <v>2792.7</v>
      </c>
      <c r="L541" s="10"/>
      <c r="M541" s="84"/>
    </row>
    <row r="542" spans="1:13" ht="51" hidden="1" x14ac:dyDescent="0.25">
      <c r="A542" s="21"/>
      <c r="B542" s="21" t="s">
        <v>145</v>
      </c>
      <c r="C542" s="87">
        <v>853</v>
      </c>
      <c r="D542" s="22" t="s">
        <v>51</v>
      </c>
      <c r="E542" s="22" t="s">
        <v>123</v>
      </c>
      <c r="F542" s="22" t="s">
        <v>148</v>
      </c>
      <c r="G542" s="22" t="s">
        <v>146</v>
      </c>
      <c r="H542" s="23">
        <v>0</v>
      </c>
      <c r="I542" s="23"/>
      <c r="J542" s="23">
        <f t="shared" si="83"/>
        <v>0</v>
      </c>
      <c r="L542" s="10"/>
      <c r="M542" s="84"/>
    </row>
    <row r="543" spans="1:13" ht="12.75" hidden="1" x14ac:dyDescent="0.25">
      <c r="A543" s="25"/>
      <c r="B543" s="21" t="s">
        <v>95</v>
      </c>
      <c r="C543" s="87">
        <v>853</v>
      </c>
      <c r="D543" s="22" t="s">
        <v>51</v>
      </c>
      <c r="E543" s="22" t="s">
        <v>123</v>
      </c>
      <c r="F543" s="22" t="s">
        <v>148</v>
      </c>
      <c r="G543" s="22" t="s">
        <v>96</v>
      </c>
      <c r="H543" s="23">
        <v>2792.7</v>
      </c>
      <c r="I543" s="23"/>
      <c r="J543" s="23">
        <f t="shared" si="83"/>
        <v>2792.7</v>
      </c>
      <c r="L543" s="10"/>
      <c r="M543" s="84"/>
    </row>
    <row r="544" spans="1:13" ht="12.75" hidden="1" x14ac:dyDescent="0.25">
      <c r="A544" s="123" t="s">
        <v>270</v>
      </c>
      <c r="B544" s="123"/>
      <c r="C544" s="87">
        <v>853</v>
      </c>
      <c r="D544" s="12" t="s">
        <v>271</v>
      </c>
      <c r="E544" s="12"/>
      <c r="F544" s="12"/>
      <c r="G544" s="12"/>
      <c r="H544" s="13">
        <f t="shared" ref="H544:I548" si="92">H545</f>
        <v>270</v>
      </c>
      <c r="I544" s="13">
        <f t="shared" si="92"/>
        <v>0</v>
      </c>
      <c r="J544" s="19">
        <f t="shared" si="83"/>
        <v>270</v>
      </c>
      <c r="L544" s="10"/>
      <c r="M544" s="84"/>
    </row>
    <row r="545" spans="1:13" ht="12.75" hidden="1" x14ac:dyDescent="0.25">
      <c r="A545" s="124" t="s">
        <v>297</v>
      </c>
      <c r="B545" s="124"/>
      <c r="C545" s="87">
        <v>853</v>
      </c>
      <c r="D545" s="18" t="s">
        <v>271</v>
      </c>
      <c r="E545" s="18" t="s">
        <v>51</v>
      </c>
      <c r="F545" s="18"/>
      <c r="G545" s="18"/>
      <c r="H545" s="43">
        <f t="shared" si="92"/>
        <v>270</v>
      </c>
      <c r="I545" s="43">
        <f t="shared" si="92"/>
        <v>0</v>
      </c>
      <c r="J545" s="19">
        <f t="shared" si="83"/>
        <v>270</v>
      </c>
      <c r="L545" s="10"/>
      <c r="M545" s="84"/>
    </row>
    <row r="546" spans="1:13" ht="12.75" hidden="1" x14ac:dyDescent="0.25">
      <c r="A546" s="121" t="s">
        <v>86</v>
      </c>
      <c r="B546" s="121"/>
      <c r="C546" s="87">
        <v>853</v>
      </c>
      <c r="D546" s="29" t="s">
        <v>271</v>
      </c>
      <c r="E546" s="29" t="s">
        <v>51</v>
      </c>
      <c r="F546" s="29" t="s">
        <v>87</v>
      </c>
      <c r="G546" s="29"/>
      <c r="H546" s="31">
        <f>H547+H552</f>
        <v>270</v>
      </c>
      <c r="I546" s="31">
        <f t="shared" ref="I546:J546" si="93">I547+I552</f>
        <v>0</v>
      </c>
      <c r="J546" s="31">
        <f t="shared" si="93"/>
        <v>270</v>
      </c>
      <c r="L546" s="10"/>
      <c r="M546" s="84"/>
    </row>
    <row r="547" spans="1:13" ht="12.75" hidden="1" x14ac:dyDescent="0.25">
      <c r="A547" s="121" t="s">
        <v>88</v>
      </c>
      <c r="B547" s="121"/>
      <c r="C547" s="87">
        <v>853</v>
      </c>
      <c r="D547" s="22" t="s">
        <v>271</v>
      </c>
      <c r="E547" s="22" t="s">
        <v>51</v>
      </c>
      <c r="F547" s="22" t="s">
        <v>89</v>
      </c>
      <c r="G547" s="22"/>
      <c r="H547" s="23">
        <f t="shared" si="92"/>
        <v>152.6</v>
      </c>
      <c r="I547" s="23">
        <f t="shared" si="92"/>
        <v>0</v>
      </c>
      <c r="J547" s="23">
        <f t="shared" si="83"/>
        <v>152.6</v>
      </c>
      <c r="L547" s="10"/>
      <c r="M547" s="84"/>
    </row>
    <row r="548" spans="1:13" ht="12.75" hidden="1" x14ac:dyDescent="0.25">
      <c r="A548" s="121" t="s">
        <v>300</v>
      </c>
      <c r="B548" s="121"/>
      <c r="C548" s="87">
        <v>853</v>
      </c>
      <c r="D548" s="22" t="s">
        <v>271</v>
      </c>
      <c r="E548" s="22" t="s">
        <v>51</v>
      </c>
      <c r="F548" s="22" t="s">
        <v>301</v>
      </c>
      <c r="G548" s="22"/>
      <c r="H548" s="23">
        <f t="shared" si="92"/>
        <v>152.6</v>
      </c>
      <c r="I548" s="23">
        <f t="shared" si="92"/>
        <v>0</v>
      </c>
      <c r="J548" s="23">
        <f t="shared" si="83"/>
        <v>152.6</v>
      </c>
      <c r="L548" s="10"/>
      <c r="M548" s="84"/>
    </row>
    <row r="549" spans="1:13" ht="12.75" hidden="1" x14ac:dyDescent="0.25">
      <c r="A549" s="21"/>
      <c r="B549" s="21" t="s">
        <v>86</v>
      </c>
      <c r="C549" s="87">
        <v>853</v>
      </c>
      <c r="D549" s="22" t="s">
        <v>271</v>
      </c>
      <c r="E549" s="22" t="s">
        <v>51</v>
      </c>
      <c r="F549" s="22" t="s">
        <v>301</v>
      </c>
      <c r="G549" s="22" t="s">
        <v>94</v>
      </c>
      <c r="H549" s="23">
        <f>H550+H551</f>
        <v>152.6</v>
      </c>
      <c r="I549" s="23">
        <f t="shared" ref="I549:J549" si="94">I550+I551</f>
        <v>0</v>
      </c>
      <c r="J549" s="23">
        <f t="shared" si="94"/>
        <v>152.6</v>
      </c>
      <c r="L549" s="10"/>
      <c r="M549" s="84"/>
    </row>
    <row r="550" spans="1:13" ht="12.75" hidden="1" x14ac:dyDescent="0.25">
      <c r="A550" s="24"/>
      <c r="B550" s="21" t="s">
        <v>95</v>
      </c>
      <c r="C550" s="87">
        <v>853</v>
      </c>
      <c r="D550" s="22" t="s">
        <v>271</v>
      </c>
      <c r="E550" s="22" t="s">
        <v>51</v>
      </c>
      <c r="F550" s="22" t="s">
        <v>301</v>
      </c>
      <c r="G550" s="22" t="s">
        <v>96</v>
      </c>
      <c r="H550" s="23">
        <v>152.6</v>
      </c>
      <c r="I550" s="23"/>
      <c r="J550" s="23">
        <f t="shared" si="83"/>
        <v>152.6</v>
      </c>
      <c r="L550" s="10"/>
      <c r="M550" s="84"/>
    </row>
    <row r="551" spans="1:13" ht="12.75" hidden="1" x14ac:dyDescent="0.25">
      <c r="A551" s="24"/>
      <c r="B551" s="21" t="s">
        <v>97</v>
      </c>
      <c r="C551" s="87">
        <v>853</v>
      </c>
      <c r="D551" s="22" t="s">
        <v>271</v>
      </c>
      <c r="E551" s="22" t="s">
        <v>51</v>
      </c>
      <c r="F551" s="22" t="s">
        <v>301</v>
      </c>
      <c r="G551" s="22" t="s">
        <v>98</v>
      </c>
      <c r="H551" s="23">
        <v>0</v>
      </c>
      <c r="I551" s="23"/>
      <c r="J551" s="23">
        <f t="shared" si="83"/>
        <v>0</v>
      </c>
      <c r="L551" s="10"/>
      <c r="M551" s="84"/>
    </row>
    <row r="552" spans="1:13" ht="12.75" hidden="1" x14ac:dyDescent="0.25">
      <c r="A552" s="127" t="s">
        <v>302</v>
      </c>
      <c r="B552" s="128"/>
      <c r="C552" s="87">
        <v>853</v>
      </c>
      <c r="D552" s="22" t="s">
        <v>271</v>
      </c>
      <c r="E552" s="22" t="s">
        <v>51</v>
      </c>
      <c r="F552" s="22" t="s">
        <v>303</v>
      </c>
      <c r="G552" s="22"/>
      <c r="H552" s="23">
        <f>H553</f>
        <v>117.4</v>
      </c>
      <c r="I552" s="23">
        <f t="shared" ref="I552:J554" si="95">I553</f>
        <v>0</v>
      </c>
      <c r="J552" s="23">
        <f t="shared" si="95"/>
        <v>117.4</v>
      </c>
      <c r="L552" s="10"/>
      <c r="M552" s="84"/>
    </row>
    <row r="553" spans="1:13" ht="12.75" hidden="1" x14ac:dyDescent="0.25">
      <c r="A553" s="129" t="s">
        <v>304</v>
      </c>
      <c r="B553" s="130"/>
      <c r="C553" s="87">
        <v>853</v>
      </c>
      <c r="D553" s="22" t="s">
        <v>271</v>
      </c>
      <c r="E553" s="22" t="s">
        <v>51</v>
      </c>
      <c r="F553" s="22" t="s">
        <v>305</v>
      </c>
      <c r="G553" s="22"/>
      <c r="H553" s="23">
        <f>H554</f>
        <v>117.4</v>
      </c>
      <c r="I553" s="23">
        <f t="shared" si="95"/>
        <v>0</v>
      </c>
      <c r="J553" s="23">
        <f t="shared" ref="J553:J555" si="96">H553+I553</f>
        <v>117.4</v>
      </c>
      <c r="L553" s="10"/>
      <c r="M553" s="84"/>
    </row>
    <row r="554" spans="1:13" ht="12.75" hidden="1" x14ac:dyDescent="0.25">
      <c r="A554" s="21"/>
      <c r="B554" s="21" t="s">
        <v>86</v>
      </c>
      <c r="C554" s="87">
        <v>853</v>
      </c>
      <c r="D554" s="22" t="s">
        <v>271</v>
      </c>
      <c r="E554" s="22" t="s">
        <v>51</v>
      </c>
      <c r="F554" s="22" t="s">
        <v>305</v>
      </c>
      <c r="G554" s="22" t="s">
        <v>94</v>
      </c>
      <c r="H554" s="23">
        <f>H555</f>
        <v>117.4</v>
      </c>
      <c r="I554" s="23">
        <f t="shared" si="95"/>
        <v>0</v>
      </c>
      <c r="J554" s="23">
        <f t="shared" si="96"/>
        <v>117.4</v>
      </c>
      <c r="L554" s="10"/>
      <c r="M554" s="84"/>
    </row>
    <row r="555" spans="1:13" ht="12.75" hidden="1" x14ac:dyDescent="0.25">
      <c r="A555" s="24"/>
      <c r="B555" s="21" t="s">
        <v>95</v>
      </c>
      <c r="C555" s="87">
        <v>853</v>
      </c>
      <c r="D555" s="22" t="s">
        <v>271</v>
      </c>
      <c r="E555" s="22" t="s">
        <v>51</v>
      </c>
      <c r="F555" s="22" t="s">
        <v>305</v>
      </c>
      <c r="G555" s="22" t="s">
        <v>96</v>
      </c>
      <c r="H555" s="23">
        <v>117.4</v>
      </c>
      <c r="I555" s="23"/>
      <c r="J555" s="23">
        <f t="shared" si="96"/>
        <v>117.4</v>
      </c>
      <c r="L555" s="10"/>
      <c r="M555" s="84"/>
    </row>
    <row r="556" spans="1:13" ht="12.75" hidden="1" x14ac:dyDescent="0.25">
      <c r="A556" s="123" t="s">
        <v>369</v>
      </c>
      <c r="B556" s="123"/>
      <c r="C556" s="87">
        <v>853</v>
      </c>
      <c r="D556" s="47" t="s">
        <v>370</v>
      </c>
      <c r="E556" s="47"/>
      <c r="F556" s="47"/>
      <c r="G556" s="47"/>
      <c r="H556" s="48">
        <f>H557+H563</f>
        <v>20793</v>
      </c>
      <c r="I556" s="48">
        <f>I557+I563</f>
        <v>0</v>
      </c>
      <c r="J556" s="23">
        <f t="shared" si="83"/>
        <v>20793</v>
      </c>
      <c r="L556" s="10"/>
      <c r="M556" s="84"/>
    </row>
    <row r="557" spans="1:13" ht="12.75" hidden="1" x14ac:dyDescent="0.25">
      <c r="A557" s="124" t="s">
        <v>371</v>
      </c>
      <c r="B557" s="124"/>
      <c r="C557" s="87">
        <v>853</v>
      </c>
      <c r="D557" s="49" t="s">
        <v>370</v>
      </c>
      <c r="E557" s="49" t="s">
        <v>15</v>
      </c>
      <c r="F557" s="50"/>
      <c r="G557" s="49"/>
      <c r="H557" s="51">
        <f t="shared" ref="H557:I561" si="97">H558</f>
        <v>8361</v>
      </c>
      <c r="I557" s="51">
        <f t="shared" si="97"/>
        <v>0</v>
      </c>
      <c r="J557" s="23">
        <f t="shared" si="83"/>
        <v>8361</v>
      </c>
      <c r="L557" s="10"/>
      <c r="M557" s="84"/>
    </row>
    <row r="558" spans="1:13" ht="12.75" hidden="1" x14ac:dyDescent="0.25">
      <c r="A558" s="121" t="s">
        <v>86</v>
      </c>
      <c r="B558" s="121"/>
      <c r="C558" s="87">
        <v>853</v>
      </c>
      <c r="D558" s="22" t="s">
        <v>370</v>
      </c>
      <c r="E558" s="22" t="s">
        <v>15</v>
      </c>
      <c r="F558" s="22" t="s">
        <v>87</v>
      </c>
      <c r="G558" s="22"/>
      <c r="H558" s="23">
        <f t="shared" si="97"/>
        <v>8361</v>
      </c>
      <c r="I558" s="23">
        <f t="shared" si="97"/>
        <v>0</v>
      </c>
      <c r="J558" s="23">
        <f t="shared" si="83"/>
        <v>8361</v>
      </c>
      <c r="L558" s="10"/>
      <c r="M558" s="84"/>
    </row>
    <row r="559" spans="1:13" ht="12.75" hidden="1" x14ac:dyDescent="0.25">
      <c r="A559" s="121" t="s">
        <v>88</v>
      </c>
      <c r="B559" s="121"/>
      <c r="C559" s="87">
        <v>853</v>
      </c>
      <c r="D559" s="22" t="s">
        <v>370</v>
      </c>
      <c r="E559" s="22" t="s">
        <v>15</v>
      </c>
      <c r="F559" s="22" t="s">
        <v>89</v>
      </c>
      <c r="G559" s="22"/>
      <c r="H559" s="23">
        <f t="shared" si="97"/>
        <v>8361</v>
      </c>
      <c r="I559" s="23">
        <f t="shared" si="97"/>
        <v>0</v>
      </c>
      <c r="J559" s="23">
        <f t="shared" si="83"/>
        <v>8361</v>
      </c>
      <c r="L559" s="10"/>
      <c r="M559" s="84"/>
    </row>
    <row r="560" spans="1:13" ht="12.75" hidden="1" x14ac:dyDescent="0.25">
      <c r="A560" s="116" t="s">
        <v>372</v>
      </c>
      <c r="B560" s="116"/>
      <c r="C560" s="87">
        <v>853</v>
      </c>
      <c r="D560" s="22" t="s">
        <v>370</v>
      </c>
      <c r="E560" s="22" t="s">
        <v>15</v>
      </c>
      <c r="F560" s="22" t="s">
        <v>373</v>
      </c>
      <c r="G560" s="22"/>
      <c r="H560" s="23">
        <f t="shared" si="97"/>
        <v>8361</v>
      </c>
      <c r="I560" s="23">
        <f t="shared" si="97"/>
        <v>0</v>
      </c>
      <c r="J560" s="23">
        <f t="shared" si="83"/>
        <v>8361</v>
      </c>
      <c r="L560" s="10"/>
      <c r="M560" s="84"/>
    </row>
    <row r="561" spans="1:13" ht="12.75" hidden="1" x14ac:dyDescent="0.25">
      <c r="A561" s="24"/>
      <c r="B561" s="25" t="s">
        <v>86</v>
      </c>
      <c r="C561" s="87">
        <v>853</v>
      </c>
      <c r="D561" s="22" t="s">
        <v>370</v>
      </c>
      <c r="E561" s="22" t="s">
        <v>15</v>
      </c>
      <c r="F561" s="22" t="s">
        <v>373</v>
      </c>
      <c r="G561" s="22" t="s">
        <v>94</v>
      </c>
      <c r="H561" s="23">
        <f t="shared" si="97"/>
        <v>8361</v>
      </c>
      <c r="I561" s="23">
        <f t="shared" si="97"/>
        <v>0</v>
      </c>
      <c r="J561" s="23">
        <f t="shared" si="83"/>
        <v>8361</v>
      </c>
      <c r="L561" s="10"/>
      <c r="M561" s="84"/>
    </row>
    <row r="562" spans="1:13" ht="12.75" hidden="1" x14ac:dyDescent="0.25">
      <c r="A562" s="24"/>
      <c r="B562" s="21" t="s">
        <v>97</v>
      </c>
      <c r="C562" s="87">
        <v>853</v>
      </c>
      <c r="D562" s="22" t="s">
        <v>370</v>
      </c>
      <c r="E562" s="22" t="s">
        <v>15</v>
      </c>
      <c r="F562" s="22" t="s">
        <v>373</v>
      </c>
      <c r="G562" s="22" t="s">
        <v>98</v>
      </c>
      <c r="H562" s="23">
        <v>8361</v>
      </c>
      <c r="I562" s="23"/>
      <c r="J562" s="23">
        <f t="shared" si="83"/>
        <v>8361</v>
      </c>
      <c r="L562" s="10"/>
      <c r="M562" s="84"/>
    </row>
    <row r="563" spans="1:13" ht="12.75" hidden="1" x14ac:dyDescent="0.25">
      <c r="A563" s="122" t="s">
        <v>374</v>
      </c>
      <c r="B563" s="122"/>
      <c r="C563" s="87">
        <v>853</v>
      </c>
      <c r="D563" s="18" t="s">
        <v>370</v>
      </c>
      <c r="E563" s="18" t="s">
        <v>110</v>
      </c>
      <c r="F563" s="18"/>
      <c r="G563" s="18"/>
      <c r="H563" s="19">
        <f t="shared" ref="H563:I567" si="98">H564</f>
        <v>12432</v>
      </c>
      <c r="I563" s="19">
        <f t="shared" si="98"/>
        <v>0</v>
      </c>
      <c r="J563" s="23">
        <f t="shared" si="83"/>
        <v>12432</v>
      </c>
      <c r="L563" s="10"/>
      <c r="M563" s="84"/>
    </row>
    <row r="564" spans="1:13" s="46" customFormat="1" ht="12.75" hidden="1" x14ac:dyDescent="0.25">
      <c r="A564" s="121" t="s">
        <v>86</v>
      </c>
      <c r="B564" s="121"/>
      <c r="C564" s="87">
        <v>853</v>
      </c>
      <c r="D564" s="22" t="s">
        <v>370</v>
      </c>
      <c r="E564" s="22" t="s">
        <v>110</v>
      </c>
      <c r="F564" s="22" t="s">
        <v>87</v>
      </c>
      <c r="G564" s="22"/>
      <c r="H564" s="23">
        <f t="shared" si="98"/>
        <v>12432</v>
      </c>
      <c r="I564" s="23">
        <f t="shared" si="98"/>
        <v>0</v>
      </c>
      <c r="J564" s="23">
        <f t="shared" si="83"/>
        <v>12432</v>
      </c>
      <c r="L564" s="10"/>
      <c r="M564" s="84"/>
    </row>
    <row r="565" spans="1:13" s="20" customFormat="1" ht="12.75" hidden="1" x14ac:dyDescent="0.25">
      <c r="A565" s="121" t="s">
        <v>88</v>
      </c>
      <c r="B565" s="121"/>
      <c r="C565" s="87">
        <v>853</v>
      </c>
      <c r="D565" s="22" t="s">
        <v>370</v>
      </c>
      <c r="E565" s="22" t="s">
        <v>110</v>
      </c>
      <c r="F565" s="22" t="s">
        <v>89</v>
      </c>
      <c r="G565" s="22"/>
      <c r="H565" s="23">
        <f t="shared" si="98"/>
        <v>12432</v>
      </c>
      <c r="I565" s="23">
        <f t="shared" si="98"/>
        <v>0</v>
      </c>
      <c r="J565" s="23">
        <f t="shared" si="83"/>
        <v>12432</v>
      </c>
      <c r="L565" s="10"/>
      <c r="M565" s="84"/>
    </row>
    <row r="566" spans="1:13" ht="12.75" hidden="1" x14ac:dyDescent="0.25">
      <c r="A566" s="116" t="s">
        <v>375</v>
      </c>
      <c r="B566" s="116"/>
      <c r="C566" s="87">
        <v>853</v>
      </c>
      <c r="D566" s="22" t="s">
        <v>370</v>
      </c>
      <c r="E566" s="22" t="s">
        <v>110</v>
      </c>
      <c r="F566" s="22" t="s">
        <v>376</v>
      </c>
      <c r="G566" s="22"/>
      <c r="H566" s="23">
        <f t="shared" si="98"/>
        <v>12432</v>
      </c>
      <c r="I566" s="23">
        <f t="shared" si="98"/>
        <v>0</v>
      </c>
      <c r="J566" s="23">
        <f t="shared" si="83"/>
        <v>12432</v>
      </c>
      <c r="L566" s="10"/>
      <c r="M566" s="84"/>
    </row>
    <row r="567" spans="1:13" ht="12.75" hidden="1" x14ac:dyDescent="0.25">
      <c r="A567" s="24"/>
      <c r="B567" s="25" t="s">
        <v>86</v>
      </c>
      <c r="C567" s="87">
        <v>853</v>
      </c>
      <c r="D567" s="22" t="s">
        <v>370</v>
      </c>
      <c r="E567" s="22" t="s">
        <v>15</v>
      </c>
      <c r="F567" s="22" t="s">
        <v>376</v>
      </c>
      <c r="G567" s="22" t="s">
        <v>94</v>
      </c>
      <c r="H567" s="23">
        <f t="shared" si="98"/>
        <v>12432</v>
      </c>
      <c r="I567" s="23">
        <f t="shared" si="98"/>
        <v>0</v>
      </c>
      <c r="J567" s="23">
        <f t="shared" si="83"/>
        <v>12432</v>
      </c>
      <c r="L567" s="10"/>
      <c r="M567" s="84"/>
    </row>
    <row r="568" spans="1:13" ht="12.75" hidden="1" x14ac:dyDescent="0.25">
      <c r="A568" s="24"/>
      <c r="B568" s="21" t="s">
        <v>97</v>
      </c>
      <c r="C568" s="87">
        <v>853</v>
      </c>
      <c r="D568" s="22" t="s">
        <v>370</v>
      </c>
      <c r="E568" s="22" t="s">
        <v>15</v>
      </c>
      <c r="F568" s="22" t="s">
        <v>376</v>
      </c>
      <c r="G568" s="22" t="s">
        <v>98</v>
      </c>
      <c r="H568" s="23">
        <v>12432</v>
      </c>
      <c r="I568" s="23"/>
      <c r="J568" s="23">
        <f>H568+I568</f>
        <v>12432</v>
      </c>
      <c r="L568" s="10"/>
      <c r="M568" s="84"/>
    </row>
    <row r="569" spans="1:13" s="56" customFormat="1" ht="12.75" hidden="1" x14ac:dyDescent="0.25">
      <c r="A569" s="117" t="s">
        <v>377</v>
      </c>
      <c r="B569" s="118"/>
      <c r="C569" s="87">
        <v>853</v>
      </c>
      <c r="D569" s="18" t="s">
        <v>378</v>
      </c>
      <c r="E569" s="18"/>
      <c r="F569" s="54"/>
      <c r="G569" s="54"/>
      <c r="H569" s="55"/>
      <c r="I569" s="55"/>
      <c r="J569" s="55"/>
      <c r="L569" s="10"/>
      <c r="M569" s="84"/>
    </row>
    <row r="570" spans="1:13" ht="12.75" hidden="1" x14ac:dyDescent="0.25">
      <c r="A570" s="119" t="s">
        <v>377</v>
      </c>
      <c r="B570" s="120"/>
      <c r="C570" s="87">
        <v>853</v>
      </c>
      <c r="D570" s="22" t="s">
        <v>378</v>
      </c>
      <c r="E570" s="22" t="s">
        <v>378</v>
      </c>
      <c r="F570" s="22"/>
      <c r="G570" s="22"/>
      <c r="H570" s="23"/>
      <c r="I570" s="23"/>
      <c r="J570" s="23"/>
      <c r="L570" s="10"/>
      <c r="M570" s="84"/>
    </row>
    <row r="571" spans="1:13" ht="12.75" hidden="1" x14ac:dyDescent="0.25">
      <c r="A571" s="24"/>
      <c r="B571" s="57" t="s">
        <v>377</v>
      </c>
      <c r="C571" s="87">
        <v>853</v>
      </c>
      <c r="D571" s="58">
        <v>99</v>
      </c>
      <c r="E571" s="22" t="s">
        <v>378</v>
      </c>
      <c r="F571" s="22" t="s">
        <v>379</v>
      </c>
      <c r="G571" s="22"/>
      <c r="H571" s="23"/>
      <c r="I571" s="23"/>
      <c r="J571" s="23"/>
      <c r="L571" s="10"/>
      <c r="M571" s="84"/>
    </row>
    <row r="572" spans="1:13" ht="12.75" hidden="1" x14ac:dyDescent="0.25">
      <c r="A572" s="24"/>
      <c r="B572" s="57" t="s">
        <v>377</v>
      </c>
      <c r="C572" s="87">
        <v>853</v>
      </c>
      <c r="D572" s="58">
        <v>99</v>
      </c>
      <c r="E572" s="22" t="s">
        <v>378</v>
      </c>
      <c r="F572" s="22" t="s">
        <v>379</v>
      </c>
      <c r="G572" s="22" t="s">
        <v>381</v>
      </c>
      <c r="H572" s="23"/>
      <c r="I572" s="23"/>
      <c r="J572" s="23"/>
      <c r="L572" s="10"/>
      <c r="M572" s="84"/>
    </row>
    <row r="573" spans="1:13" s="20" customFormat="1" ht="15" x14ac:dyDescent="0.25">
      <c r="A573" s="124" t="s">
        <v>404</v>
      </c>
      <c r="B573" s="124"/>
      <c r="C573" s="86"/>
      <c r="D573" s="89"/>
      <c r="E573" s="89"/>
      <c r="F573" s="89"/>
      <c r="G573" s="90"/>
      <c r="H573" s="91">
        <f>H10+H237+H500</f>
        <v>176049.36699999997</v>
      </c>
      <c r="I573" s="91">
        <f>I10+I237+I500</f>
        <v>888.42600000000004</v>
      </c>
      <c r="J573" s="91">
        <f>J10+J237+J500</f>
        <v>176937.79299999998</v>
      </c>
      <c r="L573" s="10"/>
      <c r="M573" s="84"/>
    </row>
    <row r="574" spans="1:13" s="20" customFormat="1" ht="15" x14ac:dyDescent="0.25">
      <c r="A574" s="92"/>
      <c r="B574" s="92"/>
      <c r="C574" s="93"/>
      <c r="D574" s="94"/>
      <c r="E574" s="94"/>
      <c r="F574" s="94"/>
      <c r="G574" s="95"/>
      <c r="H574" s="96"/>
    </row>
    <row r="575" spans="1:13" s="20" customFormat="1" ht="15" x14ac:dyDescent="0.25">
      <c r="A575" s="92"/>
      <c r="B575" s="92"/>
      <c r="C575" s="93"/>
      <c r="D575" s="94"/>
      <c r="E575" s="94"/>
      <c r="F575" s="94"/>
      <c r="G575" s="95"/>
      <c r="H575" s="101">
        <f>H573-H576</f>
        <v>0</v>
      </c>
    </row>
    <row r="576" spans="1:13" s="20" customFormat="1" ht="15" x14ac:dyDescent="0.25">
      <c r="A576" s="92"/>
      <c r="B576" s="92"/>
      <c r="C576" s="93"/>
      <c r="D576" s="94"/>
      <c r="E576" s="94"/>
      <c r="F576" s="94"/>
      <c r="G576" s="95"/>
      <c r="H576" s="102">
        <f>[1]Вед.21.02.!J569</f>
        <v>176049.367</v>
      </c>
    </row>
    <row r="577" spans="1:14" s="20" customFormat="1" ht="15" x14ac:dyDescent="0.25">
      <c r="A577" s="92"/>
      <c r="B577" s="92"/>
      <c r="C577" s="93"/>
      <c r="D577" s="94"/>
      <c r="E577" s="94"/>
      <c r="F577" s="94"/>
      <c r="G577" s="95"/>
      <c r="H577" s="103"/>
    </row>
    <row r="578" spans="1:14" s="20" customFormat="1" ht="15" x14ac:dyDescent="0.25">
      <c r="A578" s="92"/>
      <c r="B578" s="92"/>
      <c r="C578" s="93"/>
      <c r="D578" s="94"/>
      <c r="E578" s="94"/>
      <c r="F578" s="94"/>
      <c r="G578" s="95"/>
      <c r="H578" s="96"/>
    </row>
    <row r="579" spans="1:14" s="20" customFormat="1" ht="15" x14ac:dyDescent="0.25">
      <c r="A579" s="92"/>
      <c r="B579" s="92"/>
      <c r="C579" s="93"/>
      <c r="D579" s="94"/>
      <c r="E579" s="94"/>
      <c r="F579" s="94"/>
      <c r="G579" s="95"/>
      <c r="H579" s="96"/>
      <c r="I579" s="97"/>
    </row>
    <row r="580" spans="1:14" s="20" customFormat="1" ht="15" x14ac:dyDescent="0.25">
      <c r="A580" s="92"/>
      <c r="B580" s="92"/>
      <c r="C580" s="93"/>
      <c r="D580" s="94"/>
      <c r="E580" s="94"/>
      <c r="F580" s="94"/>
      <c r="G580" s="95"/>
      <c r="H580" s="96"/>
    </row>
    <row r="582" spans="1:14" x14ac:dyDescent="0.25">
      <c r="H582" s="98"/>
      <c r="I582" s="98"/>
      <c r="J582" s="98"/>
      <c r="N582" s="99"/>
    </row>
    <row r="583" spans="1:14" x14ac:dyDescent="0.25">
      <c r="H583" s="98"/>
      <c r="I583" s="98"/>
      <c r="J583" s="98"/>
    </row>
    <row r="584" spans="1:14" x14ac:dyDescent="0.25">
      <c r="H584" s="98"/>
    </row>
    <row r="585" spans="1:14" x14ac:dyDescent="0.25">
      <c r="H585" s="98"/>
    </row>
    <row r="586" spans="1:14" x14ac:dyDescent="0.25">
      <c r="H586" s="98"/>
    </row>
    <row r="587" spans="1:14" x14ac:dyDescent="0.25">
      <c r="H587" s="98"/>
    </row>
    <row r="588" spans="1:14" x14ac:dyDescent="0.25">
      <c r="H588" s="98"/>
    </row>
    <row r="589" spans="1:14" ht="12.75" x14ac:dyDescent="0.25">
      <c r="B589" s="1"/>
      <c r="C589" s="100"/>
      <c r="D589" s="1"/>
      <c r="E589" s="1"/>
      <c r="F589" s="1"/>
      <c r="G589" s="1"/>
      <c r="H589" s="98"/>
    </row>
    <row r="590" spans="1:14" ht="12.75" x14ac:dyDescent="0.25">
      <c r="B590" s="1"/>
      <c r="C590" s="100"/>
      <c r="D590" s="1"/>
      <c r="E590" s="1"/>
      <c r="F590" s="1"/>
      <c r="G590" s="1"/>
      <c r="H590" s="98"/>
    </row>
    <row r="591" spans="1:14" ht="12.75" x14ac:dyDescent="0.25">
      <c r="B591" s="1"/>
      <c r="C591" s="100"/>
      <c r="D591" s="1"/>
      <c r="E591" s="1"/>
      <c r="F591" s="1"/>
      <c r="G591" s="1"/>
      <c r="H591" s="98"/>
    </row>
    <row r="592" spans="1:14" ht="12.75" x14ac:dyDescent="0.25">
      <c r="B592" s="1"/>
      <c r="C592" s="100"/>
      <c r="D592" s="1"/>
      <c r="E592" s="1"/>
      <c r="F592" s="1"/>
      <c r="G592" s="1"/>
      <c r="H592" s="98"/>
    </row>
    <row r="593" spans="2:8" ht="12.75" x14ac:dyDescent="0.25">
      <c r="B593" s="1"/>
      <c r="C593" s="100"/>
      <c r="D593" s="1"/>
      <c r="E593" s="1"/>
      <c r="F593" s="1"/>
      <c r="G593" s="1"/>
      <c r="H593" s="98"/>
    </row>
    <row r="594" spans="2:8" ht="12.75" x14ac:dyDescent="0.25">
      <c r="B594" s="1"/>
      <c r="C594" s="100"/>
      <c r="D594" s="1"/>
      <c r="E594" s="1"/>
      <c r="F594" s="1"/>
      <c r="G594" s="1"/>
      <c r="H594" s="98"/>
    </row>
    <row r="602" spans="2:8" ht="12.75" x14ac:dyDescent="0.25">
      <c r="B602" s="1"/>
      <c r="C602" s="100"/>
      <c r="D602" s="1"/>
      <c r="E602" s="1"/>
      <c r="F602" s="1"/>
      <c r="G602" s="1"/>
      <c r="H602" s="1"/>
    </row>
    <row r="603" spans="2:8" ht="12.75" x14ac:dyDescent="0.25">
      <c r="B603" s="1"/>
      <c r="C603" s="100"/>
      <c r="D603" s="1"/>
      <c r="E603" s="1"/>
      <c r="F603" s="1"/>
      <c r="G603" s="1"/>
      <c r="H603" s="1"/>
    </row>
    <row r="604" spans="2:8" ht="12.75" x14ac:dyDescent="0.25">
      <c r="B604" s="1"/>
      <c r="C604" s="100"/>
      <c r="D604" s="1"/>
      <c r="E604" s="1"/>
      <c r="F604" s="1"/>
      <c r="G604" s="1"/>
      <c r="H604" s="1"/>
    </row>
    <row r="605" spans="2:8" ht="12.75" x14ac:dyDescent="0.25">
      <c r="B605" s="1"/>
      <c r="C605" s="100"/>
      <c r="D605" s="1"/>
      <c r="E605" s="1"/>
      <c r="F605" s="1"/>
      <c r="G605" s="1"/>
      <c r="H605" s="1"/>
    </row>
    <row r="606" spans="2:8" ht="12.75" x14ac:dyDescent="0.25">
      <c r="B606" s="1"/>
      <c r="C606" s="100"/>
      <c r="D606" s="1"/>
      <c r="E606" s="1"/>
      <c r="F606" s="1"/>
      <c r="G606" s="1"/>
      <c r="H606" s="1"/>
    </row>
    <row r="607" spans="2:8" ht="12.75" x14ac:dyDescent="0.25">
      <c r="B607" s="1"/>
      <c r="C607" s="100"/>
      <c r="D607" s="1"/>
      <c r="E607" s="1"/>
      <c r="F607" s="1"/>
      <c r="G607" s="1"/>
      <c r="H607" s="1"/>
    </row>
    <row r="608" spans="2:8" ht="12.75" x14ac:dyDescent="0.25">
      <c r="B608" s="1"/>
      <c r="C608" s="100"/>
      <c r="D608" s="1"/>
      <c r="E608" s="1"/>
      <c r="F608" s="1"/>
      <c r="G608" s="1"/>
      <c r="H608" s="1"/>
    </row>
    <row r="609" spans="2:8" ht="12.75" x14ac:dyDescent="0.25">
      <c r="B609" s="1"/>
      <c r="C609" s="100"/>
      <c r="D609" s="1"/>
      <c r="E609" s="1"/>
      <c r="F609" s="1"/>
      <c r="G609" s="1"/>
      <c r="H609" s="1"/>
    </row>
    <row r="610" spans="2:8" ht="12.75" x14ac:dyDescent="0.25">
      <c r="B610" s="1"/>
      <c r="C610" s="100"/>
      <c r="D610" s="1"/>
      <c r="E610" s="1"/>
      <c r="F610" s="1"/>
      <c r="G610" s="1"/>
      <c r="H610" s="1"/>
    </row>
    <row r="611" spans="2:8" ht="12.75" x14ac:dyDescent="0.25">
      <c r="B611" s="1"/>
      <c r="C611" s="100"/>
      <c r="D611" s="1"/>
      <c r="E611" s="1"/>
      <c r="F611" s="1"/>
      <c r="G611" s="1"/>
      <c r="H611" s="1"/>
    </row>
    <row r="612" spans="2:8" ht="12.75" x14ac:dyDescent="0.25">
      <c r="B612" s="1"/>
      <c r="C612" s="100"/>
      <c r="D612" s="1"/>
      <c r="E612" s="1"/>
      <c r="F612" s="1"/>
      <c r="G612" s="1"/>
      <c r="H612" s="1"/>
    </row>
    <row r="613" spans="2:8" ht="12.75" x14ac:dyDescent="0.25">
      <c r="B613" s="1"/>
      <c r="C613" s="100"/>
      <c r="D613" s="1"/>
      <c r="E613" s="1"/>
      <c r="F613" s="1"/>
      <c r="G613" s="1"/>
      <c r="H613" s="1"/>
    </row>
    <row r="614" spans="2:8" ht="12.75" x14ac:dyDescent="0.25">
      <c r="B614" s="1"/>
      <c r="C614" s="100"/>
      <c r="D614" s="1"/>
      <c r="E614" s="1"/>
      <c r="F614" s="1"/>
      <c r="G614" s="1"/>
      <c r="H614" s="1"/>
    </row>
    <row r="615" spans="2:8" ht="12.75" x14ac:dyDescent="0.25">
      <c r="B615" s="1"/>
      <c r="C615" s="100"/>
      <c r="D615" s="1"/>
      <c r="E615" s="1"/>
      <c r="F615" s="1"/>
      <c r="G615" s="1"/>
      <c r="H615" s="1"/>
    </row>
    <row r="616" spans="2:8" ht="12.75" x14ac:dyDescent="0.25">
      <c r="B616" s="1"/>
      <c r="C616" s="100"/>
      <c r="D616" s="1"/>
      <c r="E616" s="1"/>
      <c r="F616" s="1"/>
      <c r="G616" s="1"/>
      <c r="H616" s="1"/>
    </row>
    <row r="617" spans="2:8" ht="12.75" x14ac:dyDescent="0.25">
      <c r="B617" s="1"/>
      <c r="C617" s="100"/>
      <c r="D617" s="1"/>
      <c r="E617" s="1"/>
      <c r="F617" s="1"/>
      <c r="G617" s="1"/>
      <c r="H617" s="1"/>
    </row>
    <row r="618" spans="2:8" ht="12.75" x14ac:dyDescent="0.25">
      <c r="B618" s="1"/>
      <c r="C618" s="100"/>
      <c r="D618" s="1"/>
      <c r="E618" s="1"/>
      <c r="F618" s="1"/>
      <c r="G618" s="1"/>
      <c r="H618" s="1"/>
    </row>
    <row r="619" spans="2:8" ht="12.75" x14ac:dyDescent="0.25">
      <c r="B619" s="1"/>
      <c r="C619" s="100"/>
      <c r="D619" s="1"/>
      <c r="E619" s="1"/>
      <c r="F619" s="1"/>
      <c r="G619" s="1"/>
      <c r="H619" s="1"/>
    </row>
  </sheetData>
  <mergeCells count="250">
    <mergeCell ref="A9:B9"/>
    <mergeCell ref="A10:B10"/>
    <mergeCell ref="A11:B11"/>
    <mergeCell ref="A12:B12"/>
    <mergeCell ref="A13:B13"/>
    <mergeCell ref="A14:B14"/>
    <mergeCell ref="D1:J1"/>
    <mergeCell ref="D2:J2"/>
    <mergeCell ref="D3:H3"/>
    <mergeCell ref="D4:J4"/>
    <mergeCell ref="A5:J5"/>
    <mergeCell ref="A7:J7"/>
    <mergeCell ref="A38:B38"/>
    <mergeCell ref="A39:B39"/>
    <mergeCell ref="A40:B40"/>
    <mergeCell ref="A41:B41"/>
    <mergeCell ref="A49:B49"/>
    <mergeCell ref="A54:B54"/>
    <mergeCell ref="A15:B15"/>
    <mergeCell ref="A23:B23"/>
    <mergeCell ref="A26:B26"/>
    <mergeCell ref="A31:B31"/>
    <mergeCell ref="A32:B32"/>
    <mergeCell ref="A35:B35"/>
    <mergeCell ref="A69:B69"/>
    <mergeCell ref="A72:B72"/>
    <mergeCell ref="A73:B73"/>
    <mergeCell ref="A74:B74"/>
    <mergeCell ref="A77:B77"/>
    <mergeCell ref="A78:B78"/>
    <mergeCell ref="A57:B57"/>
    <mergeCell ref="A60:B60"/>
    <mergeCell ref="A61:B61"/>
    <mergeCell ref="A64:B64"/>
    <mergeCell ref="A67:B67"/>
    <mergeCell ref="A68:B68"/>
    <mergeCell ref="A93:B93"/>
    <mergeCell ref="A96:B96"/>
    <mergeCell ref="A99:B99"/>
    <mergeCell ref="A100:B100"/>
    <mergeCell ref="A103:B103"/>
    <mergeCell ref="A107:B107"/>
    <mergeCell ref="A79:B79"/>
    <mergeCell ref="A80:B80"/>
    <mergeCell ref="A83:B83"/>
    <mergeCell ref="A86:B86"/>
    <mergeCell ref="A87:B87"/>
    <mergeCell ref="A88:B88"/>
    <mergeCell ref="A116:B116"/>
    <mergeCell ref="A121:B121"/>
    <mergeCell ref="A124:B124"/>
    <mergeCell ref="A125:B125"/>
    <mergeCell ref="A126:B126"/>
    <mergeCell ref="A127:B127"/>
    <mergeCell ref="A108:B108"/>
    <mergeCell ref="A109:B109"/>
    <mergeCell ref="A110:B110"/>
    <mergeCell ref="A113:B113"/>
    <mergeCell ref="A114:B114"/>
    <mergeCell ref="A115:B115"/>
    <mergeCell ref="A142:B142"/>
    <mergeCell ref="A143:B143"/>
    <mergeCell ref="A144:B144"/>
    <mergeCell ref="A145:B145"/>
    <mergeCell ref="A148:B148"/>
    <mergeCell ref="A149:B149"/>
    <mergeCell ref="A130:B130"/>
    <mergeCell ref="A133:B133"/>
    <mergeCell ref="A134:B134"/>
    <mergeCell ref="A135:B135"/>
    <mergeCell ref="A136:B136"/>
    <mergeCell ref="A141:B141"/>
    <mergeCell ref="A167:B167"/>
    <mergeCell ref="A168:B168"/>
    <mergeCell ref="A169:B169"/>
    <mergeCell ref="A175:B175"/>
    <mergeCell ref="A180:B180"/>
    <mergeCell ref="A181:B181"/>
    <mergeCell ref="A152:B152"/>
    <mergeCell ref="A153:B153"/>
    <mergeCell ref="A154:B154"/>
    <mergeCell ref="A155:B155"/>
    <mergeCell ref="A156:B156"/>
    <mergeCell ref="A162:B162"/>
    <mergeCell ref="A195:B195"/>
    <mergeCell ref="A198:B198"/>
    <mergeCell ref="A199:B199"/>
    <mergeCell ref="A200:B200"/>
    <mergeCell ref="A201:B201"/>
    <mergeCell ref="A204:B204"/>
    <mergeCell ref="A182:B182"/>
    <mergeCell ref="A185:B185"/>
    <mergeCell ref="A186:B186"/>
    <mergeCell ref="A187:B187"/>
    <mergeCell ref="A191:B191"/>
    <mergeCell ref="A192:B192"/>
    <mergeCell ref="A215:B215"/>
    <mergeCell ref="A216:B216"/>
    <mergeCell ref="A217:B217"/>
    <mergeCell ref="A220:B220"/>
    <mergeCell ref="A221:B221"/>
    <mergeCell ref="A222:B222"/>
    <mergeCell ref="A205:B205"/>
    <mergeCell ref="A208:B208"/>
    <mergeCell ref="A209:B209"/>
    <mergeCell ref="A210:B210"/>
    <mergeCell ref="A211:B211"/>
    <mergeCell ref="A212:B212"/>
    <mergeCell ref="A237:B237"/>
    <mergeCell ref="A238:B238"/>
    <mergeCell ref="A239:B239"/>
    <mergeCell ref="A240:B240"/>
    <mergeCell ref="A241:B241"/>
    <mergeCell ref="A242:B242"/>
    <mergeCell ref="A227:B227"/>
    <mergeCell ref="A228:B228"/>
    <mergeCell ref="A229:B229"/>
    <mergeCell ref="A230:B230"/>
    <mergeCell ref="A231:B231"/>
    <mergeCell ref="A234:B234"/>
    <mergeCell ref="A265:B265"/>
    <mergeCell ref="A266:B266"/>
    <mergeCell ref="A270:B270"/>
    <mergeCell ref="A274:B274"/>
    <mergeCell ref="A275:B275"/>
    <mergeCell ref="A276:B276"/>
    <mergeCell ref="A248:B248"/>
    <mergeCell ref="A249:B249"/>
    <mergeCell ref="A257:B257"/>
    <mergeCell ref="A258:B258"/>
    <mergeCell ref="A261:B261"/>
    <mergeCell ref="A264:B264"/>
    <mergeCell ref="A313:B313"/>
    <mergeCell ref="A319:B319"/>
    <mergeCell ref="A325:B325"/>
    <mergeCell ref="A326:B326"/>
    <mergeCell ref="A327:B327"/>
    <mergeCell ref="A333:B333"/>
    <mergeCell ref="A277:B277"/>
    <mergeCell ref="A283:B283"/>
    <mergeCell ref="A289:B289"/>
    <mergeCell ref="A295:B295"/>
    <mergeCell ref="A301:B301"/>
    <mergeCell ref="A307:B307"/>
    <mergeCell ref="A357:B357"/>
    <mergeCell ref="A358:B358"/>
    <mergeCell ref="A359:B359"/>
    <mergeCell ref="A363:B363"/>
    <mergeCell ref="A367:B367"/>
    <mergeCell ref="A371:B371"/>
    <mergeCell ref="A339:B339"/>
    <mergeCell ref="A340:B340"/>
    <mergeCell ref="A347:B347"/>
    <mergeCell ref="A348:B348"/>
    <mergeCell ref="A351:B351"/>
    <mergeCell ref="A354:B354"/>
    <mergeCell ref="A382:B382"/>
    <mergeCell ref="A383:B383"/>
    <mergeCell ref="A386:B386"/>
    <mergeCell ref="A387:B387"/>
    <mergeCell ref="A388:B388"/>
    <mergeCell ref="A391:B391"/>
    <mergeCell ref="A372:B372"/>
    <mergeCell ref="A373:B373"/>
    <mergeCell ref="A376:B376"/>
    <mergeCell ref="A377:B377"/>
    <mergeCell ref="A378:B378"/>
    <mergeCell ref="A379:B379"/>
    <mergeCell ref="A419:B419"/>
    <mergeCell ref="A420:B420"/>
    <mergeCell ref="A421:B421"/>
    <mergeCell ref="A425:B425"/>
    <mergeCell ref="A426:B426"/>
    <mergeCell ref="A433:B433"/>
    <mergeCell ref="A392:B392"/>
    <mergeCell ref="A393:B393"/>
    <mergeCell ref="A403:B403"/>
    <mergeCell ref="A408:B408"/>
    <mergeCell ref="A409:B409"/>
    <mergeCell ref="A414:B414"/>
    <mergeCell ref="A450:B450"/>
    <mergeCell ref="A451:B451"/>
    <mergeCell ref="A456:B456"/>
    <mergeCell ref="A457:B457"/>
    <mergeCell ref="A458:B458"/>
    <mergeCell ref="A461:B461"/>
    <mergeCell ref="A438:B438"/>
    <mergeCell ref="A439:B439"/>
    <mergeCell ref="A442:B442"/>
    <mergeCell ref="A445:B445"/>
    <mergeCell ref="A448:B448"/>
    <mergeCell ref="A449:B449"/>
    <mergeCell ref="A474:B474"/>
    <mergeCell ref="A477:B477"/>
    <mergeCell ref="A478:B478"/>
    <mergeCell ref="A484:B484"/>
    <mergeCell ref="A487:B487"/>
    <mergeCell ref="A488:B488"/>
    <mergeCell ref="A464:B464"/>
    <mergeCell ref="A465:B465"/>
    <mergeCell ref="A466:B466"/>
    <mergeCell ref="A467:B467"/>
    <mergeCell ref="A470:B470"/>
    <mergeCell ref="A473:B473"/>
    <mergeCell ref="A503:B503"/>
    <mergeCell ref="A504:B504"/>
    <mergeCell ref="A505:B505"/>
    <mergeCell ref="A513:B513"/>
    <mergeCell ref="A514:B514"/>
    <mergeCell ref="A517:B517"/>
    <mergeCell ref="A489:B489"/>
    <mergeCell ref="A490:B490"/>
    <mergeCell ref="A495:B495"/>
    <mergeCell ref="A500:B500"/>
    <mergeCell ref="A501:B501"/>
    <mergeCell ref="A502:B502"/>
    <mergeCell ref="A526:B526"/>
    <mergeCell ref="A527:B527"/>
    <mergeCell ref="A528:B528"/>
    <mergeCell ref="A532:B532"/>
    <mergeCell ref="A533:B533"/>
    <mergeCell ref="A534:B534"/>
    <mergeCell ref="A519:B519"/>
    <mergeCell ref="A520:B520"/>
    <mergeCell ref="A521:B521"/>
    <mergeCell ref="A522:B522"/>
    <mergeCell ref="A524:B524"/>
    <mergeCell ref="A525:B525"/>
    <mergeCell ref="A547:B547"/>
    <mergeCell ref="A548:B548"/>
    <mergeCell ref="A552:B552"/>
    <mergeCell ref="A553:B553"/>
    <mergeCell ref="A556:B556"/>
    <mergeCell ref="A557:B557"/>
    <mergeCell ref="A535:B535"/>
    <mergeCell ref="A536:B536"/>
    <mergeCell ref="A540:B540"/>
    <mergeCell ref="A544:B544"/>
    <mergeCell ref="A545:B545"/>
    <mergeCell ref="A546:B546"/>
    <mergeCell ref="A566:B566"/>
    <mergeCell ref="A569:B569"/>
    <mergeCell ref="A570:B570"/>
    <mergeCell ref="A573:B573"/>
    <mergeCell ref="A558:B558"/>
    <mergeCell ref="A559:B559"/>
    <mergeCell ref="A560:B560"/>
    <mergeCell ref="A563:B563"/>
    <mergeCell ref="A564:B564"/>
    <mergeCell ref="A565:B565"/>
  </mergeCells>
  <pageMargins left="0.70866141732283472" right="0.11811023622047245" top="0.15748031496062992"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workbookViewId="0">
      <selection activeCell="H7" sqref="H7"/>
    </sheetView>
  </sheetViews>
  <sheetFormatPr defaultRowHeight="12.75" x14ac:dyDescent="0.25"/>
  <cols>
    <col min="1" max="1" width="29.5703125" style="2" customWidth="1"/>
    <col min="2" max="2" width="36.85546875" style="2" customWidth="1"/>
    <col min="3" max="3" width="26.28515625" style="2" customWidth="1"/>
    <col min="4" max="4" width="17.5703125" style="2" hidden="1" customWidth="1"/>
    <col min="5" max="5" width="13.85546875" style="2" hidden="1" customWidth="1"/>
    <col min="6" max="6" width="18.140625" style="2" hidden="1" customWidth="1"/>
    <col min="7" max="7" width="15.28515625" style="2" hidden="1" customWidth="1"/>
    <col min="8" max="8" width="18.28515625" style="2" customWidth="1"/>
    <col min="9" max="256" width="9.140625" style="2"/>
    <col min="257" max="257" width="26" style="2" customWidth="1"/>
    <col min="258" max="258" width="17.140625" style="2" customWidth="1"/>
    <col min="259" max="259" width="47.42578125" style="2" customWidth="1"/>
    <col min="260" max="260" width="15.5703125" style="2" customWidth="1"/>
    <col min="261" max="261" width="12.7109375" style="2" customWidth="1"/>
    <col min="262" max="512" width="9.140625" style="2"/>
    <col min="513" max="513" width="26" style="2" customWidth="1"/>
    <col min="514" max="514" width="17.140625" style="2" customWidth="1"/>
    <col min="515" max="515" width="47.42578125" style="2" customWidth="1"/>
    <col min="516" max="516" width="15.5703125" style="2" customWidth="1"/>
    <col min="517" max="517" width="12.7109375" style="2" customWidth="1"/>
    <col min="518" max="768" width="9.140625" style="2"/>
    <col min="769" max="769" width="26" style="2" customWidth="1"/>
    <col min="770" max="770" width="17.140625" style="2" customWidth="1"/>
    <col min="771" max="771" width="47.42578125" style="2" customWidth="1"/>
    <col min="772" max="772" width="15.5703125" style="2" customWidth="1"/>
    <col min="773" max="773" width="12.7109375" style="2" customWidth="1"/>
    <col min="774" max="1024" width="9.140625" style="2"/>
    <col min="1025" max="1025" width="26" style="2" customWidth="1"/>
    <col min="1026" max="1026" width="17.140625" style="2" customWidth="1"/>
    <col min="1027" max="1027" width="47.42578125" style="2" customWidth="1"/>
    <col min="1028" max="1028" width="15.5703125" style="2" customWidth="1"/>
    <col min="1029" max="1029" width="12.7109375" style="2" customWidth="1"/>
    <col min="1030" max="1280" width="9.140625" style="2"/>
    <col min="1281" max="1281" width="26" style="2" customWidth="1"/>
    <col min="1282" max="1282" width="17.140625" style="2" customWidth="1"/>
    <col min="1283" max="1283" width="47.42578125" style="2" customWidth="1"/>
    <col min="1284" max="1284" width="15.5703125" style="2" customWidth="1"/>
    <col min="1285" max="1285" width="12.7109375" style="2" customWidth="1"/>
    <col min="1286" max="1536" width="9.140625" style="2"/>
    <col min="1537" max="1537" width="26" style="2" customWidth="1"/>
    <col min="1538" max="1538" width="17.140625" style="2" customWidth="1"/>
    <col min="1539" max="1539" width="47.42578125" style="2" customWidth="1"/>
    <col min="1540" max="1540" width="15.5703125" style="2" customWidth="1"/>
    <col min="1541" max="1541" width="12.7109375" style="2" customWidth="1"/>
    <col min="1542" max="1792" width="9.140625" style="2"/>
    <col min="1793" max="1793" width="26" style="2" customWidth="1"/>
    <col min="1794" max="1794" width="17.140625" style="2" customWidth="1"/>
    <col min="1795" max="1795" width="47.42578125" style="2" customWidth="1"/>
    <col min="1796" max="1796" width="15.5703125" style="2" customWidth="1"/>
    <col min="1797" max="1797" width="12.7109375" style="2" customWidth="1"/>
    <col min="1798" max="2048" width="9.140625" style="2"/>
    <col min="2049" max="2049" width="26" style="2" customWidth="1"/>
    <col min="2050" max="2050" width="17.140625" style="2" customWidth="1"/>
    <col min="2051" max="2051" width="47.42578125" style="2" customWidth="1"/>
    <col min="2052" max="2052" width="15.5703125" style="2" customWidth="1"/>
    <col min="2053" max="2053" width="12.7109375" style="2" customWidth="1"/>
    <col min="2054" max="2304" width="9.140625" style="2"/>
    <col min="2305" max="2305" width="26" style="2" customWidth="1"/>
    <col min="2306" max="2306" width="17.140625" style="2" customWidth="1"/>
    <col min="2307" max="2307" width="47.42578125" style="2" customWidth="1"/>
    <col min="2308" max="2308" width="15.5703125" style="2" customWidth="1"/>
    <col min="2309" max="2309" width="12.7109375" style="2" customWidth="1"/>
    <col min="2310" max="2560" width="9.140625" style="2"/>
    <col min="2561" max="2561" width="26" style="2" customWidth="1"/>
    <col min="2562" max="2562" width="17.140625" style="2" customWidth="1"/>
    <col min="2563" max="2563" width="47.42578125" style="2" customWidth="1"/>
    <col min="2564" max="2564" width="15.5703125" style="2" customWidth="1"/>
    <col min="2565" max="2565" width="12.7109375" style="2" customWidth="1"/>
    <col min="2566" max="2816" width="9.140625" style="2"/>
    <col min="2817" max="2817" width="26" style="2" customWidth="1"/>
    <col min="2818" max="2818" width="17.140625" style="2" customWidth="1"/>
    <col min="2819" max="2819" width="47.42578125" style="2" customWidth="1"/>
    <col min="2820" max="2820" width="15.5703125" style="2" customWidth="1"/>
    <col min="2821" max="2821" width="12.7109375" style="2" customWidth="1"/>
    <col min="2822" max="3072" width="9.140625" style="2"/>
    <col min="3073" max="3073" width="26" style="2" customWidth="1"/>
    <col min="3074" max="3074" width="17.140625" style="2" customWidth="1"/>
    <col min="3075" max="3075" width="47.42578125" style="2" customWidth="1"/>
    <col min="3076" max="3076" width="15.5703125" style="2" customWidth="1"/>
    <col min="3077" max="3077" width="12.7109375" style="2" customWidth="1"/>
    <col min="3078" max="3328" width="9.140625" style="2"/>
    <col min="3329" max="3329" width="26" style="2" customWidth="1"/>
    <col min="3330" max="3330" width="17.140625" style="2" customWidth="1"/>
    <col min="3331" max="3331" width="47.42578125" style="2" customWidth="1"/>
    <col min="3332" max="3332" width="15.5703125" style="2" customWidth="1"/>
    <col min="3333" max="3333" width="12.7109375" style="2" customWidth="1"/>
    <col min="3334" max="3584" width="9.140625" style="2"/>
    <col min="3585" max="3585" width="26" style="2" customWidth="1"/>
    <col min="3586" max="3586" width="17.140625" style="2" customWidth="1"/>
    <col min="3587" max="3587" width="47.42578125" style="2" customWidth="1"/>
    <col min="3588" max="3588" width="15.5703125" style="2" customWidth="1"/>
    <col min="3589" max="3589" width="12.7109375" style="2" customWidth="1"/>
    <col min="3590" max="3840" width="9.140625" style="2"/>
    <col min="3841" max="3841" width="26" style="2" customWidth="1"/>
    <col min="3842" max="3842" width="17.140625" style="2" customWidth="1"/>
    <col min="3843" max="3843" width="47.42578125" style="2" customWidth="1"/>
    <col min="3844" max="3844" width="15.5703125" style="2" customWidth="1"/>
    <col min="3845" max="3845" width="12.7109375" style="2" customWidth="1"/>
    <col min="3846" max="4096" width="9.140625" style="2"/>
    <col min="4097" max="4097" width="26" style="2" customWidth="1"/>
    <col min="4098" max="4098" width="17.140625" style="2" customWidth="1"/>
    <col min="4099" max="4099" width="47.42578125" style="2" customWidth="1"/>
    <col min="4100" max="4100" width="15.5703125" style="2" customWidth="1"/>
    <col min="4101" max="4101" width="12.7109375" style="2" customWidth="1"/>
    <col min="4102" max="4352" width="9.140625" style="2"/>
    <col min="4353" max="4353" width="26" style="2" customWidth="1"/>
    <col min="4354" max="4354" width="17.140625" style="2" customWidth="1"/>
    <col min="4355" max="4355" width="47.42578125" style="2" customWidth="1"/>
    <col min="4356" max="4356" width="15.5703125" style="2" customWidth="1"/>
    <col min="4357" max="4357" width="12.7109375" style="2" customWidth="1"/>
    <col min="4358" max="4608" width="9.140625" style="2"/>
    <col min="4609" max="4609" width="26" style="2" customWidth="1"/>
    <col min="4610" max="4610" width="17.140625" style="2" customWidth="1"/>
    <col min="4611" max="4611" width="47.42578125" style="2" customWidth="1"/>
    <col min="4612" max="4612" width="15.5703125" style="2" customWidth="1"/>
    <col min="4613" max="4613" width="12.7109375" style="2" customWidth="1"/>
    <col min="4614" max="4864" width="9.140625" style="2"/>
    <col min="4865" max="4865" width="26" style="2" customWidth="1"/>
    <col min="4866" max="4866" width="17.140625" style="2" customWidth="1"/>
    <col min="4867" max="4867" width="47.42578125" style="2" customWidth="1"/>
    <col min="4868" max="4868" width="15.5703125" style="2" customWidth="1"/>
    <col min="4869" max="4869" width="12.7109375" style="2" customWidth="1"/>
    <col min="4870" max="5120" width="9.140625" style="2"/>
    <col min="5121" max="5121" width="26" style="2" customWidth="1"/>
    <col min="5122" max="5122" width="17.140625" style="2" customWidth="1"/>
    <col min="5123" max="5123" width="47.42578125" style="2" customWidth="1"/>
    <col min="5124" max="5124" width="15.5703125" style="2" customWidth="1"/>
    <col min="5125" max="5125" width="12.7109375" style="2" customWidth="1"/>
    <col min="5126" max="5376" width="9.140625" style="2"/>
    <col min="5377" max="5377" width="26" style="2" customWidth="1"/>
    <col min="5378" max="5378" width="17.140625" style="2" customWidth="1"/>
    <col min="5379" max="5379" width="47.42578125" style="2" customWidth="1"/>
    <col min="5380" max="5380" width="15.5703125" style="2" customWidth="1"/>
    <col min="5381" max="5381" width="12.7109375" style="2" customWidth="1"/>
    <col min="5382" max="5632" width="9.140625" style="2"/>
    <col min="5633" max="5633" width="26" style="2" customWidth="1"/>
    <col min="5634" max="5634" width="17.140625" style="2" customWidth="1"/>
    <col min="5635" max="5635" width="47.42578125" style="2" customWidth="1"/>
    <col min="5636" max="5636" width="15.5703125" style="2" customWidth="1"/>
    <col min="5637" max="5637" width="12.7109375" style="2" customWidth="1"/>
    <col min="5638" max="5888" width="9.140625" style="2"/>
    <col min="5889" max="5889" width="26" style="2" customWidth="1"/>
    <col min="5890" max="5890" width="17.140625" style="2" customWidth="1"/>
    <col min="5891" max="5891" width="47.42578125" style="2" customWidth="1"/>
    <col min="5892" max="5892" width="15.5703125" style="2" customWidth="1"/>
    <col min="5893" max="5893" width="12.7109375" style="2" customWidth="1"/>
    <col min="5894" max="6144" width="9.140625" style="2"/>
    <col min="6145" max="6145" width="26" style="2" customWidth="1"/>
    <col min="6146" max="6146" width="17.140625" style="2" customWidth="1"/>
    <col min="6147" max="6147" width="47.42578125" style="2" customWidth="1"/>
    <col min="6148" max="6148" width="15.5703125" style="2" customWidth="1"/>
    <col min="6149" max="6149" width="12.7109375" style="2" customWidth="1"/>
    <col min="6150" max="6400" width="9.140625" style="2"/>
    <col min="6401" max="6401" width="26" style="2" customWidth="1"/>
    <col min="6402" max="6402" width="17.140625" style="2" customWidth="1"/>
    <col min="6403" max="6403" width="47.42578125" style="2" customWidth="1"/>
    <col min="6404" max="6404" width="15.5703125" style="2" customWidth="1"/>
    <col min="6405" max="6405" width="12.7109375" style="2" customWidth="1"/>
    <col min="6406" max="6656" width="9.140625" style="2"/>
    <col min="6657" max="6657" width="26" style="2" customWidth="1"/>
    <col min="6658" max="6658" width="17.140625" style="2" customWidth="1"/>
    <col min="6659" max="6659" width="47.42578125" style="2" customWidth="1"/>
    <col min="6660" max="6660" width="15.5703125" style="2" customWidth="1"/>
    <col min="6661" max="6661" width="12.7109375" style="2" customWidth="1"/>
    <col min="6662" max="6912" width="9.140625" style="2"/>
    <col min="6913" max="6913" width="26" style="2" customWidth="1"/>
    <col min="6914" max="6914" width="17.140625" style="2" customWidth="1"/>
    <col min="6915" max="6915" width="47.42578125" style="2" customWidth="1"/>
    <col min="6916" max="6916" width="15.5703125" style="2" customWidth="1"/>
    <col min="6917" max="6917" width="12.7109375" style="2" customWidth="1"/>
    <col min="6918" max="7168" width="9.140625" style="2"/>
    <col min="7169" max="7169" width="26" style="2" customWidth="1"/>
    <col min="7170" max="7170" width="17.140625" style="2" customWidth="1"/>
    <col min="7171" max="7171" width="47.42578125" style="2" customWidth="1"/>
    <col min="7172" max="7172" width="15.5703125" style="2" customWidth="1"/>
    <col min="7173" max="7173" width="12.7109375" style="2" customWidth="1"/>
    <col min="7174" max="7424" width="9.140625" style="2"/>
    <col min="7425" max="7425" width="26" style="2" customWidth="1"/>
    <col min="7426" max="7426" width="17.140625" style="2" customWidth="1"/>
    <col min="7427" max="7427" width="47.42578125" style="2" customWidth="1"/>
    <col min="7428" max="7428" width="15.5703125" style="2" customWidth="1"/>
    <col min="7429" max="7429" width="12.7109375" style="2" customWidth="1"/>
    <col min="7430" max="7680" width="9.140625" style="2"/>
    <col min="7681" max="7681" width="26" style="2" customWidth="1"/>
    <col min="7682" max="7682" width="17.140625" style="2" customWidth="1"/>
    <col min="7683" max="7683" width="47.42578125" style="2" customWidth="1"/>
    <col min="7684" max="7684" width="15.5703125" style="2" customWidth="1"/>
    <col min="7685" max="7685" width="12.7109375" style="2" customWidth="1"/>
    <col min="7686" max="7936" width="9.140625" style="2"/>
    <col min="7937" max="7937" width="26" style="2" customWidth="1"/>
    <col min="7938" max="7938" width="17.140625" style="2" customWidth="1"/>
    <col min="7939" max="7939" width="47.42578125" style="2" customWidth="1"/>
    <col min="7940" max="7940" width="15.5703125" style="2" customWidth="1"/>
    <col min="7941" max="7941" width="12.7109375" style="2" customWidth="1"/>
    <col min="7942" max="8192" width="9.140625" style="2"/>
    <col min="8193" max="8193" width="26" style="2" customWidth="1"/>
    <col min="8194" max="8194" width="17.140625" style="2" customWidth="1"/>
    <col min="8195" max="8195" width="47.42578125" style="2" customWidth="1"/>
    <col min="8196" max="8196" width="15.5703125" style="2" customWidth="1"/>
    <col min="8197" max="8197" width="12.7109375" style="2" customWidth="1"/>
    <col min="8198" max="8448" width="9.140625" style="2"/>
    <col min="8449" max="8449" width="26" style="2" customWidth="1"/>
    <col min="8450" max="8450" width="17.140625" style="2" customWidth="1"/>
    <col min="8451" max="8451" width="47.42578125" style="2" customWidth="1"/>
    <col min="8452" max="8452" width="15.5703125" style="2" customWidth="1"/>
    <col min="8453" max="8453" width="12.7109375" style="2" customWidth="1"/>
    <col min="8454" max="8704" width="9.140625" style="2"/>
    <col min="8705" max="8705" width="26" style="2" customWidth="1"/>
    <col min="8706" max="8706" width="17.140625" style="2" customWidth="1"/>
    <col min="8707" max="8707" width="47.42578125" style="2" customWidth="1"/>
    <col min="8708" max="8708" width="15.5703125" style="2" customWidth="1"/>
    <col min="8709" max="8709" width="12.7109375" style="2" customWidth="1"/>
    <col min="8710" max="8960" width="9.140625" style="2"/>
    <col min="8961" max="8961" width="26" style="2" customWidth="1"/>
    <col min="8962" max="8962" width="17.140625" style="2" customWidth="1"/>
    <col min="8963" max="8963" width="47.42578125" style="2" customWidth="1"/>
    <col min="8964" max="8964" width="15.5703125" style="2" customWidth="1"/>
    <col min="8965" max="8965" width="12.7109375" style="2" customWidth="1"/>
    <col min="8966" max="9216" width="9.140625" style="2"/>
    <col min="9217" max="9217" width="26" style="2" customWidth="1"/>
    <col min="9218" max="9218" width="17.140625" style="2" customWidth="1"/>
    <col min="9219" max="9219" width="47.42578125" style="2" customWidth="1"/>
    <col min="9220" max="9220" width="15.5703125" style="2" customWidth="1"/>
    <col min="9221" max="9221" width="12.7109375" style="2" customWidth="1"/>
    <col min="9222" max="9472" width="9.140625" style="2"/>
    <col min="9473" max="9473" width="26" style="2" customWidth="1"/>
    <col min="9474" max="9474" width="17.140625" style="2" customWidth="1"/>
    <col min="9475" max="9475" width="47.42578125" style="2" customWidth="1"/>
    <col min="9476" max="9476" width="15.5703125" style="2" customWidth="1"/>
    <col min="9477" max="9477" width="12.7109375" style="2" customWidth="1"/>
    <col min="9478" max="9728" width="9.140625" style="2"/>
    <col min="9729" max="9729" width="26" style="2" customWidth="1"/>
    <col min="9730" max="9730" width="17.140625" style="2" customWidth="1"/>
    <col min="9731" max="9731" width="47.42578125" style="2" customWidth="1"/>
    <col min="9732" max="9732" width="15.5703125" style="2" customWidth="1"/>
    <col min="9733" max="9733" width="12.7109375" style="2" customWidth="1"/>
    <col min="9734" max="9984" width="9.140625" style="2"/>
    <col min="9985" max="9985" width="26" style="2" customWidth="1"/>
    <col min="9986" max="9986" width="17.140625" style="2" customWidth="1"/>
    <col min="9987" max="9987" width="47.42578125" style="2" customWidth="1"/>
    <col min="9988" max="9988" width="15.5703125" style="2" customWidth="1"/>
    <col min="9989" max="9989" width="12.7109375" style="2" customWidth="1"/>
    <col min="9990" max="10240" width="9.140625" style="2"/>
    <col min="10241" max="10241" width="26" style="2" customWidth="1"/>
    <col min="10242" max="10242" width="17.140625" style="2" customWidth="1"/>
    <col min="10243" max="10243" width="47.42578125" style="2" customWidth="1"/>
    <col min="10244" max="10244" width="15.5703125" style="2" customWidth="1"/>
    <col min="10245" max="10245" width="12.7109375" style="2" customWidth="1"/>
    <col min="10246" max="10496" width="9.140625" style="2"/>
    <col min="10497" max="10497" width="26" style="2" customWidth="1"/>
    <col min="10498" max="10498" width="17.140625" style="2" customWidth="1"/>
    <col min="10499" max="10499" width="47.42578125" style="2" customWidth="1"/>
    <col min="10500" max="10500" width="15.5703125" style="2" customWidth="1"/>
    <col min="10501" max="10501" width="12.7109375" style="2" customWidth="1"/>
    <col min="10502" max="10752" width="9.140625" style="2"/>
    <col min="10753" max="10753" width="26" style="2" customWidth="1"/>
    <col min="10754" max="10754" width="17.140625" style="2" customWidth="1"/>
    <col min="10755" max="10755" width="47.42578125" style="2" customWidth="1"/>
    <col min="10756" max="10756" width="15.5703125" style="2" customWidth="1"/>
    <col min="10757" max="10757" width="12.7109375" style="2" customWidth="1"/>
    <col min="10758" max="11008" width="9.140625" style="2"/>
    <col min="11009" max="11009" width="26" style="2" customWidth="1"/>
    <col min="11010" max="11010" width="17.140625" style="2" customWidth="1"/>
    <col min="11011" max="11011" width="47.42578125" style="2" customWidth="1"/>
    <col min="11012" max="11012" width="15.5703125" style="2" customWidth="1"/>
    <col min="11013" max="11013" width="12.7109375" style="2" customWidth="1"/>
    <col min="11014" max="11264" width="9.140625" style="2"/>
    <col min="11265" max="11265" width="26" style="2" customWidth="1"/>
    <col min="11266" max="11266" width="17.140625" style="2" customWidth="1"/>
    <col min="11267" max="11267" width="47.42578125" style="2" customWidth="1"/>
    <col min="11268" max="11268" width="15.5703125" style="2" customWidth="1"/>
    <col min="11269" max="11269" width="12.7109375" style="2" customWidth="1"/>
    <col min="11270" max="11520" width="9.140625" style="2"/>
    <col min="11521" max="11521" width="26" style="2" customWidth="1"/>
    <col min="11522" max="11522" width="17.140625" style="2" customWidth="1"/>
    <col min="11523" max="11523" width="47.42578125" style="2" customWidth="1"/>
    <col min="11524" max="11524" width="15.5703125" style="2" customWidth="1"/>
    <col min="11525" max="11525" width="12.7109375" style="2" customWidth="1"/>
    <col min="11526" max="11776" width="9.140625" style="2"/>
    <col min="11777" max="11777" width="26" style="2" customWidth="1"/>
    <col min="11778" max="11778" width="17.140625" style="2" customWidth="1"/>
    <col min="11779" max="11779" width="47.42578125" style="2" customWidth="1"/>
    <col min="11780" max="11780" width="15.5703125" style="2" customWidth="1"/>
    <col min="11781" max="11781" width="12.7109375" style="2" customWidth="1"/>
    <col min="11782" max="12032" width="9.140625" style="2"/>
    <col min="12033" max="12033" width="26" style="2" customWidth="1"/>
    <col min="12034" max="12034" width="17.140625" style="2" customWidth="1"/>
    <col min="12035" max="12035" width="47.42578125" style="2" customWidth="1"/>
    <col min="12036" max="12036" width="15.5703125" style="2" customWidth="1"/>
    <col min="12037" max="12037" width="12.7109375" style="2" customWidth="1"/>
    <col min="12038" max="12288" width="9.140625" style="2"/>
    <col min="12289" max="12289" width="26" style="2" customWidth="1"/>
    <col min="12290" max="12290" width="17.140625" style="2" customWidth="1"/>
    <col min="12291" max="12291" width="47.42578125" style="2" customWidth="1"/>
    <col min="12292" max="12292" width="15.5703125" style="2" customWidth="1"/>
    <col min="12293" max="12293" width="12.7109375" style="2" customWidth="1"/>
    <col min="12294" max="12544" width="9.140625" style="2"/>
    <col min="12545" max="12545" width="26" style="2" customWidth="1"/>
    <col min="12546" max="12546" width="17.140625" style="2" customWidth="1"/>
    <col min="12547" max="12547" width="47.42578125" style="2" customWidth="1"/>
    <col min="12548" max="12548" width="15.5703125" style="2" customWidth="1"/>
    <col min="12549" max="12549" width="12.7109375" style="2" customWidth="1"/>
    <col min="12550" max="12800" width="9.140625" style="2"/>
    <col min="12801" max="12801" width="26" style="2" customWidth="1"/>
    <col min="12802" max="12802" width="17.140625" style="2" customWidth="1"/>
    <col min="12803" max="12803" width="47.42578125" style="2" customWidth="1"/>
    <col min="12804" max="12804" width="15.5703125" style="2" customWidth="1"/>
    <col min="12805" max="12805" width="12.7109375" style="2" customWidth="1"/>
    <col min="12806" max="13056" width="9.140625" style="2"/>
    <col min="13057" max="13057" width="26" style="2" customWidth="1"/>
    <col min="13058" max="13058" width="17.140625" style="2" customWidth="1"/>
    <col min="13059" max="13059" width="47.42578125" style="2" customWidth="1"/>
    <col min="13060" max="13060" width="15.5703125" style="2" customWidth="1"/>
    <col min="13061" max="13061" width="12.7109375" style="2" customWidth="1"/>
    <col min="13062" max="13312" width="9.140625" style="2"/>
    <col min="13313" max="13313" width="26" style="2" customWidth="1"/>
    <col min="13314" max="13314" width="17.140625" style="2" customWidth="1"/>
    <col min="13315" max="13315" width="47.42578125" style="2" customWidth="1"/>
    <col min="13316" max="13316" width="15.5703125" style="2" customWidth="1"/>
    <col min="13317" max="13317" width="12.7109375" style="2" customWidth="1"/>
    <col min="13318" max="13568" width="9.140625" style="2"/>
    <col min="13569" max="13569" width="26" style="2" customWidth="1"/>
    <col min="13570" max="13570" width="17.140625" style="2" customWidth="1"/>
    <col min="13571" max="13571" width="47.42578125" style="2" customWidth="1"/>
    <col min="13572" max="13572" width="15.5703125" style="2" customWidth="1"/>
    <col min="13573" max="13573" width="12.7109375" style="2" customWidth="1"/>
    <col min="13574" max="13824" width="9.140625" style="2"/>
    <col min="13825" max="13825" width="26" style="2" customWidth="1"/>
    <col min="13826" max="13826" width="17.140625" style="2" customWidth="1"/>
    <col min="13827" max="13827" width="47.42578125" style="2" customWidth="1"/>
    <col min="13828" max="13828" width="15.5703125" style="2" customWidth="1"/>
    <col min="13829" max="13829" width="12.7109375" style="2" customWidth="1"/>
    <col min="13830" max="14080" width="9.140625" style="2"/>
    <col min="14081" max="14081" width="26" style="2" customWidth="1"/>
    <col min="14082" max="14082" width="17.140625" style="2" customWidth="1"/>
    <col min="14083" max="14083" width="47.42578125" style="2" customWidth="1"/>
    <col min="14084" max="14084" width="15.5703125" style="2" customWidth="1"/>
    <col min="14085" max="14085" width="12.7109375" style="2" customWidth="1"/>
    <col min="14086" max="14336" width="9.140625" style="2"/>
    <col min="14337" max="14337" width="26" style="2" customWidth="1"/>
    <col min="14338" max="14338" width="17.140625" style="2" customWidth="1"/>
    <col min="14339" max="14339" width="47.42578125" style="2" customWidth="1"/>
    <col min="14340" max="14340" width="15.5703125" style="2" customWidth="1"/>
    <col min="14341" max="14341" width="12.7109375" style="2" customWidth="1"/>
    <col min="14342" max="14592" width="9.140625" style="2"/>
    <col min="14593" max="14593" width="26" style="2" customWidth="1"/>
    <col min="14594" max="14594" width="17.140625" style="2" customWidth="1"/>
    <col min="14595" max="14595" width="47.42578125" style="2" customWidth="1"/>
    <col min="14596" max="14596" width="15.5703125" style="2" customWidth="1"/>
    <col min="14597" max="14597" width="12.7109375" style="2" customWidth="1"/>
    <col min="14598" max="14848" width="9.140625" style="2"/>
    <col min="14849" max="14849" width="26" style="2" customWidth="1"/>
    <col min="14850" max="14850" width="17.140625" style="2" customWidth="1"/>
    <col min="14851" max="14851" width="47.42578125" style="2" customWidth="1"/>
    <col min="14852" max="14852" width="15.5703125" style="2" customWidth="1"/>
    <col min="14853" max="14853" width="12.7109375" style="2" customWidth="1"/>
    <col min="14854" max="15104" width="9.140625" style="2"/>
    <col min="15105" max="15105" width="26" style="2" customWidth="1"/>
    <col min="15106" max="15106" width="17.140625" style="2" customWidth="1"/>
    <col min="15107" max="15107" width="47.42578125" style="2" customWidth="1"/>
    <col min="15108" max="15108" width="15.5703125" style="2" customWidth="1"/>
    <col min="15109" max="15109" width="12.7109375" style="2" customWidth="1"/>
    <col min="15110" max="15360" width="9.140625" style="2"/>
    <col min="15361" max="15361" width="26" style="2" customWidth="1"/>
    <col min="15362" max="15362" width="17.140625" style="2" customWidth="1"/>
    <col min="15363" max="15363" width="47.42578125" style="2" customWidth="1"/>
    <col min="15364" max="15364" width="15.5703125" style="2" customWidth="1"/>
    <col min="15365" max="15365" width="12.7109375" style="2" customWidth="1"/>
    <col min="15366" max="15616" width="9.140625" style="2"/>
    <col min="15617" max="15617" width="26" style="2" customWidth="1"/>
    <col min="15618" max="15618" width="17.140625" style="2" customWidth="1"/>
    <col min="15619" max="15619" width="47.42578125" style="2" customWidth="1"/>
    <col min="15620" max="15620" width="15.5703125" style="2" customWidth="1"/>
    <col min="15621" max="15621" width="12.7109375" style="2" customWidth="1"/>
    <col min="15622" max="15872" width="9.140625" style="2"/>
    <col min="15873" max="15873" width="26" style="2" customWidth="1"/>
    <col min="15874" max="15874" width="17.140625" style="2" customWidth="1"/>
    <col min="15875" max="15875" width="47.42578125" style="2" customWidth="1"/>
    <col min="15876" max="15876" width="15.5703125" style="2" customWidth="1"/>
    <col min="15877" max="15877" width="12.7109375" style="2" customWidth="1"/>
    <col min="15878" max="16128" width="9.140625" style="2"/>
    <col min="16129" max="16129" width="26" style="2" customWidth="1"/>
    <col min="16130" max="16130" width="17.140625" style="2" customWidth="1"/>
    <col min="16131" max="16131" width="47.42578125" style="2" customWidth="1"/>
    <col min="16132" max="16132" width="15.5703125" style="2" customWidth="1"/>
    <col min="16133" max="16133" width="12.7109375" style="2" customWidth="1"/>
    <col min="16134" max="16384" width="9.140625" style="2"/>
  </cols>
  <sheetData>
    <row r="1" spans="1:9" s="1" customFormat="1" ht="21" customHeight="1" x14ac:dyDescent="0.25">
      <c r="A1" s="100"/>
      <c r="C1" s="157" t="s">
        <v>390</v>
      </c>
      <c r="D1" s="157"/>
      <c r="E1" s="157"/>
      <c r="F1" s="157"/>
    </row>
    <row r="2" spans="1:9" s="1" customFormat="1" ht="63" customHeight="1" x14ac:dyDescent="0.25">
      <c r="A2" s="100"/>
      <c r="C2" s="138" t="s">
        <v>1</v>
      </c>
      <c r="D2" s="138"/>
      <c r="E2" s="138"/>
      <c r="F2" s="138"/>
      <c r="G2" s="138"/>
      <c r="H2" s="138"/>
      <c r="I2" s="105"/>
    </row>
    <row r="3" spans="1:9" ht="16.5" customHeight="1" x14ac:dyDescent="0.25">
      <c r="C3" s="137" t="s">
        <v>406</v>
      </c>
      <c r="D3" s="137"/>
      <c r="E3" s="137"/>
      <c r="F3" s="137"/>
    </row>
    <row r="4" spans="1:9" ht="55.5" customHeight="1" x14ac:dyDescent="0.25">
      <c r="C4" s="156" t="s">
        <v>393</v>
      </c>
      <c r="D4" s="156"/>
      <c r="E4" s="156"/>
      <c r="F4" s="156"/>
      <c r="G4" s="156"/>
      <c r="H4" s="156"/>
    </row>
    <row r="5" spans="1:9" s="106" customFormat="1" ht="12.75" customHeight="1" x14ac:dyDescent="0.2">
      <c r="A5" s="155" t="s">
        <v>407</v>
      </c>
      <c r="B5" s="155"/>
      <c r="C5" s="155"/>
      <c r="D5" s="155"/>
      <c r="E5" s="155"/>
      <c r="F5" s="155"/>
      <c r="G5" s="155"/>
      <c r="H5" s="155"/>
    </row>
    <row r="6" spans="1:9" s="106" customFormat="1" ht="28.5" customHeight="1" x14ac:dyDescent="0.2">
      <c r="A6" s="155"/>
      <c r="B6" s="155"/>
      <c r="C6" s="155"/>
      <c r="D6" s="155"/>
      <c r="E6" s="155"/>
      <c r="F6" s="155"/>
      <c r="G6" s="155"/>
      <c r="H6" s="155"/>
    </row>
    <row r="7" spans="1:9" s="106" customFormat="1" x14ac:dyDescent="0.2">
      <c r="A7" s="107"/>
      <c r="D7" s="108" t="s">
        <v>5</v>
      </c>
      <c r="F7" s="106" t="s">
        <v>408</v>
      </c>
      <c r="H7" s="108" t="s">
        <v>5</v>
      </c>
    </row>
    <row r="8" spans="1:9" s="10" customFormat="1" ht="22.5" x14ac:dyDescent="0.25">
      <c r="A8" s="8" t="s">
        <v>409</v>
      </c>
      <c r="B8" s="141" t="s">
        <v>410</v>
      </c>
      <c r="C8" s="141"/>
      <c r="D8" s="8" t="s">
        <v>411</v>
      </c>
      <c r="E8" s="8" t="s">
        <v>12</v>
      </c>
      <c r="F8" s="8" t="s">
        <v>412</v>
      </c>
      <c r="G8" s="8" t="s">
        <v>12</v>
      </c>
      <c r="H8" s="8" t="s">
        <v>412</v>
      </c>
    </row>
    <row r="9" spans="1:9" s="10" customFormat="1" ht="22.5" hidden="1" customHeight="1" x14ac:dyDescent="0.25">
      <c r="A9" s="29" t="s">
        <v>413</v>
      </c>
      <c r="B9" s="127" t="s">
        <v>414</v>
      </c>
      <c r="C9" s="128"/>
      <c r="D9" s="109">
        <f>D10</f>
        <v>830.7</v>
      </c>
      <c r="E9" s="109">
        <f>E10</f>
        <v>-830.7</v>
      </c>
      <c r="F9" s="109">
        <f>D9+E9</f>
        <v>0</v>
      </c>
      <c r="G9" s="109"/>
      <c r="H9" s="109">
        <f>F9+G9</f>
        <v>0</v>
      </c>
    </row>
    <row r="10" spans="1:9" s="10" customFormat="1" ht="22.5" hidden="1" customHeight="1" x14ac:dyDescent="0.25">
      <c r="A10" s="29" t="s">
        <v>415</v>
      </c>
      <c r="B10" s="127" t="s">
        <v>416</v>
      </c>
      <c r="C10" s="128"/>
      <c r="D10" s="109">
        <f>D11</f>
        <v>830.7</v>
      </c>
      <c r="E10" s="109">
        <f>E11</f>
        <v>-830.7</v>
      </c>
      <c r="F10" s="109">
        <f t="shared" ref="F10:F20" si="0">D10+E10</f>
        <v>0</v>
      </c>
      <c r="G10" s="109"/>
      <c r="H10" s="109">
        <f t="shared" ref="H10:H20" si="1">F10+G10</f>
        <v>0</v>
      </c>
    </row>
    <row r="11" spans="1:9" s="10" customFormat="1" ht="22.5" hidden="1" customHeight="1" x14ac:dyDescent="0.25">
      <c r="A11" s="29" t="s">
        <v>417</v>
      </c>
      <c r="B11" s="127" t="s">
        <v>418</v>
      </c>
      <c r="C11" s="128"/>
      <c r="D11" s="109">
        <v>830.7</v>
      </c>
      <c r="E11" s="109">
        <v>-830.7</v>
      </c>
      <c r="F11" s="109">
        <f t="shared" si="0"/>
        <v>0</v>
      </c>
      <c r="G11" s="109"/>
      <c r="H11" s="109">
        <f t="shared" si="1"/>
        <v>0</v>
      </c>
    </row>
    <row r="12" spans="1:9" ht="22.5" customHeight="1" x14ac:dyDescent="0.25">
      <c r="A12" s="29" t="s">
        <v>419</v>
      </c>
      <c r="B12" s="116" t="s">
        <v>420</v>
      </c>
      <c r="C12" s="116"/>
      <c r="D12" s="109">
        <f>D13+D17</f>
        <v>0</v>
      </c>
      <c r="E12" s="109">
        <f>E13+E17</f>
        <v>932.87400000000002</v>
      </c>
      <c r="F12" s="109">
        <f t="shared" si="0"/>
        <v>932.87400000000002</v>
      </c>
      <c r="G12" s="109">
        <f>G13+G17</f>
        <v>888.42600000000004</v>
      </c>
      <c r="H12" s="109">
        <f t="shared" si="1"/>
        <v>1821.3000000000002</v>
      </c>
    </row>
    <row r="13" spans="1:9" s="106" customFormat="1" ht="22.5" hidden="1" customHeight="1" x14ac:dyDescent="0.2">
      <c r="A13" s="29" t="s">
        <v>421</v>
      </c>
      <c r="B13" s="116" t="s">
        <v>422</v>
      </c>
      <c r="C13" s="116"/>
      <c r="D13" s="109">
        <f t="shared" ref="D13:G15" si="2">D14</f>
        <v>0</v>
      </c>
      <c r="E13" s="109">
        <f t="shared" si="2"/>
        <v>0</v>
      </c>
      <c r="F13" s="109">
        <f t="shared" si="0"/>
        <v>0</v>
      </c>
      <c r="G13" s="109">
        <f t="shared" si="2"/>
        <v>0</v>
      </c>
      <c r="H13" s="109">
        <f t="shared" si="1"/>
        <v>0</v>
      </c>
    </row>
    <row r="14" spans="1:9" s="106" customFormat="1" ht="22.5" hidden="1" customHeight="1" x14ac:dyDescent="0.2">
      <c r="A14" s="29" t="s">
        <v>423</v>
      </c>
      <c r="B14" s="116" t="s">
        <v>424</v>
      </c>
      <c r="C14" s="116"/>
      <c r="D14" s="109">
        <f t="shared" si="2"/>
        <v>0</v>
      </c>
      <c r="E14" s="109">
        <f t="shared" si="2"/>
        <v>0</v>
      </c>
      <c r="F14" s="109">
        <f t="shared" si="0"/>
        <v>0</v>
      </c>
      <c r="G14" s="109">
        <f t="shared" si="2"/>
        <v>0</v>
      </c>
      <c r="H14" s="109">
        <f t="shared" si="1"/>
        <v>0</v>
      </c>
    </row>
    <row r="15" spans="1:9" s="106" customFormat="1" ht="22.5" hidden="1" customHeight="1" x14ac:dyDescent="0.2">
      <c r="A15" s="29" t="s">
        <v>425</v>
      </c>
      <c r="B15" s="116" t="s">
        <v>426</v>
      </c>
      <c r="C15" s="116"/>
      <c r="D15" s="109">
        <f t="shared" si="2"/>
        <v>0</v>
      </c>
      <c r="E15" s="109">
        <f t="shared" si="2"/>
        <v>0</v>
      </c>
      <c r="F15" s="109">
        <f t="shared" si="0"/>
        <v>0</v>
      </c>
      <c r="G15" s="109">
        <f t="shared" si="2"/>
        <v>0</v>
      </c>
      <c r="H15" s="109">
        <f t="shared" si="1"/>
        <v>0</v>
      </c>
    </row>
    <row r="16" spans="1:9" s="106" customFormat="1" ht="22.5" hidden="1" customHeight="1" x14ac:dyDescent="0.2">
      <c r="A16" s="29" t="s">
        <v>427</v>
      </c>
      <c r="B16" s="116" t="s">
        <v>428</v>
      </c>
      <c r="C16" s="116"/>
      <c r="D16" s="109"/>
      <c r="E16" s="109"/>
      <c r="F16" s="109">
        <f t="shared" si="0"/>
        <v>0</v>
      </c>
      <c r="G16" s="109"/>
      <c r="H16" s="109">
        <f t="shared" si="1"/>
        <v>0</v>
      </c>
    </row>
    <row r="17" spans="1:8" s="106" customFormat="1" ht="22.5" customHeight="1" x14ac:dyDescent="0.2">
      <c r="A17" s="29" t="s">
        <v>429</v>
      </c>
      <c r="B17" s="116" t="s">
        <v>430</v>
      </c>
      <c r="C17" s="116"/>
      <c r="D17" s="109">
        <f t="shared" ref="D17:G19" si="3">D18</f>
        <v>0</v>
      </c>
      <c r="E17" s="109">
        <f t="shared" si="3"/>
        <v>932.87400000000002</v>
      </c>
      <c r="F17" s="109">
        <f t="shared" si="0"/>
        <v>932.87400000000002</v>
      </c>
      <c r="G17" s="109">
        <f t="shared" si="3"/>
        <v>888.42600000000004</v>
      </c>
      <c r="H17" s="109">
        <f t="shared" si="1"/>
        <v>1821.3000000000002</v>
      </c>
    </row>
    <row r="18" spans="1:8" s="106" customFormat="1" ht="22.5" customHeight="1" x14ac:dyDescent="0.2">
      <c r="A18" s="29" t="s">
        <v>431</v>
      </c>
      <c r="B18" s="116" t="s">
        <v>432</v>
      </c>
      <c r="C18" s="116"/>
      <c r="D18" s="109">
        <f t="shared" si="3"/>
        <v>0</v>
      </c>
      <c r="E18" s="109">
        <f t="shared" si="3"/>
        <v>932.87400000000002</v>
      </c>
      <c r="F18" s="109">
        <f t="shared" si="0"/>
        <v>932.87400000000002</v>
      </c>
      <c r="G18" s="109">
        <f t="shared" si="3"/>
        <v>888.42600000000004</v>
      </c>
      <c r="H18" s="109">
        <f t="shared" si="1"/>
        <v>1821.3000000000002</v>
      </c>
    </row>
    <row r="19" spans="1:8" s="106" customFormat="1" ht="22.5" customHeight="1" x14ac:dyDescent="0.2">
      <c r="A19" s="29" t="s">
        <v>433</v>
      </c>
      <c r="B19" s="116" t="s">
        <v>434</v>
      </c>
      <c r="C19" s="116"/>
      <c r="D19" s="109">
        <f t="shared" si="3"/>
        <v>0</v>
      </c>
      <c r="E19" s="109">
        <f t="shared" si="3"/>
        <v>932.87400000000002</v>
      </c>
      <c r="F19" s="109">
        <f t="shared" si="0"/>
        <v>932.87400000000002</v>
      </c>
      <c r="G19" s="109">
        <f t="shared" si="3"/>
        <v>888.42600000000004</v>
      </c>
      <c r="H19" s="109">
        <f t="shared" si="1"/>
        <v>1821.3000000000002</v>
      </c>
    </row>
    <row r="20" spans="1:8" s="106" customFormat="1" ht="31.5" customHeight="1" x14ac:dyDescent="0.2">
      <c r="A20" s="29" t="s">
        <v>435</v>
      </c>
      <c r="B20" s="116" t="s">
        <v>436</v>
      </c>
      <c r="C20" s="116"/>
      <c r="D20" s="109">
        <v>0</v>
      </c>
      <c r="E20" s="58">
        <f>102.174+830.7</f>
        <v>932.87400000000002</v>
      </c>
      <c r="F20" s="109">
        <f t="shared" si="0"/>
        <v>932.87400000000002</v>
      </c>
      <c r="G20" s="58">
        <v>888.42600000000004</v>
      </c>
      <c r="H20" s="109">
        <f t="shared" si="1"/>
        <v>1821.3000000000002</v>
      </c>
    </row>
    <row r="21" spans="1:8" s="112" customFormat="1" ht="29.25" customHeight="1" x14ac:dyDescent="0.25">
      <c r="A21" s="110"/>
      <c r="B21" s="154" t="s">
        <v>437</v>
      </c>
      <c r="C21" s="154"/>
      <c r="D21" s="111">
        <f>D9+D12</f>
        <v>830.7</v>
      </c>
      <c r="E21" s="111">
        <f t="shared" ref="E21:H21" si="4">E9+E12</f>
        <v>102.17399999999998</v>
      </c>
      <c r="F21" s="111">
        <f t="shared" si="4"/>
        <v>932.87400000000002</v>
      </c>
      <c r="G21" s="111">
        <f t="shared" si="4"/>
        <v>888.42600000000004</v>
      </c>
      <c r="H21" s="111">
        <f t="shared" si="4"/>
        <v>1821.3000000000002</v>
      </c>
    </row>
    <row r="23" spans="1:8" x14ac:dyDescent="0.25">
      <c r="D23" s="113"/>
    </row>
    <row r="24" spans="1:8" x14ac:dyDescent="0.25">
      <c r="D24" s="113"/>
    </row>
    <row r="25" spans="1:8" x14ac:dyDescent="0.25">
      <c r="D25" s="113"/>
    </row>
    <row r="27" spans="1:8" x14ac:dyDescent="0.25">
      <c r="C27" s="114"/>
      <c r="D27" s="114"/>
    </row>
    <row r="31" spans="1:8" x14ac:dyDescent="0.25">
      <c r="C31" s="115"/>
      <c r="D31" s="115"/>
    </row>
  </sheetData>
  <mergeCells count="19">
    <mergeCell ref="C1:F1"/>
    <mergeCell ref="C3:F3"/>
    <mergeCell ref="B8:C8"/>
    <mergeCell ref="B21:C21"/>
    <mergeCell ref="A5:H6"/>
    <mergeCell ref="C4:H4"/>
    <mergeCell ref="C2:H2"/>
    <mergeCell ref="B15:C15"/>
    <mergeCell ref="B16:C16"/>
    <mergeCell ref="B17:C17"/>
    <mergeCell ref="B18:C18"/>
    <mergeCell ref="B19:C19"/>
    <mergeCell ref="B20:C20"/>
    <mergeCell ref="B9:C9"/>
    <mergeCell ref="B10:C10"/>
    <mergeCell ref="B11:C11"/>
    <mergeCell ref="B12:C12"/>
    <mergeCell ref="B13:C13"/>
    <mergeCell ref="B14:C14"/>
  </mergeCells>
  <pageMargins left="0.70866141732283472" right="0.11811023622047245" top="0"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6.3 Функц.</vt:lpstr>
      <vt:lpstr>8.3 Вед.</vt:lpstr>
      <vt:lpstr>12 Ист.</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2012-04-11T14:06:03Z</dcterms:modified>
</cp:coreProperties>
</file>