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80" windowWidth="2040" windowHeight="1185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'!$A$1:$V$94</definedName>
  </definedNames>
  <calcPr calcId="145621" fullCalcOnLoad="1"/>
</workbook>
</file>

<file path=xl/calcChain.xml><?xml version="1.0" encoding="utf-8"?>
<calcChain xmlns="http://schemas.openxmlformats.org/spreadsheetml/2006/main">
  <c r="Q9" i="3"/>
  <c r="Q14"/>
  <c r="Q19"/>
  <c r="Q25"/>
  <c r="Q8"/>
  <c r="Q94"/>
  <c r="Q27"/>
  <c r="Q31"/>
  <c r="Q37"/>
  <c r="Q42"/>
  <c r="Q44"/>
  <c r="Q47"/>
  <c r="R42"/>
  <c r="U9"/>
  <c r="U8"/>
  <c r="V9"/>
  <c r="V8"/>
  <c r="V94"/>
  <c r="T9"/>
  <c r="S9"/>
  <c r="S8"/>
  <c r="R9"/>
  <c r="R8"/>
  <c r="R91"/>
  <c r="S91"/>
  <c r="T91"/>
  <c r="U91"/>
  <c r="V91"/>
  <c r="Q91"/>
  <c r="R89"/>
  <c r="S89"/>
  <c r="T89"/>
  <c r="U89"/>
  <c r="V89"/>
  <c r="Q89"/>
  <c r="R84"/>
  <c r="S84"/>
  <c r="T84"/>
  <c r="U84"/>
  <c r="U65"/>
  <c r="V84"/>
  <c r="Q84"/>
  <c r="R76"/>
  <c r="S76"/>
  <c r="S65"/>
  <c r="T76"/>
  <c r="U76"/>
  <c r="V76"/>
  <c r="Q76"/>
  <c r="R69"/>
  <c r="S69"/>
  <c r="T69"/>
  <c r="U69"/>
  <c r="Q69"/>
  <c r="R66"/>
  <c r="R65"/>
  <c r="S66"/>
  <c r="T66"/>
  <c r="T65"/>
  <c r="U66"/>
  <c r="V66"/>
  <c r="Q66"/>
  <c r="Q65"/>
  <c r="R61"/>
  <c r="S61"/>
  <c r="T61"/>
  <c r="U61"/>
  <c r="V61"/>
  <c r="Q61"/>
  <c r="R47"/>
  <c r="S47"/>
  <c r="T47"/>
  <c r="U47"/>
  <c r="V47"/>
  <c r="R44"/>
  <c r="S44"/>
  <c r="T44"/>
  <c r="U44"/>
  <c r="V44"/>
  <c r="S42"/>
  <c r="T42"/>
  <c r="U42"/>
  <c r="V42"/>
  <c r="R37"/>
  <c r="S37"/>
  <c r="T37"/>
  <c r="U37"/>
  <c r="V37"/>
  <c r="R31"/>
  <c r="S31"/>
  <c r="T31"/>
  <c r="U31"/>
  <c r="V31"/>
  <c r="R27"/>
  <c r="S27"/>
  <c r="T27"/>
  <c r="U27"/>
  <c r="V27"/>
  <c r="R25"/>
  <c r="S25"/>
  <c r="T25"/>
  <c r="U25"/>
  <c r="V25"/>
  <c r="R19"/>
  <c r="S19"/>
  <c r="T19"/>
  <c r="T8"/>
  <c r="T94"/>
  <c r="U19"/>
  <c r="V19"/>
  <c r="R14"/>
  <c r="S14"/>
  <c r="T14"/>
  <c r="U14"/>
  <c r="V14"/>
  <c r="V65"/>
  <c r="R94"/>
  <c r="U94"/>
  <c r="S94"/>
</calcChain>
</file>

<file path=xl/sharedStrings.xml><?xml version="1.0" encoding="utf-8"?>
<sst xmlns="http://schemas.openxmlformats.org/spreadsheetml/2006/main" count="831" uniqueCount="219">
  <si>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</si>
  <si>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</si>
  <si>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</si>
  <si>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</si>
  <si>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</si>
  <si>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</si>
  <si>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</si>
  <si>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</si>
  <si>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</si>
  <si>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</si>
  <si>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</si>
  <si>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</si>
  <si>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</si>
  <si>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</si>
  <si>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</si>
  <si>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</si>
  <si>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</si>
  <si>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</si>
  <si>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</si>
  <si>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</si>
  <si>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</si>
  <si>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</si>
  <si>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</si>
  <si>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</si>
  <si>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</si>
  <si>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</si>
  <si>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</si>
  <si>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</si>
  <si>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</si>
  <si>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</si>
  <si>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</si>
  <si>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</si>
  <si>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</si>
  <si>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</si>
  <si>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</si>
  <si>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</si>
  <si>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</si>
  <si>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</si>
  <si>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</si>
  <si>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</si>
  <si>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</si>
  <si>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</si>
  <si>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</si>
  <si>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</si>
  <si>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</si>
  <si>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</si>
  <si>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</si>
  <si>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</si>
  <si>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</si>
  <si>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</si>
  <si>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</si>
  <si>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</si>
  <si>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</si>
  <si>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</si>
  <si>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</si>
  <si>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</si>
  <si>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</si>
  <si>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</si>
  <si>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</si>
  <si>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</si>
  <si>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</si>
  <si>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</si>
  <si>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</si>
  <si>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</si>
  <si>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</si>
  <si>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</si>
  <si>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</si>
  <si>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</si>
  <si>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</si>
  <si>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</si>
  <si>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</si>
  <si>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</si>
  <si>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</si>
  <si>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188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</si>
  <si>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</si>
  <si>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</si>
  <si>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</si>
  <si>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</si>
  <si>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</si>
  <si>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</si>
  <si>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</si>
  <si>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</si>
  <si>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</si>
  <si>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</si>
  <si>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052</t>
  </si>
  <si>
    <t>013</t>
  </si>
  <si>
    <t>015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</si>
  <si>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</si>
  <si>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</si>
  <si>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</si>
  <si>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</si>
  <si>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</si>
  <si>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141</t>
  </si>
  <si>
    <t>90</t>
  </si>
  <si>
    <t>Федеральная служба по надзору в сфере защиты прав потребителей и благополучия человека</t>
  </si>
  <si>
    <t>415</t>
  </si>
  <si>
    <t>Генеральная прокуратура Российской Федерации</t>
  </si>
  <si>
    <t>25</t>
  </si>
  <si>
    <t>ПРОЧИЕ НЕНАЛОГОВЫЕ ДОХОДЫ</t>
  </si>
  <si>
    <t>180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</si>
  <si>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</si>
  <si>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</si>
  <si>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</si>
  <si>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Показатели кассовых поступлений в текущем финансовом году (по состоянию на 01.10.2016г.)</t>
  </si>
  <si>
    <t>Показатели прогноза доходов бюджета на очередной финансовый год 2017 год</t>
  </si>
  <si>
    <t>Показатели прогноза доходов бюджета на первый год планового период 2018 год</t>
  </si>
  <si>
    <t>Показатели прогноза доходов бюджета на второй год планового периода 2019 год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</si>
  <si>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</si>
  <si>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</si>
  <si>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</si>
  <si>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</si>
  <si>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</si>
  <si>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</si>
  <si>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077</t>
  </si>
  <si>
    <t>215</t>
  </si>
  <si>
    <t>220</t>
  </si>
  <si>
    <t>284</t>
  </si>
  <si>
    <t>Субвенции бюджетам бюджетной системы Российской Федерации</t>
  </si>
  <si>
    <t>007</t>
  </si>
  <si>
    <t>121</t>
  </si>
  <si>
    <t>Иные межбюджетные трансферты</t>
  </si>
  <si>
    <t>ВОЗВРАТ ОСТАТКОВ СУБСИДИЙ, СУБВЕНЦИЙ И ИНЫХ МЕЖБЮДЖЕТНЫХ ТРАНСФЕРТОВ, 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</si>
  <si>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</si>
  <si>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</si>
  <si>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</si>
  <si>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</si>
  <si>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</si>
  <si>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Реестр источников доходов   бюджета муниципального образования "Клетнянский муниципальный район"</t>
  </si>
  <si>
    <t>Код главного администратора доходов районного бюджета</t>
  </si>
  <si>
    <t>Наименование главного администратора доходов районного бюджета</t>
  </si>
  <si>
    <t>Нормативы распределения доходов в районный бюджет на текущий финансовый год 2016 год</t>
  </si>
  <si>
    <t>Нормативы распределения доходов в районный бюджет на очередной финансовый год 2017 год</t>
  </si>
  <si>
    <t>Нормативы распределения доходов в районный бюджет на первый год планового периода 2018 год</t>
  </si>
  <si>
    <t>Нормативы распределения доходов в районный бюджет на второй год планового периода 2019 год</t>
  </si>
  <si>
    <t>Показатели прогноза доходов в текущем финансовом году в соответствии с Решением районного Совета народных депутатов "О бюджете муниципального образования "Клетнянский муниципальный район"</t>
  </si>
  <si>
    <t xml:space="preserve"> </t>
  </si>
  <si>
    <t xml:space="preserve"> Единый налог на вмененный доход для отдельных видов деятельности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</si>
  <si>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</si>
  <si>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Единый сельскохозяйственный налог</t>
  </si>
  <si>
    <t>50%,70%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</si>
  <si>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</si>
  <si>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Государственная пошлина 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
</t>
  </si>
  <si>
    <t xml:space="preserve"> Налог с продаж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</si>
  <si>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</si>
  <si>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</si>
  <si>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851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</si>
  <si>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</si>
  <si>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Администрация Клетнянского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</si>
  <si>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</si>
  <si>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</si>
  <si>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</si>
  <si>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 созданных муниципальными районами</t>
  </si>
  <si>
    <t>045</t>
  </si>
  <si>
    <t>Прочие поступления от использования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</si>
  <si>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995</t>
  </si>
  <si>
    <t>Прочие доходы от компенсации затрат бюджетов  муниципальных районов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</si>
  <si>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</si>
  <si>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</si>
  <si>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 Налогового кодекса Российской Федерации</t>
  </si>
  <si>
    <t>Денежные взыскания (штрафы) 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</si>
  <si>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Федеральная налоговая служба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</si>
  <si>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</si>
  <si>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</si>
  <si>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321</t>
  </si>
  <si>
    <t>060</t>
  </si>
  <si>
    <t>Денежные взыскания (штрафы) за нарушение  земельного законодательства</t>
  </si>
  <si>
    <t xml:space="preserve"> Федеральная служба государственной регистрации, кадастра и картографии</t>
  </si>
  <si>
    <t>28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</si>
  <si>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</si>
  <si>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43</t>
  </si>
  <si>
    <t>Денежные взыскания (штрафы) 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</si>
  <si>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Министерство внутренних дел Российской Федерации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</si>
  <si>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</si>
  <si>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t>805</t>
  </si>
  <si>
    <t xml:space="preserve">Управлении ветеринарии Брянской области </t>
  </si>
  <si>
    <t>810</t>
  </si>
  <si>
    <t xml:space="preserve"> Государственная инспекция по надзору за техническим состоянием самоходных машин и других видов техники</t>
  </si>
  <si>
    <t>Администрация Клетнянского района</t>
  </si>
  <si>
    <t>Прочие неналоговые доходы бюджетов муниципальных районов</t>
  </si>
  <si>
    <t>853</t>
  </si>
  <si>
    <t xml:space="preserve"> Финансовое управление администрации Клетнянского района</t>
  </si>
  <si>
    <t>Невыясненные поступления,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</si>
  <si>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</si>
  <si>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003</t>
  </si>
  <si>
    <t>Дотации бюджетам муниципальных районов на поддержку мер по обеспечению сбалансированности бюджетов</t>
  </si>
  <si>
    <t>008</t>
  </si>
  <si>
    <t>Субсидии бюджетам  муниципальных районов на обеспечение жильем молодых семей</t>
  </si>
  <si>
    <t>Субсидии бюджетам  муниципальных районов на   софинансирование капитальных вложений в объекты муниципальной собственности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</si>
  <si>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</si>
  <si>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обороне"(ГТО)</t>
  </si>
  <si>
    <t xml:space="preserve">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</si>
  <si>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999</t>
  </si>
  <si>
    <t xml:space="preserve"> Прочие субсидии бюджетам муниципальных районов</t>
  </si>
  <si>
    <t>Субвенции бюджетам 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</si>
  <si>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</si>
  <si>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</si>
  <si>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024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</si>
  <si>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</si>
  <si>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</si>
  <si>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</si>
  <si>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119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</si>
  <si>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</si>
  <si>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муниципальных районов на проведение Всероссийской сельскохозяйственной переписи в 2016 году </t>
  </si>
  <si>
    <t>014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</si>
  <si>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</si>
  <si>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</si>
  <si>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061</t>
  </si>
  <si>
    <t>Межбюджетные трансферты, передаваемые 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</si>
  <si>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Прочие межбюджетные трансерты, передаваемые бюджетам муниципальных районов</t>
  </si>
  <si>
    <t xml:space="preserve">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</si>
  <si>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</si>
  <si>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</si>
  <si>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</si>
  <si>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</si>
  <si>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</si>
  <si>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033</t>
  </si>
  <si>
    <t>Нормативы распределения доходов в районный бюджет</t>
  </si>
  <si>
    <t>Субсидии бюджетам бюджетной системы Российской Федерации</t>
  </si>
  <si>
    <t>5% ;13%; 57%</t>
  </si>
</sst>
</file>

<file path=xl/styles.xml><?xml version="1.0" encoding="utf-8"?>
<styleSheet xmlns="http://schemas.openxmlformats.org/spreadsheetml/2006/main">
  <numFmts count="1">
    <numFmt numFmtId="177" formatCode="0.0000%"/>
  </numFmts>
  <fonts count="13">
    <font>
      <sz val="11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3" fillId="0" borderId="2">
      <alignment horizontal="right" vertical="top" wrapText="1"/>
    </xf>
    <xf numFmtId="0" fontId="3" fillId="0" borderId="0"/>
    <xf numFmtId="0" fontId="3" fillId="0" borderId="0"/>
    <xf numFmtId="0" fontId="2" fillId="0" borderId="0"/>
    <xf numFmtId="0" fontId="3" fillId="2" borderId="0">
      <alignment horizontal="left"/>
    </xf>
    <xf numFmtId="0" fontId="4" fillId="0" borderId="0">
      <alignment horizontal="center" vertical="top"/>
    </xf>
    <xf numFmtId="0" fontId="3" fillId="0" borderId="2">
      <alignment horizontal="right" vertical="top"/>
    </xf>
    <xf numFmtId="49" fontId="5" fillId="3" borderId="3">
      <alignment horizontal="center" vertical="center" wrapText="1"/>
    </xf>
    <xf numFmtId="0" fontId="3" fillId="2" borderId="4">
      <alignment horizontal="left"/>
    </xf>
    <xf numFmtId="49" fontId="6" fillId="0" borderId="5">
      <alignment horizontal="center" vertical="center" wrapText="1"/>
    </xf>
    <xf numFmtId="0" fontId="3" fillId="2" borderId="6">
      <alignment horizontal="left"/>
    </xf>
    <xf numFmtId="0" fontId="6" fillId="4" borderId="7">
      <alignment horizontal="left" vertical="top" wrapText="1"/>
    </xf>
    <xf numFmtId="0" fontId="3" fillId="2" borderId="8">
      <alignment horizontal="left"/>
    </xf>
    <xf numFmtId="0" fontId="6" fillId="5" borderId="9">
      <alignment horizontal="left" vertical="top" wrapText="1"/>
    </xf>
    <xf numFmtId="0" fontId="3" fillId="2" borderId="10">
      <alignment horizontal="left"/>
    </xf>
    <xf numFmtId="0" fontId="7" fillId="0" borderId="9">
      <alignment horizontal="left" vertical="top" wrapText="1"/>
    </xf>
    <xf numFmtId="0" fontId="3" fillId="2" borderId="11">
      <alignment horizontal="left"/>
    </xf>
    <xf numFmtId="0" fontId="3" fillId="0" borderId="12"/>
    <xf numFmtId="0" fontId="3" fillId="0" borderId="0">
      <alignment horizontal="left" vertical="top" wrapText="1"/>
    </xf>
    <xf numFmtId="49" fontId="6" fillId="0" borderId="13">
      <alignment horizontal="center" vertical="center" wrapText="1"/>
    </xf>
    <xf numFmtId="0" fontId="6" fillId="4" borderId="14">
      <alignment horizontal="left" vertical="top" wrapText="1"/>
    </xf>
    <xf numFmtId="0" fontId="6" fillId="5" borderId="15">
      <alignment horizontal="left" vertical="top" wrapText="1"/>
    </xf>
    <xf numFmtId="0" fontId="3" fillId="0" borderId="15">
      <alignment horizontal="left" vertical="top" wrapText="1"/>
    </xf>
    <xf numFmtId="49" fontId="5" fillId="0" borderId="3">
      <alignment horizontal="center" vertical="center" wrapText="1"/>
    </xf>
    <xf numFmtId="0" fontId="5" fillId="0" borderId="3">
      <alignment horizontal="center" vertical="center" wrapText="1"/>
    </xf>
    <xf numFmtId="49" fontId="6" fillId="4" borderId="14">
      <alignment horizontal="center" vertical="top" shrinkToFit="1"/>
    </xf>
    <xf numFmtId="49" fontId="6" fillId="5" borderId="15">
      <alignment horizontal="center" vertical="top" shrinkToFit="1"/>
    </xf>
    <xf numFmtId="49" fontId="3" fillId="0" borderId="15">
      <alignment horizontal="center" vertical="top" shrinkToFit="1"/>
    </xf>
    <xf numFmtId="49" fontId="5" fillId="0" borderId="3">
      <alignment horizontal="center" vertical="center" wrapText="1"/>
    </xf>
    <xf numFmtId="0" fontId="5" fillId="0" borderId="3">
      <alignment horizontal="center" vertical="center"/>
    </xf>
    <xf numFmtId="4" fontId="6" fillId="4" borderId="14">
      <alignment horizontal="right" vertical="top" shrinkToFit="1"/>
    </xf>
    <xf numFmtId="4" fontId="6" fillId="5" borderId="15">
      <alignment horizontal="right" vertical="top" shrinkToFit="1"/>
    </xf>
    <xf numFmtId="4" fontId="3" fillId="0" borderId="15">
      <alignment horizontal="right" vertical="top" shrinkToFit="1"/>
    </xf>
    <xf numFmtId="0" fontId="5" fillId="0" borderId="3">
      <alignment horizontal="center" vertical="center" wrapText="1"/>
    </xf>
    <xf numFmtId="49" fontId="6" fillId="0" borderId="16">
      <alignment horizontal="center" vertical="center" wrapText="1"/>
    </xf>
    <xf numFmtId="0" fontId="6" fillId="4" borderId="17">
      <alignment horizontal="left" vertical="top" wrapText="1"/>
    </xf>
    <xf numFmtId="0" fontId="6" fillId="5" borderId="18">
      <alignment horizontal="left" vertical="top" wrapText="1"/>
    </xf>
    <xf numFmtId="0" fontId="3" fillId="0" borderId="18">
      <alignment horizontal="left" vertical="top" wrapText="1"/>
    </xf>
  </cellStyleXfs>
  <cellXfs count="43">
    <xf numFmtId="0" fontId="0" fillId="0" borderId="0" xfId="0"/>
    <xf numFmtId="0" fontId="1" fillId="0" borderId="0" xfId="0" applyFont="1" applyProtection="1">
      <protection locked="0"/>
    </xf>
    <xf numFmtId="49" fontId="8" fillId="0" borderId="1" xfId="31" applyNumberFormat="1" applyFont="1" applyBorder="1" applyAlignment="1" applyProtection="1">
      <alignment horizontal="center" vertical="center" wrapText="1"/>
      <protection locked="0"/>
    </xf>
    <xf numFmtId="49" fontId="8" fillId="0" borderId="1" xfId="22" applyNumberFormat="1" applyFont="1" applyBorder="1" applyAlignment="1" applyProtection="1">
      <alignment horizontal="center" vertical="center" wrapText="1"/>
      <protection locked="0"/>
    </xf>
    <xf numFmtId="49" fontId="8" fillId="0" borderId="1" xfId="37" applyNumberFormat="1" applyFont="1" applyBorder="1" applyAlignment="1" applyProtection="1">
      <alignment horizontal="center" vertical="center" wrapText="1"/>
      <protection locked="0"/>
    </xf>
    <xf numFmtId="0" fontId="8" fillId="4" borderId="1" xfId="23" applyNumberFormat="1" applyFont="1" applyBorder="1" applyAlignment="1" applyProtection="1">
      <alignment horizontal="left" vertical="top" wrapText="1"/>
      <protection locked="0"/>
    </xf>
    <xf numFmtId="4" fontId="8" fillId="4" borderId="1" xfId="33" applyNumberFormat="1" applyFont="1" applyBorder="1" applyAlignment="1" applyProtection="1">
      <alignment horizontal="right" vertical="top" wrapText="1" shrinkToFit="1"/>
      <protection locked="0"/>
    </xf>
    <xf numFmtId="0" fontId="8" fillId="5" borderId="1" xfId="24" applyNumberFormat="1" applyFont="1" applyBorder="1" applyAlignment="1" applyProtection="1">
      <alignment horizontal="left" vertical="top" wrapText="1"/>
      <protection locked="0"/>
    </xf>
    <xf numFmtId="4" fontId="8" fillId="5" borderId="1" xfId="34" applyNumberFormat="1" applyFont="1" applyBorder="1" applyAlignment="1" applyProtection="1">
      <alignment horizontal="right" vertical="top" wrapText="1" shrinkToFit="1"/>
      <protection locked="0"/>
    </xf>
    <xf numFmtId="0" fontId="9" fillId="0" borderId="1" xfId="25" quotePrefix="1" applyNumberFormat="1" applyFont="1" applyBorder="1" applyAlignment="1" applyProtection="1">
      <alignment horizontal="left" vertical="top" wrapText="1"/>
      <protection locked="0"/>
    </xf>
    <xf numFmtId="9" fontId="9" fillId="0" borderId="1" xfId="25" applyNumberFormat="1" applyFont="1" applyBorder="1" applyAlignment="1" applyProtection="1">
      <alignment horizontal="left" vertical="top" wrapText="1"/>
      <protection locked="0"/>
    </xf>
    <xf numFmtId="4" fontId="9" fillId="0" borderId="1" xfId="35" applyNumberFormat="1" applyFont="1" applyBorder="1" applyAlignment="1" applyProtection="1">
      <alignment horizontal="right" vertical="top" wrapText="1" shrinkToFit="1"/>
      <protection locked="0"/>
    </xf>
    <xf numFmtId="4" fontId="9" fillId="0" borderId="1" xfId="40" applyNumberFormat="1" applyFont="1" applyBorder="1" applyAlignment="1" applyProtection="1">
      <alignment horizontal="right" vertical="top" wrapText="1"/>
      <protection locked="0"/>
    </xf>
    <xf numFmtId="0" fontId="9" fillId="0" borderId="1" xfId="40" applyNumberFormat="1" applyFont="1" applyBorder="1" applyAlignment="1" applyProtection="1">
      <alignment horizontal="left" vertical="top" wrapText="1"/>
      <protection locked="0"/>
    </xf>
    <xf numFmtId="3" fontId="9" fillId="0" borderId="1" xfId="40" applyNumberFormat="1" applyFont="1" applyBorder="1" applyAlignment="1" applyProtection="1">
      <alignment horizontal="right" vertical="top" wrapText="1"/>
      <protection locked="0"/>
    </xf>
    <xf numFmtId="4" fontId="9" fillId="6" borderId="1" xfId="35" applyNumberFormat="1" applyFont="1" applyFill="1" applyBorder="1" applyAlignment="1" applyProtection="1">
      <alignment horizontal="right" vertical="top" wrapText="1" shrinkToFit="1"/>
      <protection locked="0"/>
    </xf>
    <xf numFmtId="0" fontId="9" fillId="0" borderId="1" xfId="25" applyNumberFormat="1" applyFont="1" applyBorder="1" applyAlignment="1" applyProtection="1">
      <alignment horizontal="left" vertical="top" wrapText="1"/>
      <protection locked="0"/>
    </xf>
    <xf numFmtId="0" fontId="9" fillId="0" borderId="1" xfId="20" applyNumberFormat="1" applyFont="1" applyBorder="1" applyProtection="1">
      <protection locked="0"/>
    </xf>
    <xf numFmtId="0" fontId="8" fillId="6" borderId="1" xfId="24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4" fontId="10" fillId="0" borderId="1" xfId="35" applyNumberFormat="1" applyFont="1" applyBorder="1" applyAlignment="1" applyProtection="1">
      <alignment horizontal="right" vertical="top" wrapText="1" shrinkToFit="1"/>
      <protection locked="0"/>
    </xf>
    <xf numFmtId="4" fontId="1" fillId="0" borderId="1" xfId="35" applyNumberFormat="1" applyFont="1" applyBorder="1" applyAlignment="1" applyProtection="1">
      <alignment horizontal="right" vertical="top" wrapText="1" shrinkToFit="1"/>
      <protection locked="0"/>
    </xf>
    <xf numFmtId="49" fontId="8" fillId="0" borderId="19" xfId="31" applyNumberFormat="1" applyFont="1" applyBorder="1" applyAlignment="1" applyProtection="1">
      <alignment horizontal="center" vertical="center" wrapText="1"/>
      <protection locked="0"/>
    </xf>
    <xf numFmtId="49" fontId="8" fillId="4" borderId="1" xfId="28" applyNumberFormat="1" applyFont="1" applyBorder="1" applyAlignment="1" applyProtection="1">
      <alignment horizontal="center" vertical="top" wrapText="1" shrinkToFit="1"/>
      <protection locked="0"/>
    </xf>
    <xf numFmtId="49" fontId="8" fillId="5" borderId="1" xfId="29" applyNumberFormat="1" applyFont="1" applyBorder="1" applyAlignment="1" applyProtection="1">
      <alignment horizontal="center" vertical="top" wrapText="1" shrinkToFit="1"/>
      <protection locked="0"/>
    </xf>
    <xf numFmtId="49" fontId="9" fillId="0" borderId="1" xfId="30" applyNumberFormat="1" applyFont="1" applyBorder="1" applyAlignment="1" applyProtection="1">
      <alignment horizontal="center" vertical="top" wrapText="1" shrinkToFit="1"/>
      <protection locked="0"/>
    </xf>
    <xf numFmtId="4" fontId="1" fillId="6" borderId="1" xfId="35" applyNumberFormat="1" applyFont="1" applyFill="1" applyBorder="1" applyAlignment="1" applyProtection="1">
      <alignment horizontal="right" vertical="top" wrapText="1" shrinkToFit="1"/>
      <protection locked="0"/>
    </xf>
    <xf numFmtId="177" fontId="9" fillId="0" borderId="1" xfId="25" applyNumberFormat="1" applyFont="1" applyBorder="1" applyAlignment="1" applyProtection="1">
      <alignment horizontal="left" vertical="top" wrapText="1"/>
      <protection locked="0"/>
    </xf>
    <xf numFmtId="4" fontId="11" fillId="0" borderId="1" xfId="35" applyNumberFormat="1" applyFont="1" applyBorder="1" applyAlignment="1" applyProtection="1">
      <alignment horizontal="right" vertical="top" wrapText="1" shrinkToFit="1"/>
      <protection locked="0"/>
    </xf>
    <xf numFmtId="9" fontId="9" fillId="0" borderId="1" xfId="25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right" vertical="top" wrapText="1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</cellXfs>
  <cellStyles count="41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4"/>
  <sheetViews>
    <sheetView tabSelected="1" view="pageBreakPreview" zoomScale="56" zoomScaleNormal="62" zoomScaleSheetLayoutView="56" workbookViewId="0">
      <pane xSplit="10" ySplit="8" topLeftCell="K21" activePane="bottomRight" state="frozen"/>
      <selection pane="topRight" activeCell="K1" sqref="K1"/>
      <selection pane="bottomLeft" activeCell="A9" sqref="A9"/>
      <selection pane="bottomRight" activeCell="Y15" sqref="Y15"/>
    </sheetView>
  </sheetViews>
  <sheetFormatPr defaultRowHeight="15.75"/>
  <cols>
    <col min="1" max="1" width="34.7109375" style="1" customWidth="1"/>
    <col min="2" max="2" width="34.42578125" style="1" customWidth="1"/>
    <col min="3" max="3" width="15.85546875" style="1" customWidth="1"/>
    <col min="4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6" width="22.7109375" style="1" customWidth="1"/>
    <col min="17" max="17" width="23.42578125" style="1" customWidth="1"/>
    <col min="18" max="18" width="21.140625" style="1" customWidth="1"/>
    <col min="19" max="19" width="20.7109375" style="1" customWidth="1"/>
    <col min="20" max="20" width="30" style="1" customWidth="1"/>
    <col min="21" max="22" width="25.7109375" style="1" bestFit="1" customWidth="1"/>
    <col min="23" max="16384" width="9.140625" style="1"/>
  </cols>
  <sheetData>
    <row r="1" spans="1:36" ht="45.75" customHeight="1">
      <c r="A1" s="30" t="s">
        <v>127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36" ht="18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36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36" ht="15.75" customHeight="1">
      <c r="A4" s="33" t="s">
        <v>0</v>
      </c>
      <c r="B4" s="33" t="s">
        <v>1</v>
      </c>
      <c r="C4" s="35" t="s">
        <v>2</v>
      </c>
      <c r="D4" s="36"/>
      <c r="E4" s="36"/>
      <c r="F4" s="36"/>
      <c r="G4" s="36"/>
      <c r="H4" s="36"/>
      <c r="I4" s="36"/>
      <c r="J4" s="37"/>
      <c r="K4" s="41" t="s">
        <v>3</v>
      </c>
      <c r="L4" s="31" t="s">
        <v>129</v>
      </c>
      <c r="M4" s="32" t="s">
        <v>216</v>
      </c>
      <c r="N4" s="32"/>
      <c r="O4" s="32"/>
      <c r="P4" s="32"/>
      <c r="Q4" s="31" t="s">
        <v>134</v>
      </c>
      <c r="R4" s="31" t="s">
        <v>103</v>
      </c>
      <c r="S4" s="31" t="s">
        <v>4</v>
      </c>
      <c r="T4" s="32" t="s">
        <v>5</v>
      </c>
      <c r="U4" s="32"/>
      <c r="V4" s="32"/>
    </row>
    <row r="5" spans="1:36" ht="15.75" customHeight="1">
      <c r="A5" s="34"/>
      <c r="B5" s="34"/>
      <c r="C5" s="33" t="s">
        <v>128</v>
      </c>
      <c r="D5" s="35" t="s">
        <v>6</v>
      </c>
      <c r="E5" s="36"/>
      <c r="F5" s="36"/>
      <c r="G5" s="36"/>
      <c r="H5" s="37"/>
      <c r="I5" s="35" t="s">
        <v>7</v>
      </c>
      <c r="J5" s="37"/>
      <c r="K5" s="42"/>
      <c r="L5" s="31"/>
      <c r="M5" s="32"/>
      <c r="N5" s="32"/>
      <c r="O5" s="32"/>
      <c r="P5" s="32"/>
      <c r="Q5" s="31"/>
      <c r="R5" s="31"/>
      <c r="S5" s="31"/>
      <c r="T5" s="32"/>
      <c r="U5" s="32"/>
      <c r="V5" s="32"/>
    </row>
    <row r="6" spans="1:36" ht="216" customHeight="1">
      <c r="A6" s="34"/>
      <c r="B6" s="34"/>
      <c r="C6" s="34"/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42"/>
      <c r="L6" s="31"/>
      <c r="M6" s="2" t="s">
        <v>130</v>
      </c>
      <c r="N6" s="2" t="s">
        <v>131</v>
      </c>
      <c r="O6" s="2" t="s">
        <v>132</v>
      </c>
      <c r="P6" s="2" t="s">
        <v>133</v>
      </c>
      <c r="Q6" s="31"/>
      <c r="R6" s="31"/>
      <c r="S6" s="31"/>
      <c r="T6" s="2" t="s">
        <v>104</v>
      </c>
      <c r="U6" s="2" t="s">
        <v>105</v>
      </c>
      <c r="V6" s="2" t="s">
        <v>106</v>
      </c>
    </row>
    <row r="7" spans="1:36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36" ht="71.25" customHeight="1">
      <c r="A8" s="5" t="s">
        <v>39</v>
      </c>
      <c r="B8" s="5"/>
      <c r="C8" s="23"/>
      <c r="D8" s="23"/>
      <c r="E8" s="23"/>
      <c r="F8" s="23"/>
      <c r="G8" s="23"/>
      <c r="H8" s="23"/>
      <c r="I8" s="23"/>
      <c r="J8" s="23"/>
      <c r="K8" s="5"/>
      <c r="L8" s="5"/>
      <c r="M8" s="5"/>
      <c r="N8" s="5"/>
      <c r="O8" s="5"/>
      <c r="P8" s="5"/>
      <c r="Q8" s="6">
        <f t="shared" ref="Q8:V8" si="0">Q9+Q14+Q19+Q25+Q27+Q31+Q37+Q42+Q44+Q47+Q61</f>
        <v>54579000</v>
      </c>
      <c r="R8" s="6">
        <f t="shared" si="0"/>
        <v>38855128.289999999</v>
      </c>
      <c r="S8" s="6">
        <f t="shared" si="0"/>
        <v>54175210</v>
      </c>
      <c r="T8" s="6">
        <f t="shared" si="0"/>
        <v>53985000</v>
      </c>
      <c r="U8" s="6">
        <f t="shared" si="0"/>
        <v>55163300</v>
      </c>
      <c r="V8" s="6">
        <f t="shared" si="0"/>
        <v>55951000</v>
      </c>
    </row>
    <row r="9" spans="1:36" ht="44.25" customHeight="1">
      <c r="A9" s="7" t="s">
        <v>100</v>
      </c>
      <c r="B9" s="7" t="s">
        <v>40</v>
      </c>
      <c r="C9" s="24"/>
      <c r="D9" s="24"/>
      <c r="E9" s="24"/>
      <c r="F9" s="24"/>
      <c r="G9" s="24"/>
      <c r="H9" s="24"/>
      <c r="I9" s="24"/>
      <c r="J9" s="24"/>
      <c r="K9" s="7"/>
      <c r="L9" s="7"/>
      <c r="M9" s="7"/>
      <c r="N9" s="7"/>
      <c r="O9" s="7"/>
      <c r="P9" s="7"/>
      <c r="Q9" s="8">
        <f t="shared" ref="Q9:V9" si="1">SUM(Q10:Q13)</f>
        <v>38920000</v>
      </c>
      <c r="R9" s="8">
        <f t="shared" si="1"/>
        <v>26400482.949999999</v>
      </c>
      <c r="S9" s="8">
        <f t="shared" si="1"/>
        <v>36587300</v>
      </c>
      <c r="T9" s="8">
        <f t="shared" si="1"/>
        <v>35403200</v>
      </c>
      <c r="U9" s="8">
        <f t="shared" si="1"/>
        <v>35511400</v>
      </c>
      <c r="V9" s="8">
        <f t="shared" si="1"/>
        <v>35692300</v>
      </c>
    </row>
    <row r="10" spans="1:36" ht="73.5" customHeight="1">
      <c r="A10" s="16"/>
      <c r="B10" s="16"/>
      <c r="C10" s="25" t="s">
        <v>41</v>
      </c>
      <c r="D10" s="25" t="s">
        <v>15</v>
      </c>
      <c r="E10" s="25" t="s">
        <v>42</v>
      </c>
      <c r="F10" s="25" t="s">
        <v>43</v>
      </c>
      <c r="G10" s="25" t="s">
        <v>48</v>
      </c>
      <c r="H10" s="25" t="s">
        <v>42</v>
      </c>
      <c r="I10" s="25" t="s">
        <v>44</v>
      </c>
      <c r="J10" s="25" t="s">
        <v>45</v>
      </c>
      <c r="K10" s="16" t="s">
        <v>101</v>
      </c>
      <c r="L10" s="9" t="s">
        <v>46</v>
      </c>
      <c r="M10" s="10" t="s">
        <v>218</v>
      </c>
      <c r="N10" s="10" t="s">
        <v>218</v>
      </c>
      <c r="O10" s="10" t="s">
        <v>218</v>
      </c>
      <c r="P10" s="10" t="s">
        <v>218</v>
      </c>
      <c r="Q10" s="11">
        <v>38370000</v>
      </c>
      <c r="R10" s="11">
        <v>25949642.870000001</v>
      </c>
      <c r="S10" s="11">
        <v>36027300</v>
      </c>
      <c r="T10" s="11">
        <v>34783200</v>
      </c>
      <c r="U10" s="11">
        <v>34891400</v>
      </c>
      <c r="V10" s="12">
        <v>35072300</v>
      </c>
    </row>
    <row r="11" spans="1:36" ht="100.5" customHeight="1">
      <c r="A11" s="16"/>
      <c r="B11" s="16"/>
      <c r="C11" s="25" t="s">
        <v>41</v>
      </c>
      <c r="D11" s="25" t="s">
        <v>15</v>
      </c>
      <c r="E11" s="25" t="s">
        <v>42</v>
      </c>
      <c r="F11" s="25" t="s">
        <v>43</v>
      </c>
      <c r="G11" s="25" t="s">
        <v>47</v>
      </c>
      <c r="H11" s="25" t="s">
        <v>42</v>
      </c>
      <c r="I11" s="25" t="s">
        <v>44</v>
      </c>
      <c r="J11" s="25" t="s">
        <v>45</v>
      </c>
      <c r="K11" s="16" t="s">
        <v>49</v>
      </c>
      <c r="L11" s="9" t="s">
        <v>46</v>
      </c>
      <c r="M11" s="10" t="s">
        <v>218</v>
      </c>
      <c r="N11" s="10" t="s">
        <v>218</v>
      </c>
      <c r="O11" s="10" t="s">
        <v>218</v>
      </c>
      <c r="P11" s="10" t="s">
        <v>218</v>
      </c>
      <c r="Q11" s="11">
        <v>80000</v>
      </c>
      <c r="R11" s="11">
        <v>106949.09</v>
      </c>
      <c r="S11" s="11">
        <v>140000</v>
      </c>
      <c r="T11" s="11">
        <v>150000</v>
      </c>
      <c r="U11" s="11">
        <v>150000</v>
      </c>
      <c r="V11" s="12">
        <v>150000</v>
      </c>
    </row>
    <row r="12" spans="1:36" ht="44.25" customHeight="1">
      <c r="A12" s="16"/>
      <c r="B12" s="16"/>
      <c r="C12" s="25" t="s">
        <v>41</v>
      </c>
      <c r="D12" s="25" t="s">
        <v>15</v>
      </c>
      <c r="E12" s="25" t="s">
        <v>42</v>
      </c>
      <c r="F12" s="25" t="s">
        <v>43</v>
      </c>
      <c r="G12" s="25" t="s">
        <v>50</v>
      </c>
      <c r="H12" s="25" t="s">
        <v>42</v>
      </c>
      <c r="I12" s="25" t="s">
        <v>44</v>
      </c>
      <c r="J12" s="25" t="s">
        <v>45</v>
      </c>
      <c r="K12" s="16" t="s">
        <v>51</v>
      </c>
      <c r="L12" s="9" t="s">
        <v>46</v>
      </c>
      <c r="M12" s="10" t="s">
        <v>218</v>
      </c>
      <c r="N12" s="10" t="s">
        <v>218</v>
      </c>
      <c r="O12" s="10" t="s">
        <v>218</v>
      </c>
      <c r="P12" s="10" t="s">
        <v>218</v>
      </c>
      <c r="Q12" s="11">
        <v>350000</v>
      </c>
      <c r="R12" s="11">
        <v>249157.56</v>
      </c>
      <c r="S12" s="11">
        <v>300000</v>
      </c>
      <c r="T12" s="11">
        <v>350000</v>
      </c>
      <c r="U12" s="11">
        <v>350000</v>
      </c>
      <c r="V12" s="12">
        <v>350000</v>
      </c>
    </row>
    <row r="13" spans="1:36" ht="102" customHeight="1">
      <c r="A13" s="16"/>
      <c r="B13" s="16"/>
      <c r="C13" s="25" t="s">
        <v>41</v>
      </c>
      <c r="D13" s="25" t="s">
        <v>15</v>
      </c>
      <c r="E13" s="25" t="s">
        <v>42</v>
      </c>
      <c r="F13" s="25" t="s">
        <v>43</v>
      </c>
      <c r="G13" s="25" t="s">
        <v>52</v>
      </c>
      <c r="H13" s="25" t="s">
        <v>42</v>
      </c>
      <c r="I13" s="25" t="s">
        <v>44</v>
      </c>
      <c r="J13" s="25" t="s">
        <v>45</v>
      </c>
      <c r="K13" s="16" t="s">
        <v>102</v>
      </c>
      <c r="L13" s="9" t="s">
        <v>46</v>
      </c>
      <c r="M13" s="29">
        <v>0.56999999999999995</v>
      </c>
      <c r="N13" s="29">
        <v>0.56999999999999995</v>
      </c>
      <c r="O13" s="29">
        <v>0.56999999999999995</v>
      </c>
      <c r="P13" s="29">
        <v>0.56999999999999995</v>
      </c>
      <c r="Q13" s="11">
        <v>120000</v>
      </c>
      <c r="R13" s="11">
        <v>94733.43</v>
      </c>
      <c r="S13" s="11">
        <v>120000</v>
      </c>
      <c r="T13" s="11">
        <v>120000</v>
      </c>
      <c r="U13" s="11">
        <v>120000</v>
      </c>
      <c r="V13" s="12">
        <v>120000</v>
      </c>
    </row>
    <row r="14" spans="1:36" ht="86.25" customHeight="1">
      <c r="A14" s="7" t="s">
        <v>100</v>
      </c>
      <c r="B14" s="7" t="s">
        <v>53</v>
      </c>
      <c r="C14" s="24"/>
      <c r="D14" s="24"/>
      <c r="E14" s="24"/>
      <c r="F14" s="24"/>
      <c r="G14" s="24"/>
      <c r="H14" s="24"/>
      <c r="I14" s="24"/>
      <c r="J14" s="24"/>
      <c r="K14" s="7"/>
      <c r="L14" s="7"/>
      <c r="M14" s="7"/>
      <c r="N14" s="7"/>
      <c r="O14" s="7"/>
      <c r="P14" s="7"/>
      <c r="Q14" s="8">
        <f t="shared" ref="Q14:V14" si="2">SUM(Q15:Q18)</f>
        <v>4202530</v>
      </c>
      <c r="R14" s="8">
        <f t="shared" si="2"/>
        <v>4524321.9399999995</v>
      </c>
      <c r="S14" s="8">
        <f t="shared" si="2"/>
        <v>6084309</v>
      </c>
      <c r="T14" s="8">
        <f t="shared" si="2"/>
        <v>6822400</v>
      </c>
      <c r="U14" s="8">
        <f t="shared" si="2"/>
        <v>7481300</v>
      </c>
      <c r="V14" s="8">
        <f t="shared" si="2"/>
        <v>7754500</v>
      </c>
    </row>
    <row r="15" spans="1:36" ht="54.75" customHeight="1">
      <c r="A15" s="16"/>
      <c r="B15" s="16"/>
      <c r="C15" s="25" t="s">
        <v>54</v>
      </c>
      <c r="D15" s="25" t="s">
        <v>15</v>
      </c>
      <c r="E15" s="25" t="s">
        <v>55</v>
      </c>
      <c r="F15" s="25" t="s">
        <v>43</v>
      </c>
      <c r="G15" s="25" t="s">
        <v>56</v>
      </c>
      <c r="H15" s="25" t="s">
        <v>42</v>
      </c>
      <c r="I15" s="25" t="s">
        <v>44</v>
      </c>
      <c r="J15" s="25" t="s">
        <v>45</v>
      </c>
      <c r="K15" s="16" t="s">
        <v>123</v>
      </c>
      <c r="L15" s="9" t="s">
        <v>57</v>
      </c>
      <c r="M15" s="27">
        <v>2.029E-3</v>
      </c>
      <c r="N15" s="27">
        <v>2.029E-3</v>
      </c>
      <c r="O15" s="27">
        <v>2.029E-3</v>
      </c>
      <c r="P15" s="27">
        <v>2.029E-3</v>
      </c>
      <c r="Q15" s="11">
        <v>1334960</v>
      </c>
      <c r="R15" s="11">
        <v>1520662.03</v>
      </c>
      <c r="S15" s="11">
        <v>2063472</v>
      </c>
      <c r="T15" s="11">
        <v>2791330</v>
      </c>
      <c r="U15" s="11">
        <v>2919260</v>
      </c>
      <c r="V15" s="12">
        <v>3026300</v>
      </c>
      <c r="Y15" s="1" t="s">
        <v>135</v>
      </c>
    </row>
    <row r="16" spans="1:36" ht="67.5" customHeight="1">
      <c r="A16" s="16"/>
      <c r="B16" s="16"/>
      <c r="C16" s="25" t="s">
        <v>54</v>
      </c>
      <c r="D16" s="25" t="s">
        <v>15</v>
      </c>
      <c r="E16" s="25" t="s">
        <v>55</v>
      </c>
      <c r="F16" s="25" t="s">
        <v>43</v>
      </c>
      <c r="G16" s="25" t="s">
        <v>58</v>
      </c>
      <c r="H16" s="25" t="s">
        <v>42</v>
      </c>
      <c r="I16" s="25" t="s">
        <v>44</v>
      </c>
      <c r="J16" s="25" t="s">
        <v>45</v>
      </c>
      <c r="K16" s="16" t="s">
        <v>124</v>
      </c>
      <c r="L16" s="9" t="s">
        <v>57</v>
      </c>
      <c r="M16" s="27">
        <v>2.029E-3</v>
      </c>
      <c r="N16" s="27">
        <v>2.029E-3</v>
      </c>
      <c r="O16" s="27">
        <v>2.029E-3</v>
      </c>
      <c r="P16" s="27">
        <v>2.029E-3</v>
      </c>
      <c r="Q16" s="11">
        <v>34656</v>
      </c>
      <c r="R16" s="11">
        <v>24236.3</v>
      </c>
      <c r="S16" s="11">
        <v>32000</v>
      </c>
      <c r="T16" s="11">
        <v>30820</v>
      </c>
      <c r="U16" s="11">
        <v>30820</v>
      </c>
      <c r="V16" s="11">
        <v>30820</v>
      </c>
      <c r="AJ16" s="1" t="s">
        <v>135</v>
      </c>
    </row>
    <row r="17" spans="1:22" ht="55.5" customHeight="1">
      <c r="A17" s="16"/>
      <c r="B17" s="16"/>
      <c r="C17" s="25" t="s">
        <v>54</v>
      </c>
      <c r="D17" s="25" t="s">
        <v>15</v>
      </c>
      <c r="E17" s="25" t="s">
        <v>55</v>
      </c>
      <c r="F17" s="25" t="s">
        <v>43</v>
      </c>
      <c r="G17" s="25" t="s">
        <v>59</v>
      </c>
      <c r="H17" s="25" t="s">
        <v>42</v>
      </c>
      <c r="I17" s="25" t="s">
        <v>44</v>
      </c>
      <c r="J17" s="25" t="s">
        <v>45</v>
      </c>
      <c r="K17" s="16" t="s">
        <v>125</v>
      </c>
      <c r="L17" s="9" t="s">
        <v>57</v>
      </c>
      <c r="M17" s="27">
        <v>2.029E-3</v>
      </c>
      <c r="N17" s="27">
        <v>2.029E-3</v>
      </c>
      <c r="O17" s="27">
        <v>2.029E-3</v>
      </c>
      <c r="P17" s="27">
        <v>2.029E-3</v>
      </c>
      <c r="Q17" s="11">
        <v>3060004</v>
      </c>
      <c r="R17" s="11">
        <v>3189402.43</v>
      </c>
      <c r="S17" s="11">
        <v>4283745</v>
      </c>
      <c r="T17" s="11">
        <v>4332760</v>
      </c>
      <c r="U17" s="11">
        <v>4531220</v>
      </c>
      <c r="V17" s="12">
        <v>4697380</v>
      </c>
    </row>
    <row r="18" spans="1:22" ht="36.75" customHeight="1">
      <c r="A18" s="16"/>
      <c r="B18" s="16"/>
      <c r="C18" s="25" t="s">
        <v>54</v>
      </c>
      <c r="D18" s="25" t="s">
        <v>15</v>
      </c>
      <c r="E18" s="25" t="s">
        <v>55</v>
      </c>
      <c r="F18" s="25" t="s">
        <v>43</v>
      </c>
      <c r="G18" s="25" t="s">
        <v>60</v>
      </c>
      <c r="H18" s="25" t="s">
        <v>42</v>
      </c>
      <c r="I18" s="25" t="s">
        <v>44</v>
      </c>
      <c r="J18" s="25" t="s">
        <v>45</v>
      </c>
      <c r="K18" s="16" t="s">
        <v>126</v>
      </c>
      <c r="L18" s="9" t="s">
        <v>57</v>
      </c>
      <c r="M18" s="27">
        <v>2.029E-3</v>
      </c>
      <c r="N18" s="27">
        <v>2.029E-3</v>
      </c>
      <c r="O18" s="27">
        <v>2.029E-3</v>
      </c>
      <c r="P18" s="27">
        <v>2.029E-3</v>
      </c>
      <c r="Q18" s="11">
        <v>-227090</v>
      </c>
      <c r="R18" s="11">
        <v>-209978.82</v>
      </c>
      <c r="S18" s="11">
        <v>-294908</v>
      </c>
      <c r="T18" s="11">
        <v>-332510</v>
      </c>
      <c r="U18" s="11">
        <v>0</v>
      </c>
      <c r="V18" s="13">
        <v>0</v>
      </c>
    </row>
    <row r="19" spans="1:22" ht="59.25" customHeight="1">
      <c r="A19" s="7" t="s">
        <v>100</v>
      </c>
      <c r="B19" s="7" t="s">
        <v>62</v>
      </c>
      <c r="C19" s="24"/>
      <c r="D19" s="24"/>
      <c r="E19" s="24"/>
      <c r="F19" s="24"/>
      <c r="G19" s="24"/>
      <c r="H19" s="24"/>
      <c r="I19" s="24"/>
      <c r="J19" s="24"/>
      <c r="K19" s="7"/>
      <c r="L19" s="7"/>
      <c r="M19" s="7"/>
      <c r="N19" s="7"/>
      <c r="O19" s="7"/>
      <c r="P19" s="7"/>
      <c r="Q19" s="8">
        <f t="shared" ref="Q19:V19" si="3">SUM(Q20:Q24)</f>
        <v>6551600</v>
      </c>
      <c r="R19" s="8">
        <f t="shared" si="3"/>
        <v>4580187.74</v>
      </c>
      <c r="S19" s="8">
        <f t="shared" si="3"/>
        <v>6225500</v>
      </c>
      <c r="T19" s="8">
        <f t="shared" si="3"/>
        <v>6560000</v>
      </c>
      <c r="U19" s="8">
        <f t="shared" si="3"/>
        <v>6855300</v>
      </c>
      <c r="V19" s="8">
        <f t="shared" si="3"/>
        <v>7130500</v>
      </c>
    </row>
    <row r="20" spans="1:22" ht="54" customHeight="1">
      <c r="A20" s="16"/>
      <c r="B20" s="16"/>
      <c r="C20" s="25" t="s">
        <v>41</v>
      </c>
      <c r="D20" s="25" t="s">
        <v>15</v>
      </c>
      <c r="E20" s="25" t="s">
        <v>63</v>
      </c>
      <c r="F20" s="25" t="s">
        <v>43</v>
      </c>
      <c r="G20" s="25" t="s">
        <v>48</v>
      </c>
      <c r="H20" s="25" t="s">
        <v>43</v>
      </c>
      <c r="I20" s="25" t="s">
        <v>44</v>
      </c>
      <c r="J20" s="25" t="s">
        <v>45</v>
      </c>
      <c r="K20" s="16" t="s">
        <v>136</v>
      </c>
      <c r="L20" s="9" t="s">
        <v>46</v>
      </c>
      <c r="M20" s="10">
        <v>1</v>
      </c>
      <c r="N20" s="10">
        <v>1</v>
      </c>
      <c r="O20" s="10">
        <v>1</v>
      </c>
      <c r="P20" s="10">
        <v>1</v>
      </c>
      <c r="Q20" s="11">
        <v>6434000</v>
      </c>
      <c r="R20" s="11">
        <v>4499046.58</v>
      </c>
      <c r="S20" s="11">
        <v>6084000</v>
      </c>
      <c r="T20" s="11">
        <v>6418000</v>
      </c>
      <c r="U20" s="11">
        <v>6707000</v>
      </c>
      <c r="V20" s="14">
        <v>6976000</v>
      </c>
    </row>
    <row r="21" spans="1:22" ht="39" customHeight="1">
      <c r="A21" s="16"/>
      <c r="B21" s="16"/>
      <c r="C21" s="25" t="s">
        <v>41</v>
      </c>
      <c r="D21" s="25" t="s">
        <v>15</v>
      </c>
      <c r="E21" s="25" t="s">
        <v>63</v>
      </c>
      <c r="F21" s="25" t="s">
        <v>43</v>
      </c>
      <c r="G21" s="25" t="s">
        <v>47</v>
      </c>
      <c r="H21" s="25" t="s">
        <v>43</v>
      </c>
      <c r="I21" s="25" t="s">
        <v>44</v>
      </c>
      <c r="J21" s="25" t="s">
        <v>45</v>
      </c>
      <c r="K21" s="16" t="s">
        <v>137</v>
      </c>
      <c r="L21" s="9" t="s">
        <v>46</v>
      </c>
      <c r="M21" s="10">
        <v>1</v>
      </c>
      <c r="N21" s="10">
        <v>1</v>
      </c>
      <c r="O21" s="10">
        <v>1</v>
      </c>
      <c r="P21" s="10">
        <v>1</v>
      </c>
      <c r="Q21" s="11">
        <v>1000</v>
      </c>
      <c r="R21" s="11">
        <v>451.29</v>
      </c>
      <c r="S21" s="11">
        <v>1000</v>
      </c>
      <c r="T21" s="11">
        <v>0</v>
      </c>
      <c r="U21" s="11">
        <v>0</v>
      </c>
      <c r="V21" s="11">
        <v>0</v>
      </c>
    </row>
    <row r="22" spans="1:22" ht="33" customHeight="1">
      <c r="A22" s="16"/>
      <c r="B22" s="16"/>
      <c r="C22" s="25" t="s">
        <v>41</v>
      </c>
      <c r="D22" s="25" t="s">
        <v>15</v>
      </c>
      <c r="E22" s="25" t="s">
        <v>63</v>
      </c>
      <c r="F22" s="25" t="s">
        <v>55</v>
      </c>
      <c r="G22" s="25" t="s">
        <v>48</v>
      </c>
      <c r="H22" s="25" t="s">
        <v>42</v>
      </c>
      <c r="I22" s="25" t="s">
        <v>44</v>
      </c>
      <c r="J22" s="25" t="s">
        <v>45</v>
      </c>
      <c r="K22" s="16" t="s">
        <v>138</v>
      </c>
      <c r="L22" s="9" t="s">
        <v>46</v>
      </c>
      <c r="M22" s="10" t="s">
        <v>139</v>
      </c>
      <c r="N22" s="10" t="s">
        <v>139</v>
      </c>
      <c r="O22" s="10" t="s">
        <v>139</v>
      </c>
      <c r="P22" s="10" t="s">
        <v>139</v>
      </c>
      <c r="Q22" s="11">
        <v>11000</v>
      </c>
      <c r="R22" s="11">
        <v>4936.82</v>
      </c>
      <c r="S22" s="11">
        <v>5000</v>
      </c>
      <c r="T22" s="11">
        <v>10000</v>
      </c>
      <c r="U22" s="11">
        <v>10300</v>
      </c>
      <c r="V22" s="12">
        <v>10500</v>
      </c>
    </row>
    <row r="23" spans="1:22" ht="38.25" customHeight="1">
      <c r="A23" s="16"/>
      <c r="B23" s="16"/>
      <c r="C23" s="25" t="s">
        <v>41</v>
      </c>
      <c r="D23" s="25" t="s">
        <v>15</v>
      </c>
      <c r="E23" s="25" t="s">
        <v>63</v>
      </c>
      <c r="F23" s="25" t="s">
        <v>55</v>
      </c>
      <c r="G23" s="25" t="s">
        <v>47</v>
      </c>
      <c r="H23" s="25" t="s">
        <v>42</v>
      </c>
      <c r="I23" s="25" t="s">
        <v>44</v>
      </c>
      <c r="J23" s="25" t="s">
        <v>45</v>
      </c>
      <c r="K23" s="16" t="s">
        <v>65</v>
      </c>
      <c r="L23" s="9" t="s">
        <v>46</v>
      </c>
      <c r="M23" s="29">
        <v>0.3</v>
      </c>
      <c r="N23" s="29">
        <v>0.3</v>
      </c>
      <c r="O23" s="29">
        <v>0.3</v>
      </c>
      <c r="P23" s="29">
        <v>0.3</v>
      </c>
      <c r="Q23" s="11">
        <v>0</v>
      </c>
      <c r="R23" s="11">
        <v>1779.05</v>
      </c>
      <c r="S23" s="11">
        <v>10200</v>
      </c>
      <c r="T23" s="11">
        <v>0</v>
      </c>
      <c r="U23" s="11">
        <v>0</v>
      </c>
      <c r="V23" s="11">
        <v>0</v>
      </c>
    </row>
    <row r="24" spans="1:22" ht="34.5" customHeight="1">
      <c r="A24" s="16"/>
      <c r="B24" s="16"/>
      <c r="C24" s="25" t="s">
        <v>41</v>
      </c>
      <c r="D24" s="25" t="s">
        <v>15</v>
      </c>
      <c r="E24" s="25" t="s">
        <v>63</v>
      </c>
      <c r="F24" s="25" t="s">
        <v>67</v>
      </c>
      <c r="G24" s="25" t="s">
        <v>47</v>
      </c>
      <c r="H24" s="25" t="s">
        <v>43</v>
      </c>
      <c r="I24" s="25" t="s">
        <v>44</v>
      </c>
      <c r="J24" s="25" t="s">
        <v>45</v>
      </c>
      <c r="K24" s="16" t="s">
        <v>140</v>
      </c>
      <c r="L24" s="9" t="s">
        <v>46</v>
      </c>
      <c r="M24" s="10">
        <v>1</v>
      </c>
      <c r="N24" s="10">
        <v>1</v>
      </c>
      <c r="O24" s="10">
        <v>1</v>
      </c>
      <c r="P24" s="10">
        <v>1</v>
      </c>
      <c r="Q24" s="11">
        <v>105600</v>
      </c>
      <c r="R24" s="11">
        <v>73974</v>
      </c>
      <c r="S24" s="11">
        <v>125300</v>
      </c>
      <c r="T24" s="11">
        <v>132000</v>
      </c>
      <c r="U24" s="11">
        <v>138000</v>
      </c>
      <c r="V24" s="11">
        <v>144000</v>
      </c>
    </row>
    <row r="25" spans="1:22" ht="31.5">
      <c r="A25" s="7" t="s">
        <v>100</v>
      </c>
      <c r="B25" s="7" t="s">
        <v>70</v>
      </c>
      <c r="C25" s="24"/>
      <c r="D25" s="24"/>
      <c r="E25" s="24"/>
      <c r="F25" s="24"/>
      <c r="G25" s="24"/>
      <c r="H25" s="24"/>
      <c r="I25" s="24"/>
      <c r="J25" s="24"/>
      <c r="K25" s="7"/>
      <c r="L25" s="7"/>
      <c r="M25" s="7"/>
      <c r="N25" s="7"/>
      <c r="O25" s="7"/>
      <c r="P25" s="7"/>
      <c r="Q25" s="8">
        <f t="shared" ref="Q25:V25" si="4">SUM(Q26:Q26)</f>
        <v>1200000</v>
      </c>
      <c r="R25" s="8">
        <f t="shared" si="4"/>
        <v>806313.74</v>
      </c>
      <c r="S25" s="8">
        <f t="shared" si="4"/>
        <v>1075100</v>
      </c>
      <c r="T25" s="8">
        <f t="shared" si="4"/>
        <v>876000</v>
      </c>
      <c r="U25" s="8">
        <f t="shared" si="4"/>
        <v>876000</v>
      </c>
      <c r="V25" s="8">
        <f t="shared" si="4"/>
        <v>876000</v>
      </c>
    </row>
    <row r="26" spans="1:22" ht="57" customHeight="1">
      <c r="A26" s="16"/>
      <c r="B26" s="16"/>
      <c r="C26" s="25" t="s">
        <v>41</v>
      </c>
      <c r="D26" s="25" t="s">
        <v>15</v>
      </c>
      <c r="E26" s="25" t="s">
        <v>71</v>
      </c>
      <c r="F26" s="25" t="s">
        <v>55</v>
      </c>
      <c r="G26" s="25" t="s">
        <v>48</v>
      </c>
      <c r="H26" s="25" t="s">
        <v>42</v>
      </c>
      <c r="I26" s="25" t="s">
        <v>44</v>
      </c>
      <c r="J26" s="25" t="s">
        <v>45</v>
      </c>
      <c r="K26" s="16" t="s">
        <v>141</v>
      </c>
      <c r="L26" s="9" t="s">
        <v>46</v>
      </c>
      <c r="M26" s="10">
        <v>1</v>
      </c>
      <c r="N26" s="10">
        <v>1</v>
      </c>
      <c r="O26" s="10">
        <v>1</v>
      </c>
      <c r="P26" s="10">
        <v>1</v>
      </c>
      <c r="Q26" s="11">
        <v>1200000</v>
      </c>
      <c r="R26" s="11">
        <v>806313.74</v>
      </c>
      <c r="S26" s="11">
        <v>1075100</v>
      </c>
      <c r="T26" s="11">
        <v>876000</v>
      </c>
      <c r="U26" s="11">
        <v>876000</v>
      </c>
      <c r="V26" s="12">
        <v>876000</v>
      </c>
    </row>
    <row r="27" spans="1:22" ht="94.5" customHeight="1">
      <c r="A27" s="7" t="s">
        <v>39</v>
      </c>
      <c r="B27" s="7" t="s">
        <v>74</v>
      </c>
      <c r="C27" s="24"/>
      <c r="D27" s="24"/>
      <c r="E27" s="24"/>
      <c r="F27" s="24"/>
      <c r="G27" s="24"/>
      <c r="H27" s="24"/>
      <c r="I27" s="24"/>
      <c r="J27" s="24"/>
      <c r="K27" s="7"/>
      <c r="L27" s="7"/>
      <c r="M27" s="7"/>
      <c r="N27" s="7"/>
      <c r="O27" s="7"/>
      <c r="P27" s="7"/>
      <c r="Q27" s="8">
        <f t="shared" ref="Q27:V27" si="5">SUM(Q28:Q30)</f>
        <v>0</v>
      </c>
      <c r="R27" s="8">
        <f t="shared" si="5"/>
        <v>101.01</v>
      </c>
      <c r="S27" s="8">
        <f t="shared" si="5"/>
        <v>101</v>
      </c>
      <c r="T27" s="8">
        <f t="shared" si="5"/>
        <v>0</v>
      </c>
      <c r="U27" s="8">
        <f t="shared" si="5"/>
        <v>0</v>
      </c>
      <c r="V27" s="8">
        <f t="shared" si="5"/>
        <v>0</v>
      </c>
    </row>
    <row r="28" spans="1:22">
      <c r="A28" s="16"/>
      <c r="B28" s="16"/>
      <c r="C28" s="25" t="s">
        <v>41</v>
      </c>
      <c r="D28" s="25" t="s">
        <v>15</v>
      </c>
      <c r="E28" s="25" t="s">
        <v>75</v>
      </c>
      <c r="F28" s="25" t="s">
        <v>66</v>
      </c>
      <c r="G28" s="25" t="s">
        <v>48</v>
      </c>
      <c r="H28" s="25" t="s">
        <v>43</v>
      </c>
      <c r="I28" s="25" t="s">
        <v>44</v>
      </c>
      <c r="J28" s="25" t="s">
        <v>45</v>
      </c>
      <c r="K28" s="16" t="s">
        <v>142</v>
      </c>
      <c r="L28" s="9" t="s">
        <v>46</v>
      </c>
      <c r="M28" s="29">
        <v>1</v>
      </c>
      <c r="N28" s="29">
        <v>1</v>
      </c>
      <c r="O28" s="29">
        <v>1</v>
      </c>
      <c r="P28" s="29">
        <v>1</v>
      </c>
      <c r="Q28" s="11">
        <v>0</v>
      </c>
      <c r="R28" s="11">
        <v>1.18</v>
      </c>
      <c r="S28" s="11">
        <v>1</v>
      </c>
      <c r="T28" s="11">
        <v>0</v>
      </c>
      <c r="U28" s="11">
        <v>0</v>
      </c>
      <c r="V28" s="11">
        <v>0</v>
      </c>
    </row>
    <row r="29" spans="1:22" ht="59.25" customHeight="1">
      <c r="A29" s="16"/>
      <c r="B29" s="16"/>
      <c r="C29" s="25" t="s">
        <v>41</v>
      </c>
      <c r="D29" s="25" t="s">
        <v>15</v>
      </c>
      <c r="E29" s="25" t="s">
        <v>75</v>
      </c>
      <c r="F29" s="25" t="s">
        <v>69</v>
      </c>
      <c r="G29" s="25" t="s">
        <v>215</v>
      </c>
      <c r="H29" s="25" t="s">
        <v>63</v>
      </c>
      <c r="I29" s="25" t="s">
        <v>44</v>
      </c>
      <c r="J29" s="25" t="s">
        <v>45</v>
      </c>
      <c r="K29" s="16" t="s">
        <v>143</v>
      </c>
      <c r="L29" s="9" t="s">
        <v>46</v>
      </c>
      <c r="M29" s="10">
        <v>1</v>
      </c>
      <c r="N29" s="10">
        <v>1</v>
      </c>
      <c r="O29" s="10">
        <v>1</v>
      </c>
      <c r="P29" s="10">
        <v>1</v>
      </c>
      <c r="Q29" s="11">
        <v>0</v>
      </c>
      <c r="R29" s="11">
        <v>99.83</v>
      </c>
      <c r="S29" s="11">
        <v>100</v>
      </c>
      <c r="T29" s="11">
        <v>0</v>
      </c>
      <c r="U29" s="11">
        <v>0</v>
      </c>
      <c r="V29" s="11">
        <v>0</v>
      </c>
    </row>
    <row r="30" spans="1:22" ht="38.25" customHeight="1">
      <c r="A30" s="16"/>
      <c r="B30" s="16"/>
      <c r="C30" s="25" t="s">
        <v>41</v>
      </c>
      <c r="D30" s="25" t="s">
        <v>15</v>
      </c>
      <c r="E30" s="25" t="s">
        <v>75</v>
      </c>
      <c r="F30" s="25" t="s">
        <v>69</v>
      </c>
      <c r="G30" s="25" t="s">
        <v>64</v>
      </c>
      <c r="H30" s="25" t="s">
        <v>63</v>
      </c>
      <c r="I30" s="25" t="s">
        <v>44</v>
      </c>
      <c r="J30" s="25" t="s">
        <v>45</v>
      </c>
      <c r="K30" s="16" t="s">
        <v>144</v>
      </c>
      <c r="L30" s="9" t="s">
        <v>46</v>
      </c>
      <c r="M30" s="10">
        <v>1</v>
      </c>
      <c r="N30" s="10">
        <v>1</v>
      </c>
      <c r="O30" s="10">
        <v>1</v>
      </c>
      <c r="P30" s="10">
        <v>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ht="148.5" customHeight="1">
      <c r="A31" s="7" t="s">
        <v>39</v>
      </c>
      <c r="B31" s="7" t="s">
        <v>76</v>
      </c>
      <c r="C31" s="24"/>
      <c r="D31" s="24"/>
      <c r="E31" s="24"/>
      <c r="F31" s="24"/>
      <c r="G31" s="24"/>
      <c r="H31" s="24"/>
      <c r="I31" s="24"/>
      <c r="J31" s="24"/>
      <c r="K31" s="7"/>
      <c r="L31" s="7"/>
      <c r="M31" s="7"/>
      <c r="N31" s="7"/>
      <c r="O31" s="7"/>
      <c r="P31" s="7"/>
      <c r="Q31" s="8">
        <f t="shared" ref="Q31:V31" si="6">SUM(Q32:Q36)</f>
        <v>2378300</v>
      </c>
      <c r="R31" s="8">
        <f t="shared" si="6"/>
        <v>1300745.8</v>
      </c>
      <c r="S31" s="8">
        <f t="shared" si="6"/>
        <v>2552700</v>
      </c>
      <c r="T31" s="8">
        <f t="shared" si="6"/>
        <v>2550900</v>
      </c>
      <c r="U31" s="8">
        <f t="shared" si="6"/>
        <v>2624500</v>
      </c>
      <c r="V31" s="8">
        <f t="shared" si="6"/>
        <v>2640300</v>
      </c>
    </row>
    <row r="32" spans="1:22" ht="78.75" customHeight="1">
      <c r="A32" s="16"/>
      <c r="B32" s="16"/>
      <c r="C32" s="25" t="s">
        <v>145</v>
      </c>
      <c r="D32" s="25" t="s">
        <v>15</v>
      </c>
      <c r="E32" s="25" t="s">
        <v>25</v>
      </c>
      <c r="F32" s="25" t="s">
        <v>63</v>
      </c>
      <c r="G32" s="25" t="s">
        <v>85</v>
      </c>
      <c r="H32" s="25" t="s">
        <v>24</v>
      </c>
      <c r="I32" s="25" t="s">
        <v>44</v>
      </c>
      <c r="J32" s="25" t="s">
        <v>61</v>
      </c>
      <c r="K32" s="16" t="s">
        <v>146</v>
      </c>
      <c r="L32" s="9" t="s">
        <v>147</v>
      </c>
      <c r="M32" s="10">
        <v>1</v>
      </c>
      <c r="N32" s="10">
        <v>1</v>
      </c>
      <c r="O32" s="10">
        <v>1</v>
      </c>
      <c r="P32" s="10">
        <v>1</v>
      </c>
      <c r="Q32" s="11">
        <v>570200</v>
      </c>
      <c r="R32" s="11">
        <v>145907.98000000001</v>
      </c>
      <c r="S32" s="11">
        <v>600000</v>
      </c>
      <c r="T32" s="11">
        <v>620000</v>
      </c>
      <c r="U32" s="26">
        <v>632000</v>
      </c>
      <c r="V32" s="12">
        <v>632000</v>
      </c>
    </row>
    <row r="33" spans="1:33" ht="108.75" customHeight="1">
      <c r="A33" s="16"/>
      <c r="B33" s="16"/>
      <c r="C33" s="25" t="s">
        <v>145</v>
      </c>
      <c r="D33" s="25" t="s">
        <v>15</v>
      </c>
      <c r="E33" s="25" t="s">
        <v>25</v>
      </c>
      <c r="F33" s="25" t="s">
        <v>63</v>
      </c>
      <c r="G33" s="25" t="s">
        <v>85</v>
      </c>
      <c r="H33" s="25" t="s">
        <v>27</v>
      </c>
      <c r="I33" s="25" t="s">
        <v>44</v>
      </c>
      <c r="J33" s="25" t="s">
        <v>61</v>
      </c>
      <c r="K33" s="16" t="s">
        <v>148</v>
      </c>
      <c r="L33" s="9" t="s">
        <v>147</v>
      </c>
      <c r="M33" s="10">
        <v>0.5</v>
      </c>
      <c r="N33" s="10">
        <v>0.5</v>
      </c>
      <c r="O33" s="10">
        <v>0.5</v>
      </c>
      <c r="P33" s="10">
        <v>0.5</v>
      </c>
      <c r="Q33" s="11">
        <v>699600</v>
      </c>
      <c r="R33" s="11">
        <v>315758.8</v>
      </c>
      <c r="S33" s="11">
        <v>834000</v>
      </c>
      <c r="T33" s="11">
        <v>905500</v>
      </c>
      <c r="U33" s="26">
        <v>956000</v>
      </c>
      <c r="V33" s="12">
        <v>956000</v>
      </c>
    </row>
    <row r="34" spans="1:33" ht="61.5" customHeight="1">
      <c r="A34" s="16"/>
      <c r="B34" s="16"/>
      <c r="C34" s="25" t="s">
        <v>145</v>
      </c>
      <c r="D34" s="25" t="s">
        <v>15</v>
      </c>
      <c r="E34" s="25" t="s">
        <v>25</v>
      </c>
      <c r="F34" s="25" t="s">
        <v>63</v>
      </c>
      <c r="G34" s="25" t="s">
        <v>149</v>
      </c>
      <c r="H34" s="25" t="s">
        <v>63</v>
      </c>
      <c r="I34" s="25" t="s">
        <v>44</v>
      </c>
      <c r="J34" s="25" t="s">
        <v>61</v>
      </c>
      <c r="K34" s="16" t="s">
        <v>150</v>
      </c>
      <c r="L34" s="9" t="s">
        <v>147</v>
      </c>
      <c r="M34" s="10">
        <v>1</v>
      </c>
      <c r="N34" s="10">
        <v>1</v>
      </c>
      <c r="O34" s="10">
        <v>1</v>
      </c>
      <c r="P34" s="10">
        <v>1</v>
      </c>
      <c r="Q34" s="11">
        <v>995000</v>
      </c>
      <c r="R34" s="11">
        <v>738879.02</v>
      </c>
      <c r="S34" s="11">
        <v>998500</v>
      </c>
      <c r="T34" s="11">
        <v>1007400</v>
      </c>
      <c r="U34" s="26">
        <v>1016000</v>
      </c>
      <c r="V34" s="12">
        <v>1024300</v>
      </c>
      <c r="AG34" s="1" t="s">
        <v>135</v>
      </c>
    </row>
    <row r="35" spans="1:33" ht="56.25" customHeight="1">
      <c r="A35" s="16"/>
      <c r="B35" s="16"/>
      <c r="C35" s="25" t="s">
        <v>145</v>
      </c>
      <c r="D35" s="25" t="s">
        <v>15</v>
      </c>
      <c r="E35" s="25" t="s">
        <v>25</v>
      </c>
      <c r="F35" s="25" t="s">
        <v>69</v>
      </c>
      <c r="G35" s="25" t="s">
        <v>86</v>
      </c>
      <c r="H35" s="25" t="s">
        <v>63</v>
      </c>
      <c r="I35" s="25" t="s">
        <v>44</v>
      </c>
      <c r="J35" s="25" t="s">
        <v>61</v>
      </c>
      <c r="K35" s="16" t="s">
        <v>151</v>
      </c>
      <c r="L35" s="9" t="s">
        <v>147</v>
      </c>
      <c r="M35" s="10">
        <v>1</v>
      </c>
      <c r="N35" s="10">
        <v>1</v>
      </c>
      <c r="O35" s="10">
        <v>1</v>
      </c>
      <c r="P35" s="10">
        <v>1</v>
      </c>
      <c r="Q35" s="11">
        <v>3500</v>
      </c>
      <c r="R35" s="11">
        <v>10200</v>
      </c>
      <c r="S35" s="11">
        <v>10200</v>
      </c>
      <c r="T35" s="11">
        <v>18000</v>
      </c>
      <c r="U35" s="26">
        <v>20500</v>
      </c>
      <c r="V35" s="13">
        <v>28000</v>
      </c>
    </row>
    <row r="36" spans="1:33" ht="69" customHeight="1">
      <c r="A36" s="16"/>
      <c r="B36" s="16"/>
      <c r="C36" s="25" t="s">
        <v>145</v>
      </c>
      <c r="D36" s="25" t="s">
        <v>15</v>
      </c>
      <c r="E36" s="25" t="s">
        <v>25</v>
      </c>
      <c r="F36" s="25" t="s">
        <v>75</v>
      </c>
      <c r="G36" s="25" t="s">
        <v>152</v>
      </c>
      <c r="H36" s="25" t="s">
        <v>63</v>
      </c>
      <c r="I36" s="25" t="s">
        <v>44</v>
      </c>
      <c r="J36" s="25" t="s">
        <v>61</v>
      </c>
      <c r="K36" s="16" t="s">
        <v>153</v>
      </c>
      <c r="L36" s="9" t="s">
        <v>147</v>
      </c>
      <c r="M36" s="10">
        <v>1</v>
      </c>
      <c r="N36" s="10">
        <v>1</v>
      </c>
      <c r="O36" s="10">
        <v>1</v>
      </c>
      <c r="P36" s="10">
        <v>1</v>
      </c>
      <c r="Q36" s="11">
        <v>110000</v>
      </c>
      <c r="R36" s="11">
        <v>90000</v>
      </c>
      <c r="S36" s="11">
        <v>110000</v>
      </c>
      <c r="T36" s="11">
        <v>0</v>
      </c>
      <c r="U36" s="26">
        <v>0</v>
      </c>
      <c r="V36" s="12">
        <v>0</v>
      </c>
    </row>
    <row r="37" spans="1:33" ht="47.25">
      <c r="A37" s="7" t="s">
        <v>39</v>
      </c>
      <c r="B37" s="7" t="s">
        <v>77</v>
      </c>
      <c r="C37" s="24"/>
      <c r="D37" s="24"/>
      <c r="E37" s="24"/>
      <c r="F37" s="24"/>
      <c r="G37" s="24"/>
      <c r="H37" s="24"/>
      <c r="I37" s="24"/>
      <c r="J37" s="24"/>
      <c r="K37" s="7"/>
      <c r="L37" s="7"/>
      <c r="M37" s="7"/>
      <c r="N37" s="7"/>
      <c r="O37" s="7"/>
      <c r="P37" s="7"/>
      <c r="Q37" s="8">
        <f t="shared" ref="Q37:V37" si="7">SUM(Q38:Q41)</f>
        <v>166570</v>
      </c>
      <c r="R37" s="8">
        <f t="shared" si="7"/>
        <v>306851.37</v>
      </c>
      <c r="S37" s="8">
        <f t="shared" si="7"/>
        <v>418500</v>
      </c>
      <c r="T37" s="8">
        <f t="shared" si="7"/>
        <v>590900</v>
      </c>
      <c r="U37" s="8">
        <f t="shared" si="7"/>
        <v>616900</v>
      </c>
      <c r="V37" s="8">
        <f t="shared" si="7"/>
        <v>644100</v>
      </c>
    </row>
    <row r="38" spans="1:33" ht="31.5">
      <c r="A38" s="16"/>
      <c r="B38" s="16"/>
      <c r="C38" s="25" t="s">
        <v>78</v>
      </c>
      <c r="D38" s="25" t="s">
        <v>15</v>
      </c>
      <c r="E38" s="25" t="s">
        <v>26</v>
      </c>
      <c r="F38" s="25" t="s">
        <v>42</v>
      </c>
      <c r="G38" s="25" t="s">
        <v>48</v>
      </c>
      <c r="H38" s="25" t="s">
        <v>42</v>
      </c>
      <c r="I38" s="25" t="s">
        <v>44</v>
      </c>
      <c r="J38" s="25" t="s">
        <v>61</v>
      </c>
      <c r="K38" s="16" t="s">
        <v>79</v>
      </c>
      <c r="L38" s="9" t="s">
        <v>80</v>
      </c>
      <c r="M38" s="10">
        <v>0.55000000000000004</v>
      </c>
      <c r="N38" s="10">
        <v>0.55000000000000004</v>
      </c>
      <c r="O38" s="10">
        <v>0.55000000000000004</v>
      </c>
      <c r="P38" s="10">
        <v>0.55000000000000004</v>
      </c>
      <c r="Q38" s="11">
        <v>23000</v>
      </c>
      <c r="R38" s="11">
        <v>13033.4</v>
      </c>
      <c r="S38" s="11">
        <v>14000</v>
      </c>
      <c r="T38" s="11">
        <v>18700</v>
      </c>
      <c r="U38" s="11">
        <v>19500</v>
      </c>
      <c r="V38" s="12">
        <v>20400</v>
      </c>
    </row>
    <row r="39" spans="1:33" ht="31.5">
      <c r="A39" s="16"/>
      <c r="B39" s="16"/>
      <c r="C39" s="25" t="s">
        <v>78</v>
      </c>
      <c r="D39" s="25" t="s">
        <v>15</v>
      </c>
      <c r="E39" s="25" t="s">
        <v>26</v>
      </c>
      <c r="F39" s="25" t="s">
        <v>42</v>
      </c>
      <c r="G39" s="25" t="s">
        <v>47</v>
      </c>
      <c r="H39" s="25" t="s">
        <v>42</v>
      </c>
      <c r="I39" s="25" t="s">
        <v>44</v>
      </c>
      <c r="J39" s="25" t="s">
        <v>61</v>
      </c>
      <c r="K39" s="16" t="s">
        <v>81</v>
      </c>
      <c r="L39" s="9" t="s">
        <v>80</v>
      </c>
      <c r="M39" s="10">
        <v>0.55000000000000004</v>
      </c>
      <c r="N39" s="10">
        <v>0.55000000000000004</v>
      </c>
      <c r="O39" s="10">
        <v>0.55000000000000004</v>
      </c>
      <c r="P39" s="10">
        <v>0.55000000000000004</v>
      </c>
      <c r="Q39" s="11">
        <v>0</v>
      </c>
      <c r="R39" s="11">
        <v>471.33</v>
      </c>
      <c r="S39" s="11">
        <v>500</v>
      </c>
      <c r="T39" s="11">
        <v>0</v>
      </c>
      <c r="U39" s="11">
        <v>0</v>
      </c>
      <c r="V39" s="12">
        <v>0</v>
      </c>
    </row>
    <row r="40" spans="1:33" ht="31.5">
      <c r="A40" s="16"/>
      <c r="B40" s="16"/>
      <c r="C40" s="25" t="s">
        <v>78</v>
      </c>
      <c r="D40" s="25" t="s">
        <v>15</v>
      </c>
      <c r="E40" s="25" t="s">
        <v>26</v>
      </c>
      <c r="F40" s="25" t="s">
        <v>42</v>
      </c>
      <c r="G40" s="25" t="s">
        <v>50</v>
      </c>
      <c r="H40" s="25" t="s">
        <v>42</v>
      </c>
      <c r="I40" s="25" t="s">
        <v>44</v>
      </c>
      <c r="J40" s="25" t="s">
        <v>61</v>
      </c>
      <c r="K40" s="16" t="s">
        <v>82</v>
      </c>
      <c r="L40" s="9" t="s">
        <v>80</v>
      </c>
      <c r="M40" s="10">
        <v>0.55000000000000004</v>
      </c>
      <c r="N40" s="10">
        <v>0.55000000000000004</v>
      </c>
      <c r="O40" s="10">
        <v>0.55000000000000004</v>
      </c>
      <c r="P40" s="10">
        <v>0.55000000000000004</v>
      </c>
      <c r="Q40" s="11">
        <v>16000</v>
      </c>
      <c r="R40" s="11">
        <v>668.58</v>
      </c>
      <c r="S40" s="11">
        <v>1300</v>
      </c>
      <c r="T40" s="11">
        <v>1300</v>
      </c>
      <c r="U40" s="11">
        <v>1400</v>
      </c>
      <c r="V40" s="12">
        <v>1400</v>
      </c>
    </row>
    <row r="41" spans="1:33" ht="31.5">
      <c r="A41" s="16"/>
      <c r="B41" s="16"/>
      <c r="C41" s="25" t="s">
        <v>78</v>
      </c>
      <c r="D41" s="25" t="s">
        <v>15</v>
      </c>
      <c r="E41" s="25" t="s">
        <v>26</v>
      </c>
      <c r="F41" s="25" t="s">
        <v>42</v>
      </c>
      <c r="G41" s="25" t="s">
        <v>52</v>
      </c>
      <c r="H41" s="25" t="s">
        <v>42</v>
      </c>
      <c r="I41" s="25" t="s">
        <v>44</v>
      </c>
      <c r="J41" s="25" t="s">
        <v>61</v>
      </c>
      <c r="K41" s="16" t="s">
        <v>83</v>
      </c>
      <c r="L41" s="9" t="s">
        <v>80</v>
      </c>
      <c r="M41" s="10">
        <v>0.55000000000000004</v>
      </c>
      <c r="N41" s="10">
        <v>0.55000000000000004</v>
      </c>
      <c r="O41" s="10">
        <v>0.55000000000000004</v>
      </c>
      <c r="P41" s="10">
        <v>0.55000000000000004</v>
      </c>
      <c r="Q41" s="11">
        <v>127570</v>
      </c>
      <c r="R41" s="11">
        <v>292678.06</v>
      </c>
      <c r="S41" s="11">
        <v>402700</v>
      </c>
      <c r="T41" s="11">
        <v>570900</v>
      </c>
      <c r="U41" s="11">
        <v>596000</v>
      </c>
      <c r="V41" s="12">
        <v>622300</v>
      </c>
    </row>
    <row r="42" spans="1:33" ht="76.5" customHeight="1">
      <c r="A42" s="7" t="s">
        <v>39</v>
      </c>
      <c r="B42" s="7" t="s">
        <v>87</v>
      </c>
      <c r="C42" s="24"/>
      <c r="D42" s="24"/>
      <c r="E42" s="24"/>
      <c r="F42" s="24"/>
      <c r="G42" s="24"/>
      <c r="H42" s="24"/>
      <c r="I42" s="24"/>
      <c r="J42" s="24"/>
      <c r="K42" s="7"/>
      <c r="L42" s="7"/>
      <c r="M42" s="7"/>
      <c r="N42" s="7"/>
      <c r="O42" s="7"/>
      <c r="P42" s="7"/>
      <c r="Q42" s="8">
        <f t="shared" ref="Q42:V42" si="8">SUM(Q43:Q43)</f>
        <v>375000</v>
      </c>
      <c r="R42" s="8">
        <f t="shared" si="8"/>
        <v>230284.81</v>
      </c>
      <c r="S42" s="8">
        <f t="shared" si="8"/>
        <v>323700</v>
      </c>
      <c r="T42" s="8">
        <f t="shared" si="8"/>
        <v>341600</v>
      </c>
      <c r="U42" s="8">
        <f t="shared" si="8"/>
        <v>357900</v>
      </c>
      <c r="V42" s="8">
        <f t="shared" si="8"/>
        <v>373300</v>
      </c>
    </row>
    <row r="43" spans="1:33" ht="31.5">
      <c r="A43" s="16"/>
      <c r="B43" s="16"/>
      <c r="C43" s="25" t="s">
        <v>145</v>
      </c>
      <c r="D43" s="25" t="s">
        <v>15</v>
      </c>
      <c r="E43" s="25" t="s">
        <v>27</v>
      </c>
      <c r="F43" s="25" t="s">
        <v>43</v>
      </c>
      <c r="G43" s="25" t="s">
        <v>154</v>
      </c>
      <c r="H43" s="25" t="s">
        <v>63</v>
      </c>
      <c r="I43" s="25" t="s">
        <v>44</v>
      </c>
      <c r="J43" s="25" t="s">
        <v>72</v>
      </c>
      <c r="K43" s="16" t="s">
        <v>155</v>
      </c>
      <c r="L43" s="9" t="s">
        <v>147</v>
      </c>
      <c r="M43" s="10">
        <v>1</v>
      </c>
      <c r="N43" s="10">
        <v>1</v>
      </c>
      <c r="O43" s="10">
        <v>1</v>
      </c>
      <c r="P43" s="10">
        <v>1</v>
      </c>
      <c r="Q43" s="11">
        <v>375000</v>
      </c>
      <c r="R43" s="11">
        <v>230284.81</v>
      </c>
      <c r="S43" s="11">
        <v>323700</v>
      </c>
      <c r="T43" s="11">
        <v>341600</v>
      </c>
      <c r="U43" s="11">
        <v>357900</v>
      </c>
      <c r="V43" s="11">
        <v>373300</v>
      </c>
    </row>
    <row r="44" spans="1:33" ht="78" customHeight="1">
      <c r="A44" s="7" t="s">
        <v>39</v>
      </c>
      <c r="B44" s="7" t="s">
        <v>88</v>
      </c>
      <c r="C44" s="24"/>
      <c r="D44" s="24"/>
      <c r="E44" s="24"/>
      <c r="F44" s="24"/>
      <c r="G44" s="24"/>
      <c r="H44" s="24"/>
      <c r="I44" s="24"/>
      <c r="J44" s="24"/>
      <c r="K44" s="7"/>
      <c r="L44" s="7"/>
      <c r="M44" s="7"/>
      <c r="N44" s="7"/>
      <c r="O44" s="7"/>
      <c r="P44" s="7"/>
      <c r="Q44" s="8">
        <f t="shared" ref="Q44:V44" si="9">SUM(Q45:Q46)</f>
        <v>260000</v>
      </c>
      <c r="R44" s="8">
        <f t="shared" si="9"/>
        <v>269380.46000000002</v>
      </c>
      <c r="S44" s="8">
        <f t="shared" si="9"/>
        <v>355000</v>
      </c>
      <c r="T44" s="8">
        <f t="shared" si="9"/>
        <v>300000</v>
      </c>
      <c r="U44" s="8">
        <f t="shared" si="9"/>
        <v>300000</v>
      </c>
      <c r="V44" s="8">
        <f t="shared" si="9"/>
        <v>300000</v>
      </c>
    </row>
    <row r="45" spans="1:33" ht="73.5" customHeight="1">
      <c r="A45" s="16"/>
      <c r="B45" s="16"/>
      <c r="C45" s="25" t="s">
        <v>145</v>
      </c>
      <c r="D45" s="25" t="s">
        <v>15</v>
      </c>
      <c r="E45" s="25" t="s">
        <v>28</v>
      </c>
      <c r="F45" s="25" t="s">
        <v>66</v>
      </c>
      <c r="G45" s="25" t="s">
        <v>85</v>
      </c>
      <c r="H45" s="25" t="s">
        <v>24</v>
      </c>
      <c r="I45" s="25" t="s">
        <v>44</v>
      </c>
      <c r="J45" s="25" t="s">
        <v>89</v>
      </c>
      <c r="K45" s="16" t="s">
        <v>156</v>
      </c>
      <c r="L45" s="9" t="s">
        <v>147</v>
      </c>
      <c r="M45" s="10">
        <v>1</v>
      </c>
      <c r="N45" s="10">
        <v>1</v>
      </c>
      <c r="O45" s="10">
        <v>1</v>
      </c>
      <c r="P45" s="10">
        <v>1</v>
      </c>
      <c r="Q45" s="11">
        <v>20000</v>
      </c>
      <c r="R45" s="11">
        <v>62705.919999999998</v>
      </c>
      <c r="S45" s="11">
        <v>115000</v>
      </c>
      <c r="T45" s="11">
        <v>50000</v>
      </c>
      <c r="U45" s="11">
        <v>50000</v>
      </c>
      <c r="V45" s="11">
        <v>50000</v>
      </c>
    </row>
    <row r="46" spans="1:33" ht="58.5" customHeight="1">
      <c r="A46" s="16"/>
      <c r="B46" s="16"/>
      <c r="C46" s="25" t="s">
        <v>145</v>
      </c>
      <c r="D46" s="25" t="s">
        <v>15</v>
      </c>
      <c r="E46" s="25" t="s">
        <v>28</v>
      </c>
      <c r="F46" s="25" t="s">
        <v>66</v>
      </c>
      <c r="G46" s="25" t="s">
        <v>85</v>
      </c>
      <c r="H46" s="25" t="s">
        <v>27</v>
      </c>
      <c r="I46" s="25" t="s">
        <v>44</v>
      </c>
      <c r="J46" s="25" t="s">
        <v>89</v>
      </c>
      <c r="K46" s="16" t="s">
        <v>157</v>
      </c>
      <c r="L46" s="9" t="s">
        <v>147</v>
      </c>
      <c r="M46" s="10">
        <v>0.5</v>
      </c>
      <c r="N46" s="10">
        <v>0.5</v>
      </c>
      <c r="O46" s="10">
        <v>0.5</v>
      </c>
      <c r="P46" s="10">
        <v>0.5</v>
      </c>
      <c r="Q46" s="11">
        <v>240000</v>
      </c>
      <c r="R46" s="11">
        <v>206674.54</v>
      </c>
      <c r="S46" s="11">
        <v>240000</v>
      </c>
      <c r="T46" s="11">
        <v>250000</v>
      </c>
      <c r="U46" s="11">
        <v>250000</v>
      </c>
      <c r="V46" s="12">
        <v>250000</v>
      </c>
    </row>
    <row r="47" spans="1:33" ht="31.5">
      <c r="A47" s="7" t="s">
        <v>39</v>
      </c>
      <c r="B47" s="7" t="s">
        <v>91</v>
      </c>
      <c r="C47" s="24"/>
      <c r="D47" s="24"/>
      <c r="E47" s="24"/>
      <c r="F47" s="24"/>
      <c r="G47" s="24"/>
      <c r="H47" s="24"/>
      <c r="I47" s="24"/>
      <c r="J47" s="24"/>
      <c r="K47" s="7"/>
      <c r="L47" s="7"/>
      <c r="M47" s="7"/>
      <c r="N47" s="7"/>
      <c r="O47" s="7"/>
      <c r="P47" s="7"/>
      <c r="Q47" s="8">
        <f t="shared" ref="Q47:V47" si="10">SUM(Q48:Q60)</f>
        <v>525000</v>
      </c>
      <c r="R47" s="8">
        <f t="shared" si="10"/>
        <v>436458.47000000003</v>
      </c>
      <c r="S47" s="8">
        <f t="shared" si="10"/>
        <v>553000</v>
      </c>
      <c r="T47" s="8">
        <f t="shared" si="10"/>
        <v>540000</v>
      </c>
      <c r="U47" s="8">
        <f t="shared" si="10"/>
        <v>540000</v>
      </c>
      <c r="V47" s="8">
        <f t="shared" si="10"/>
        <v>540000</v>
      </c>
    </row>
    <row r="48" spans="1:33" ht="68.25" customHeight="1">
      <c r="A48" s="16"/>
      <c r="B48" s="16"/>
      <c r="C48" s="25" t="s">
        <v>41</v>
      </c>
      <c r="D48" s="25" t="s">
        <v>15</v>
      </c>
      <c r="E48" s="25" t="s">
        <v>30</v>
      </c>
      <c r="F48" s="25" t="s">
        <v>55</v>
      </c>
      <c r="G48" s="25" t="s">
        <v>48</v>
      </c>
      <c r="H48" s="25" t="s">
        <v>42</v>
      </c>
      <c r="I48" s="25" t="s">
        <v>44</v>
      </c>
      <c r="J48" s="25" t="s">
        <v>90</v>
      </c>
      <c r="K48" s="16" t="s">
        <v>158</v>
      </c>
      <c r="L48" s="9" t="s">
        <v>46</v>
      </c>
      <c r="M48" s="29">
        <v>0.5</v>
      </c>
      <c r="N48" s="10">
        <v>0.5</v>
      </c>
      <c r="O48" s="10">
        <v>0.5</v>
      </c>
      <c r="P48" s="10">
        <v>0.5</v>
      </c>
      <c r="Q48" s="11">
        <v>4000</v>
      </c>
      <c r="R48" s="11">
        <v>3855.64</v>
      </c>
      <c r="S48" s="11">
        <v>15000</v>
      </c>
      <c r="T48" s="11">
        <v>15000</v>
      </c>
      <c r="U48" s="11">
        <v>15000</v>
      </c>
      <c r="V48" s="11">
        <v>15000</v>
      </c>
    </row>
    <row r="49" spans="1:28" ht="69.75" customHeight="1">
      <c r="A49" s="16"/>
      <c r="B49" s="16"/>
      <c r="C49" s="25" t="s">
        <v>41</v>
      </c>
      <c r="D49" s="25" t="s">
        <v>15</v>
      </c>
      <c r="E49" s="25" t="s">
        <v>30</v>
      </c>
      <c r="F49" s="25" t="s">
        <v>55</v>
      </c>
      <c r="G49" s="25" t="s">
        <v>50</v>
      </c>
      <c r="H49" s="25" t="s">
        <v>42</v>
      </c>
      <c r="I49" s="25" t="s">
        <v>44</v>
      </c>
      <c r="J49" s="25" t="s">
        <v>90</v>
      </c>
      <c r="K49" s="16" t="s">
        <v>159</v>
      </c>
      <c r="L49" s="9" t="s">
        <v>160</v>
      </c>
      <c r="M49" s="29">
        <v>0.5</v>
      </c>
      <c r="N49" s="10">
        <v>0.5</v>
      </c>
      <c r="O49" s="10">
        <v>0.5</v>
      </c>
      <c r="P49" s="10">
        <v>0.5</v>
      </c>
      <c r="Q49" s="11">
        <v>1000</v>
      </c>
      <c r="R49" s="11">
        <v>2150</v>
      </c>
      <c r="S49" s="11">
        <v>2000</v>
      </c>
      <c r="T49" s="11">
        <v>2000</v>
      </c>
      <c r="U49" s="11">
        <v>2000</v>
      </c>
      <c r="V49" s="11">
        <v>2000</v>
      </c>
    </row>
    <row r="50" spans="1:28" ht="47.25">
      <c r="A50" s="16"/>
      <c r="B50" s="16"/>
      <c r="C50" s="25" t="s">
        <v>41</v>
      </c>
      <c r="D50" s="25" t="s">
        <v>15</v>
      </c>
      <c r="E50" s="25" t="s">
        <v>30</v>
      </c>
      <c r="F50" s="25" t="s">
        <v>66</v>
      </c>
      <c r="G50" s="25" t="s">
        <v>68</v>
      </c>
      <c r="H50" s="25" t="s">
        <v>42</v>
      </c>
      <c r="I50" s="25" t="s">
        <v>44</v>
      </c>
      <c r="J50" s="25" t="s">
        <v>90</v>
      </c>
      <c r="K50" s="16" t="s">
        <v>161</v>
      </c>
      <c r="L50" s="9" t="s">
        <v>160</v>
      </c>
      <c r="M50" s="29">
        <v>1</v>
      </c>
      <c r="N50" s="10">
        <v>1</v>
      </c>
      <c r="O50" s="10">
        <v>1</v>
      </c>
      <c r="P50" s="10">
        <v>1</v>
      </c>
      <c r="Q50" s="11">
        <v>20000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</row>
    <row r="51" spans="1:28" ht="81" customHeight="1">
      <c r="A51" s="16"/>
      <c r="B51" s="16"/>
      <c r="C51" s="25" t="s">
        <v>92</v>
      </c>
      <c r="D51" s="25" t="s">
        <v>15</v>
      </c>
      <c r="E51" s="25" t="s">
        <v>30</v>
      </c>
      <c r="F51" s="25" t="s">
        <v>71</v>
      </c>
      <c r="G51" s="25" t="s">
        <v>48</v>
      </c>
      <c r="H51" s="25" t="s">
        <v>42</v>
      </c>
      <c r="I51" s="25" t="s">
        <v>44</v>
      </c>
      <c r="J51" s="25" t="s">
        <v>90</v>
      </c>
      <c r="K51" s="16" t="s">
        <v>162</v>
      </c>
      <c r="L51" s="9" t="s">
        <v>94</v>
      </c>
      <c r="M51" s="29">
        <v>1</v>
      </c>
      <c r="N51" s="10">
        <v>1</v>
      </c>
      <c r="O51" s="10">
        <v>1</v>
      </c>
      <c r="P51" s="10">
        <v>1</v>
      </c>
      <c r="Q51" s="11">
        <v>0</v>
      </c>
      <c r="R51" s="11">
        <v>15000</v>
      </c>
      <c r="S51" s="11">
        <v>15000</v>
      </c>
      <c r="T51" s="11">
        <v>0</v>
      </c>
      <c r="U51" s="11">
        <v>0</v>
      </c>
      <c r="V51" s="11">
        <v>0</v>
      </c>
    </row>
    <row r="52" spans="1:28" ht="58.5" customHeight="1">
      <c r="A52" s="16"/>
      <c r="B52" s="16"/>
      <c r="C52" s="25" t="s">
        <v>163</v>
      </c>
      <c r="D52" s="25" t="s">
        <v>15</v>
      </c>
      <c r="E52" s="25" t="s">
        <v>30</v>
      </c>
      <c r="F52" s="25" t="s">
        <v>97</v>
      </c>
      <c r="G52" s="25" t="s">
        <v>164</v>
      </c>
      <c r="H52" s="25" t="s">
        <v>42</v>
      </c>
      <c r="I52" s="25" t="s">
        <v>44</v>
      </c>
      <c r="J52" s="25" t="s">
        <v>90</v>
      </c>
      <c r="K52" s="16" t="s">
        <v>165</v>
      </c>
      <c r="L52" s="9" t="s">
        <v>166</v>
      </c>
      <c r="M52" s="29">
        <v>1</v>
      </c>
      <c r="N52" s="10">
        <v>1</v>
      </c>
      <c r="O52" s="10">
        <v>1</v>
      </c>
      <c r="P52" s="10">
        <v>1</v>
      </c>
      <c r="Q52" s="11">
        <v>50000</v>
      </c>
      <c r="R52" s="11">
        <v>40000</v>
      </c>
      <c r="S52" s="11">
        <v>50000</v>
      </c>
      <c r="T52" s="11">
        <v>50000</v>
      </c>
      <c r="U52" s="11">
        <v>50000</v>
      </c>
      <c r="V52" s="12">
        <v>50000</v>
      </c>
    </row>
    <row r="53" spans="1:28" ht="71.25" customHeight="1">
      <c r="A53" s="16"/>
      <c r="B53" s="16"/>
      <c r="C53" s="25" t="s">
        <v>92</v>
      </c>
      <c r="D53" s="25" t="s">
        <v>15</v>
      </c>
      <c r="E53" s="25" t="s">
        <v>30</v>
      </c>
      <c r="F53" s="25" t="s">
        <v>167</v>
      </c>
      <c r="G53" s="25" t="s">
        <v>68</v>
      </c>
      <c r="H53" s="25" t="s">
        <v>108</v>
      </c>
      <c r="I53" s="25" t="s">
        <v>44</v>
      </c>
      <c r="J53" s="25" t="s">
        <v>90</v>
      </c>
      <c r="K53" s="16" t="s">
        <v>168</v>
      </c>
      <c r="L53" s="9" t="s">
        <v>94</v>
      </c>
      <c r="M53" s="29">
        <v>1</v>
      </c>
      <c r="N53" s="10">
        <v>1</v>
      </c>
      <c r="O53" s="10">
        <v>1</v>
      </c>
      <c r="P53" s="10">
        <v>1</v>
      </c>
      <c r="Q53" s="11">
        <v>70000</v>
      </c>
      <c r="R53" s="11">
        <v>72250</v>
      </c>
      <c r="S53" s="11">
        <v>75000</v>
      </c>
      <c r="T53" s="11">
        <v>75000</v>
      </c>
      <c r="U53" s="11">
        <v>75000</v>
      </c>
      <c r="V53" s="12">
        <v>75000</v>
      </c>
    </row>
    <row r="54" spans="1:28" ht="105" customHeight="1">
      <c r="A54" s="16"/>
      <c r="B54" s="16"/>
      <c r="C54" s="25" t="s">
        <v>41</v>
      </c>
      <c r="D54" s="25" t="s">
        <v>15</v>
      </c>
      <c r="E54" s="25" t="s">
        <v>30</v>
      </c>
      <c r="F54" s="25" t="s">
        <v>169</v>
      </c>
      <c r="G54" s="25" t="s">
        <v>68</v>
      </c>
      <c r="H54" s="25" t="s">
        <v>42</v>
      </c>
      <c r="I54" s="25" t="s">
        <v>44</v>
      </c>
      <c r="J54" s="25" t="s">
        <v>90</v>
      </c>
      <c r="K54" s="16" t="s">
        <v>170</v>
      </c>
      <c r="L54" s="9" t="s">
        <v>46</v>
      </c>
      <c r="M54" s="29">
        <v>1</v>
      </c>
      <c r="N54" s="10">
        <v>1</v>
      </c>
      <c r="O54" s="10">
        <v>1</v>
      </c>
      <c r="P54" s="10">
        <v>1</v>
      </c>
      <c r="Q54" s="11">
        <v>0</v>
      </c>
      <c r="R54" s="11">
        <v>200</v>
      </c>
      <c r="S54" s="11">
        <v>0</v>
      </c>
      <c r="T54" s="11">
        <v>0</v>
      </c>
      <c r="U54" s="11">
        <v>0</v>
      </c>
      <c r="V54" s="12">
        <v>0</v>
      </c>
    </row>
    <row r="55" spans="1:28" ht="51.75" customHeight="1">
      <c r="A55" s="16"/>
      <c r="B55" s="16"/>
      <c r="C55" s="25" t="s">
        <v>73</v>
      </c>
      <c r="D55" s="25" t="s">
        <v>15</v>
      </c>
      <c r="E55" s="25" t="s">
        <v>30</v>
      </c>
      <c r="F55" s="25" t="s">
        <v>169</v>
      </c>
      <c r="G55" s="25" t="s">
        <v>68</v>
      </c>
      <c r="H55" s="25" t="s">
        <v>42</v>
      </c>
      <c r="I55" s="25" t="s">
        <v>44</v>
      </c>
      <c r="J55" s="25" t="s">
        <v>90</v>
      </c>
      <c r="K55" s="16" t="s">
        <v>170</v>
      </c>
      <c r="L55" s="9" t="s">
        <v>171</v>
      </c>
      <c r="M55" s="29">
        <v>1</v>
      </c>
      <c r="N55" s="10">
        <v>1</v>
      </c>
      <c r="O55" s="10">
        <v>1</v>
      </c>
      <c r="P55" s="10">
        <v>1</v>
      </c>
      <c r="Q55" s="11">
        <v>50000</v>
      </c>
      <c r="R55" s="11">
        <v>3450</v>
      </c>
      <c r="S55" s="11">
        <v>4000</v>
      </c>
      <c r="T55" s="11">
        <v>5000</v>
      </c>
      <c r="U55" s="11">
        <v>5000</v>
      </c>
      <c r="V55" s="11">
        <v>5000</v>
      </c>
    </row>
    <row r="56" spans="1:28" ht="50.25" customHeight="1">
      <c r="A56" s="16"/>
      <c r="B56" s="16"/>
      <c r="C56" s="25" t="s">
        <v>73</v>
      </c>
      <c r="D56" s="25" t="s">
        <v>15</v>
      </c>
      <c r="E56" s="25" t="s">
        <v>30</v>
      </c>
      <c r="F56" s="25" t="s">
        <v>93</v>
      </c>
      <c r="G56" s="25" t="s">
        <v>64</v>
      </c>
      <c r="H56" s="25" t="s">
        <v>63</v>
      </c>
      <c r="I56" s="25" t="s">
        <v>44</v>
      </c>
      <c r="J56" s="25" t="s">
        <v>90</v>
      </c>
      <c r="K56" s="16" t="s">
        <v>172</v>
      </c>
      <c r="L56" s="9" t="s">
        <v>171</v>
      </c>
      <c r="M56" s="10">
        <v>1</v>
      </c>
      <c r="N56" s="10">
        <v>1</v>
      </c>
      <c r="O56" s="10">
        <v>1</v>
      </c>
      <c r="P56" s="10">
        <v>1</v>
      </c>
      <c r="Q56" s="11">
        <v>190000</v>
      </c>
      <c r="R56" s="11">
        <v>179040.56</v>
      </c>
      <c r="S56" s="11">
        <v>250000</v>
      </c>
      <c r="T56" s="11">
        <v>280000</v>
      </c>
      <c r="U56" s="11">
        <v>280000</v>
      </c>
      <c r="V56" s="11">
        <v>280000</v>
      </c>
      <c r="AB56" s="1" t="s">
        <v>135</v>
      </c>
    </row>
    <row r="57" spans="1:28" ht="79.5" customHeight="1">
      <c r="A57" s="16"/>
      <c r="B57" s="16" t="s">
        <v>135</v>
      </c>
      <c r="C57" s="25" t="s">
        <v>173</v>
      </c>
      <c r="D57" s="25" t="s">
        <v>15</v>
      </c>
      <c r="E57" s="25" t="s">
        <v>30</v>
      </c>
      <c r="F57" s="25" t="s">
        <v>93</v>
      </c>
      <c r="G57" s="25" t="s">
        <v>64</v>
      </c>
      <c r="H57" s="25" t="s">
        <v>63</v>
      </c>
      <c r="I57" s="25" t="s">
        <v>44</v>
      </c>
      <c r="J57" s="25" t="s">
        <v>90</v>
      </c>
      <c r="K57" s="16" t="s">
        <v>172</v>
      </c>
      <c r="L57" s="9" t="s">
        <v>174</v>
      </c>
      <c r="M57" s="10">
        <v>1</v>
      </c>
      <c r="N57" s="10">
        <v>1</v>
      </c>
      <c r="O57" s="10">
        <v>1</v>
      </c>
      <c r="P57" s="10">
        <v>1</v>
      </c>
      <c r="Q57" s="11">
        <v>10000</v>
      </c>
      <c r="R57" s="11">
        <v>50000</v>
      </c>
      <c r="S57" s="11">
        <v>50000</v>
      </c>
      <c r="T57" s="11">
        <v>20000</v>
      </c>
      <c r="U57" s="11">
        <v>20000</v>
      </c>
      <c r="V57" s="12">
        <v>20000</v>
      </c>
    </row>
    <row r="58" spans="1:28" ht="63">
      <c r="A58" s="16"/>
      <c r="B58" s="16"/>
      <c r="C58" s="25" t="s">
        <v>175</v>
      </c>
      <c r="D58" s="25" t="s">
        <v>15</v>
      </c>
      <c r="E58" s="25" t="s">
        <v>30</v>
      </c>
      <c r="F58" s="25" t="s">
        <v>93</v>
      </c>
      <c r="G58" s="25" t="s">
        <v>64</v>
      </c>
      <c r="H58" s="25" t="s">
        <v>63</v>
      </c>
      <c r="I58" s="25" t="s">
        <v>44</v>
      </c>
      <c r="J58" s="25" t="s">
        <v>90</v>
      </c>
      <c r="K58" s="16" t="s">
        <v>172</v>
      </c>
      <c r="L58" s="9" t="s">
        <v>176</v>
      </c>
      <c r="M58" s="10">
        <v>1</v>
      </c>
      <c r="N58" s="10">
        <v>1</v>
      </c>
      <c r="O58" s="10">
        <v>1</v>
      </c>
      <c r="P58" s="10">
        <v>1</v>
      </c>
      <c r="Q58" s="11">
        <v>10000</v>
      </c>
      <c r="R58" s="11">
        <v>1800</v>
      </c>
      <c r="S58" s="11">
        <v>3000</v>
      </c>
      <c r="T58" s="11">
        <v>4000</v>
      </c>
      <c r="U58" s="11">
        <v>4000</v>
      </c>
      <c r="V58" s="12">
        <v>4000</v>
      </c>
    </row>
    <row r="59" spans="1:28" ht="58.5" customHeight="1">
      <c r="A59" s="16"/>
      <c r="B59" s="16" t="s">
        <v>135</v>
      </c>
      <c r="C59" s="25" t="s">
        <v>95</v>
      </c>
      <c r="D59" s="25" t="s">
        <v>15</v>
      </c>
      <c r="E59" s="25" t="s">
        <v>30</v>
      </c>
      <c r="F59" s="25" t="s">
        <v>93</v>
      </c>
      <c r="G59" s="25" t="s">
        <v>64</v>
      </c>
      <c r="H59" s="25" t="s">
        <v>63</v>
      </c>
      <c r="I59" s="25" t="s">
        <v>44</v>
      </c>
      <c r="J59" s="25" t="s">
        <v>90</v>
      </c>
      <c r="K59" s="16" t="s">
        <v>172</v>
      </c>
      <c r="L59" s="9" t="s">
        <v>96</v>
      </c>
      <c r="M59" s="10">
        <v>1</v>
      </c>
      <c r="N59" s="10">
        <v>1</v>
      </c>
      <c r="O59" s="10">
        <v>1</v>
      </c>
      <c r="P59" s="10">
        <v>1</v>
      </c>
      <c r="Q59" s="11">
        <v>0</v>
      </c>
      <c r="R59" s="11">
        <v>9000</v>
      </c>
      <c r="S59" s="11">
        <v>9000</v>
      </c>
      <c r="T59" s="11">
        <v>9000</v>
      </c>
      <c r="U59" s="11">
        <v>9000</v>
      </c>
      <c r="V59" s="12">
        <v>9000</v>
      </c>
    </row>
    <row r="60" spans="1:28" ht="41.25" customHeight="1">
      <c r="A60" s="16"/>
      <c r="B60" s="16"/>
      <c r="C60" s="25" t="s">
        <v>145</v>
      </c>
      <c r="D60" s="25" t="s">
        <v>15</v>
      </c>
      <c r="E60" s="25" t="s">
        <v>30</v>
      </c>
      <c r="F60" s="25" t="s">
        <v>93</v>
      </c>
      <c r="G60" s="25" t="s">
        <v>64</v>
      </c>
      <c r="H60" s="25" t="s">
        <v>63</v>
      </c>
      <c r="I60" s="25" t="s">
        <v>44</v>
      </c>
      <c r="J60" s="25" t="s">
        <v>90</v>
      </c>
      <c r="K60" s="16" t="s">
        <v>172</v>
      </c>
      <c r="L60" s="9" t="s">
        <v>177</v>
      </c>
      <c r="M60" s="10">
        <v>1</v>
      </c>
      <c r="N60" s="10">
        <v>1</v>
      </c>
      <c r="O60" s="10">
        <v>1</v>
      </c>
      <c r="P60" s="10">
        <v>1</v>
      </c>
      <c r="Q60" s="11">
        <v>120000</v>
      </c>
      <c r="R60" s="11">
        <v>59712.27</v>
      </c>
      <c r="S60" s="11">
        <v>80000</v>
      </c>
      <c r="T60" s="11">
        <v>80000</v>
      </c>
      <c r="U60" s="11">
        <v>80000</v>
      </c>
      <c r="V60" s="11">
        <v>80000</v>
      </c>
      <c r="Y60" s="1" t="s">
        <v>135</v>
      </c>
    </row>
    <row r="61" spans="1:28" ht="50.25" customHeight="1">
      <c r="A61" s="7" t="s">
        <v>39</v>
      </c>
      <c r="B61" s="7" t="s">
        <v>98</v>
      </c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  <c r="O61" s="7"/>
      <c r="P61" s="7"/>
      <c r="Q61" s="8">
        <f t="shared" ref="Q61:V61" si="11">SUM(Q62:Q64)</f>
        <v>0</v>
      </c>
      <c r="R61" s="8">
        <f t="shared" si="11"/>
        <v>0</v>
      </c>
      <c r="S61" s="8">
        <f t="shared" si="11"/>
        <v>0</v>
      </c>
      <c r="T61" s="8">
        <f t="shared" si="11"/>
        <v>0</v>
      </c>
      <c r="U61" s="8">
        <f t="shared" si="11"/>
        <v>0</v>
      </c>
      <c r="V61" s="8">
        <f t="shared" si="11"/>
        <v>0</v>
      </c>
    </row>
    <row r="62" spans="1:28" ht="31.5">
      <c r="A62" s="16"/>
      <c r="B62" s="16"/>
      <c r="C62" s="25" t="s">
        <v>145</v>
      </c>
      <c r="D62" s="25" t="s">
        <v>15</v>
      </c>
      <c r="E62" s="25" t="s">
        <v>31</v>
      </c>
      <c r="F62" s="25" t="s">
        <v>63</v>
      </c>
      <c r="G62" s="25" t="s">
        <v>64</v>
      </c>
      <c r="H62" s="25" t="s">
        <v>63</v>
      </c>
      <c r="I62" s="25" t="s">
        <v>44</v>
      </c>
      <c r="J62" s="25" t="s">
        <v>99</v>
      </c>
      <c r="K62" s="16" t="s">
        <v>178</v>
      </c>
      <c r="L62" s="9" t="s">
        <v>147</v>
      </c>
      <c r="M62" s="10">
        <v>1</v>
      </c>
      <c r="N62" s="10">
        <v>1</v>
      </c>
      <c r="O62" s="10">
        <v>1</v>
      </c>
      <c r="P62" s="10">
        <v>1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</row>
    <row r="63" spans="1:28" ht="47.25">
      <c r="A63" s="16"/>
      <c r="B63" s="16" t="s">
        <v>135</v>
      </c>
      <c r="C63" s="25" t="s">
        <v>179</v>
      </c>
      <c r="D63" s="25" t="s">
        <v>15</v>
      </c>
      <c r="E63" s="25" t="s">
        <v>31</v>
      </c>
      <c r="F63" s="25" t="s">
        <v>63</v>
      </c>
      <c r="G63" s="25" t="s">
        <v>64</v>
      </c>
      <c r="H63" s="25" t="s">
        <v>63</v>
      </c>
      <c r="I63" s="25" t="s">
        <v>44</v>
      </c>
      <c r="J63" s="25" t="s">
        <v>99</v>
      </c>
      <c r="K63" s="16" t="s">
        <v>178</v>
      </c>
      <c r="L63" s="9" t="s">
        <v>180</v>
      </c>
      <c r="M63" s="10">
        <v>1</v>
      </c>
      <c r="N63" s="10">
        <v>1</v>
      </c>
      <c r="O63" s="10">
        <v>1</v>
      </c>
      <c r="P63" s="10">
        <v>1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</row>
    <row r="64" spans="1:28" ht="38.25" customHeight="1">
      <c r="A64" s="17"/>
      <c r="B64" s="17"/>
      <c r="C64" s="25" t="s">
        <v>68</v>
      </c>
      <c r="D64" s="25" t="s">
        <v>15</v>
      </c>
      <c r="E64" s="25" t="s">
        <v>31</v>
      </c>
      <c r="F64" s="25" t="s">
        <v>42</v>
      </c>
      <c r="G64" s="25" t="s">
        <v>64</v>
      </c>
      <c r="H64" s="25" t="s">
        <v>63</v>
      </c>
      <c r="I64" s="25" t="s">
        <v>44</v>
      </c>
      <c r="J64" s="25" t="s">
        <v>68</v>
      </c>
      <c r="K64" s="16" t="s">
        <v>181</v>
      </c>
      <c r="L64" s="17"/>
      <c r="M64" s="10">
        <v>1</v>
      </c>
      <c r="N64" s="10">
        <v>1</v>
      </c>
      <c r="O64" s="10">
        <v>1</v>
      </c>
      <c r="P64" s="10">
        <v>1</v>
      </c>
      <c r="Q64" s="17"/>
      <c r="R64" s="15">
        <v>0</v>
      </c>
      <c r="S64" s="17"/>
      <c r="T64" s="17"/>
      <c r="U64" s="17"/>
      <c r="V64" s="17"/>
    </row>
    <row r="65" spans="1:22" ht="54" customHeight="1">
      <c r="A65" s="5" t="s">
        <v>107</v>
      </c>
      <c r="B65" s="5"/>
      <c r="C65" s="23"/>
      <c r="D65" s="23" t="s">
        <v>16</v>
      </c>
      <c r="E65" s="23" t="s">
        <v>108</v>
      </c>
      <c r="F65" s="23" t="s">
        <v>108</v>
      </c>
      <c r="G65" s="23" t="s">
        <v>68</v>
      </c>
      <c r="H65" s="23" t="s">
        <v>108</v>
      </c>
      <c r="I65" s="23" t="s">
        <v>44</v>
      </c>
      <c r="J65" s="23" t="s">
        <v>68</v>
      </c>
      <c r="K65" s="5"/>
      <c r="L65" s="6"/>
      <c r="M65" s="6"/>
      <c r="N65" s="6"/>
      <c r="O65" s="6"/>
      <c r="P65" s="6"/>
      <c r="Q65" s="6">
        <f t="shared" ref="Q65:V65" si="12">Q66+Q69+Q76+Q84+Q89+Q91+Q93</f>
        <v>185345231.63999999</v>
      </c>
      <c r="R65" s="6">
        <f t="shared" si="12"/>
        <v>248704534.11999997</v>
      </c>
      <c r="S65" s="6">
        <f t="shared" si="12"/>
        <v>338211031.25999999</v>
      </c>
      <c r="T65" s="6">
        <f t="shared" si="12"/>
        <v>171974776.94999999</v>
      </c>
      <c r="U65" s="6">
        <f t="shared" si="12"/>
        <v>171064298.94999999</v>
      </c>
      <c r="V65" s="6">
        <f t="shared" si="12"/>
        <v>172674298.94999999</v>
      </c>
    </row>
    <row r="66" spans="1:22" ht="63">
      <c r="A66" s="7" t="s">
        <v>109</v>
      </c>
      <c r="B66" s="7" t="s">
        <v>110</v>
      </c>
      <c r="C66" s="24"/>
      <c r="D66" s="24" t="s">
        <v>16</v>
      </c>
      <c r="E66" s="24" t="s">
        <v>43</v>
      </c>
      <c r="F66" s="24" t="s">
        <v>42</v>
      </c>
      <c r="G66" s="24" t="s">
        <v>68</v>
      </c>
      <c r="H66" s="24" t="s">
        <v>108</v>
      </c>
      <c r="I66" s="24" t="s">
        <v>44</v>
      </c>
      <c r="J66" s="24" t="s">
        <v>111</v>
      </c>
      <c r="K66" s="7"/>
      <c r="L66" s="7"/>
      <c r="M66" s="7"/>
      <c r="N66" s="7"/>
      <c r="O66" s="7"/>
      <c r="P66" s="7"/>
      <c r="Q66" s="8">
        <f t="shared" ref="Q66:V66" si="13">SUM(Q67:Q68)</f>
        <v>39528000</v>
      </c>
      <c r="R66" s="8">
        <f t="shared" si="13"/>
        <v>29646000</v>
      </c>
      <c r="S66" s="8">
        <f t="shared" si="13"/>
        <v>40388538</v>
      </c>
      <c r="T66" s="8">
        <f t="shared" si="13"/>
        <v>63631000</v>
      </c>
      <c r="U66" s="8">
        <f t="shared" si="13"/>
        <v>65202000</v>
      </c>
      <c r="V66" s="8">
        <f t="shared" si="13"/>
        <v>66812000</v>
      </c>
    </row>
    <row r="67" spans="1:22" ht="60" customHeight="1">
      <c r="A67" s="16"/>
      <c r="B67" s="16"/>
      <c r="C67" s="25" t="s">
        <v>179</v>
      </c>
      <c r="D67" s="25" t="s">
        <v>16</v>
      </c>
      <c r="E67" s="25" t="s">
        <v>43</v>
      </c>
      <c r="F67" s="25" t="s">
        <v>42</v>
      </c>
      <c r="G67" s="25" t="s">
        <v>112</v>
      </c>
      <c r="H67" s="25" t="s">
        <v>63</v>
      </c>
      <c r="I67" s="25" t="s">
        <v>44</v>
      </c>
      <c r="J67" s="25" t="s">
        <v>111</v>
      </c>
      <c r="K67" s="16" t="s">
        <v>182</v>
      </c>
      <c r="L67" s="9" t="s">
        <v>180</v>
      </c>
      <c r="M67" s="18"/>
      <c r="N67" s="18"/>
      <c r="O67" s="18"/>
      <c r="P67" s="18"/>
      <c r="Q67" s="11">
        <v>28657000</v>
      </c>
      <c r="R67" s="11">
        <v>21492750</v>
      </c>
      <c r="S67" s="11">
        <v>28657000</v>
      </c>
      <c r="T67" s="11">
        <v>48114000</v>
      </c>
      <c r="U67" s="11">
        <v>49965000</v>
      </c>
      <c r="V67" s="11">
        <v>51927000</v>
      </c>
    </row>
    <row r="68" spans="1:22" ht="54.75" customHeight="1">
      <c r="A68" s="16"/>
      <c r="B68" s="9"/>
      <c r="C68" s="25" t="s">
        <v>179</v>
      </c>
      <c r="D68" s="25" t="s">
        <v>16</v>
      </c>
      <c r="E68" s="25" t="s">
        <v>43</v>
      </c>
      <c r="F68" s="25" t="s">
        <v>42</v>
      </c>
      <c r="G68" s="25" t="s">
        <v>183</v>
      </c>
      <c r="H68" s="25" t="s">
        <v>63</v>
      </c>
      <c r="I68" s="25" t="s">
        <v>44</v>
      </c>
      <c r="J68" s="25" t="s">
        <v>111</v>
      </c>
      <c r="K68" s="16" t="s">
        <v>184</v>
      </c>
      <c r="L68" s="9" t="s">
        <v>180</v>
      </c>
      <c r="M68" s="10"/>
      <c r="N68" s="10"/>
      <c r="O68" s="10"/>
      <c r="P68" s="10"/>
      <c r="Q68" s="11">
        <v>10871000</v>
      </c>
      <c r="R68" s="11">
        <v>8153250</v>
      </c>
      <c r="S68" s="11">
        <v>11731538</v>
      </c>
      <c r="T68" s="11">
        <v>15517000</v>
      </c>
      <c r="U68" s="11">
        <v>15237000</v>
      </c>
      <c r="V68" s="11">
        <v>14885000</v>
      </c>
    </row>
    <row r="69" spans="1:22" ht="81" customHeight="1">
      <c r="A69" s="7" t="s">
        <v>109</v>
      </c>
      <c r="B69" s="7" t="s">
        <v>217</v>
      </c>
      <c r="C69" s="24"/>
      <c r="D69" s="24" t="s">
        <v>16</v>
      </c>
      <c r="E69" s="24" t="s">
        <v>43</v>
      </c>
      <c r="F69" s="24" t="s">
        <v>43</v>
      </c>
      <c r="G69" s="24" t="s">
        <v>68</v>
      </c>
      <c r="H69" s="24" t="s">
        <v>108</v>
      </c>
      <c r="I69" s="24" t="s">
        <v>44</v>
      </c>
      <c r="J69" s="24" t="s">
        <v>111</v>
      </c>
      <c r="K69" s="7"/>
      <c r="L69" s="7"/>
      <c r="M69" s="7"/>
      <c r="N69" s="7"/>
      <c r="O69" s="7"/>
      <c r="P69" s="7"/>
      <c r="Q69" s="8">
        <f>SUM(Q70:Q75)</f>
        <v>0</v>
      </c>
      <c r="R69" s="8">
        <f>SUM(R70:R75)</f>
        <v>120015958.58</v>
      </c>
      <c r="S69" s="8">
        <f>SUM(S70:S75)</f>
        <v>148794468.11000001</v>
      </c>
      <c r="T69" s="8">
        <f>SUM(T70:T75)</f>
        <v>288000</v>
      </c>
      <c r="U69" s="8">
        <f>SUM(U70:U75)</f>
        <v>288000</v>
      </c>
      <c r="V69" s="8">
        <v>288000</v>
      </c>
    </row>
    <row r="70" spans="1:22" ht="73.5" customHeight="1">
      <c r="A70" s="16"/>
      <c r="B70" s="9"/>
      <c r="C70" s="25" t="s">
        <v>179</v>
      </c>
      <c r="D70" s="25" t="s">
        <v>16</v>
      </c>
      <c r="E70" s="25" t="s">
        <v>43</v>
      </c>
      <c r="F70" s="25" t="s">
        <v>43</v>
      </c>
      <c r="G70" s="25" t="s">
        <v>185</v>
      </c>
      <c r="H70" s="25" t="s">
        <v>63</v>
      </c>
      <c r="I70" s="25" t="s">
        <v>44</v>
      </c>
      <c r="J70" s="25" t="s">
        <v>111</v>
      </c>
      <c r="K70" s="16" t="s">
        <v>186</v>
      </c>
      <c r="L70" s="9" t="s">
        <v>180</v>
      </c>
      <c r="M70" s="10"/>
      <c r="N70" s="10"/>
      <c r="O70" s="10"/>
      <c r="P70" s="10"/>
      <c r="Q70" s="11"/>
      <c r="R70" s="11">
        <v>2403472.5</v>
      </c>
      <c r="S70" s="11">
        <v>2403472.5</v>
      </c>
      <c r="T70" s="19"/>
      <c r="U70" s="19"/>
      <c r="V70" s="19"/>
    </row>
    <row r="71" spans="1:22" ht="66" customHeight="1">
      <c r="A71" s="16"/>
      <c r="B71" s="9"/>
      <c r="C71" s="25" t="s">
        <v>179</v>
      </c>
      <c r="D71" s="25" t="s">
        <v>16</v>
      </c>
      <c r="E71" s="25" t="s">
        <v>43</v>
      </c>
      <c r="F71" s="25" t="s">
        <v>43</v>
      </c>
      <c r="G71" s="25" t="s">
        <v>113</v>
      </c>
      <c r="H71" s="25" t="s">
        <v>63</v>
      </c>
      <c r="I71" s="25" t="s">
        <v>44</v>
      </c>
      <c r="J71" s="25" t="s">
        <v>111</v>
      </c>
      <c r="K71" s="16" t="s">
        <v>187</v>
      </c>
      <c r="L71" s="9" t="s">
        <v>180</v>
      </c>
      <c r="M71" s="10"/>
      <c r="N71" s="10"/>
      <c r="O71" s="10"/>
      <c r="P71" s="10"/>
      <c r="Q71" s="11"/>
      <c r="R71" s="11">
        <v>35339445</v>
      </c>
      <c r="S71" s="11">
        <v>39317130.950000003</v>
      </c>
      <c r="T71" s="20"/>
      <c r="U71" s="20"/>
      <c r="V71" s="20"/>
    </row>
    <row r="72" spans="1:22" ht="86.25" customHeight="1">
      <c r="A72" s="16"/>
      <c r="B72" s="16"/>
      <c r="C72" s="25" t="s">
        <v>179</v>
      </c>
      <c r="D72" s="25" t="s">
        <v>16</v>
      </c>
      <c r="E72" s="25" t="s">
        <v>43</v>
      </c>
      <c r="F72" s="25" t="s">
        <v>43</v>
      </c>
      <c r="G72" s="25" t="s">
        <v>114</v>
      </c>
      <c r="H72" s="25" t="s">
        <v>63</v>
      </c>
      <c r="I72" s="25" t="s">
        <v>44</v>
      </c>
      <c r="J72" s="25" t="s">
        <v>111</v>
      </c>
      <c r="K72" s="16" t="s">
        <v>188</v>
      </c>
      <c r="L72" s="9" t="s">
        <v>180</v>
      </c>
      <c r="M72" s="18"/>
      <c r="N72" s="18"/>
      <c r="O72" s="18"/>
      <c r="P72" s="18"/>
      <c r="Q72" s="11"/>
      <c r="R72" s="11">
        <v>649070</v>
      </c>
      <c r="S72" s="11">
        <v>1795600</v>
      </c>
      <c r="T72" s="20"/>
      <c r="U72" s="20"/>
      <c r="V72" s="20"/>
    </row>
    <row r="73" spans="1:22" ht="64.5" customHeight="1">
      <c r="A73" s="16"/>
      <c r="B73" s="16"/>
      <c r="C73" s="25" t="s">
        <v>179</v>
      </c>
      <c r="D73" s="25" t="s">
        <v>16</v>
      </c>
      <c r="E73" s="25" t="s">
        <v>43</v>
      </c>
      <c r="F73" s="25" t="s">
        <v>43</v>
      </c>
      <c r="G73" s="25" t="s">
        <v>115</v>
      </c>
      <c r="H73" s="25" t="s">
        <v>63</v>
      </c>
      <c r="I73" s="25" t="s">
        <v>44</v>
      </c>
      <c r="J73" s="25" t="s">
        <v>111</v>
      </c>
      <c r="K73" s="16" t="s">
        <v>189</v>
      </c>
      <c r="L73" s="9" t="s">
        <v>180</v>
      </c>
      <c r="M73" s="10"/>
      <c r="N73" s="10"/>
      <c r="O73" s="10"/>
      <c r="P73" s="10"/>
      <c r="Q73" s="11"/>
      <c r="R73" s="11">
        <v>39892</v>
      </c>
      <c r="S73" s="11">
        <v>39892</v>
      </c>
      <c r="T73" s="20"/>
      <c r="U73" s="20"/>
      <c r="V73" s="20"/>
    </row>
    <row r="74" spans="1:22" ht="86.25" customHeight="1">
      <c r="A74" s="16"/>
      <c r="B74" s="16"/>
      <c r="C74" s="25" t="s">
        <v>179</v>
      </c>
      <c r="D74" s="25" t="s">
        <v>16</v>
      </c>
      <c r="E74" s="25" t="s">
        <v>43</v>
      </c>
      <c r="F74" s="25" t="s">
        <v>43</v>
      </c>
      <c r="G74" s="25" t="s">
        <v>116</v>
      </c>
      <c r="H74" s="25" t="s">
        <v>63</v>
      </c>
      <c r="I74" s="25" t="s">
        <v>44</v>
      </c>
      <c r="J74" s="25" t="s">
        <v>111</v>
      </c>
      <c r="K74" s="16" t="s">
        <v>190</v>
      </c>
      <c r="L74" s="9" t="s">
        <v>180</v>
      </c>
      <c r="M74" s="10"/>
      <c r="N74" s="10"/>
      <c r="O74" s="10"/>
      <c r="P74" s="10"/>
      <c r="Q74" s="11"/>
      <c r="R74" s="11">
        <v>78464714.079999998</v>
      </c>
      <c r="S74" s="11">
        <v>100703318.15000001</v>
      </c>
      <c r="T74" s="20"/>
      <c r="U74" s="20"/>
      <c r="V74" s="20"/>
    </row>
    <row r="75" spans="1:22" ht="51" customHeight="1">
      <c r="A75" s="16"/>
      <c r="B75" s="16"/>
      <c r="C75" s="25" t="s">
        <v>179</v>
      </c>
      <c r="D75" s="25" t="s">
        <v>16</v>
      </c>
      <c r="E75" s="25" t="s">
        <v>43</v>
      </c>
      <c r="F75" s="25" t="s">
        <v>43</v>
      </c>
      <c r="G75" s="25" t="s">
        <v>191</v>
      </c>
      <c r="H75" s="25" t="s">
        <v>63</v>
      </c>
      <c r="I75" s="25" t="s">
        <v>44</v>
      </c>
      <c r="J75" s="25" t="s">
        <v>111</v>
      </c>
      <c r="K75" s="16" t="s">
        <v>192</v>
      </c>
      <c r="L75" s="9" t="s">
        <v>180</v>
      </c>
      <c r="M75" s="10"/>
      <c r="N75" s="10"/>
      <c r="O75" s="10"/>
      <c r="P75" s="10"/>
      <c r="Q75" s="11"/>
      <c r="R75" s="11">
        <v>3119365</v>
      </c>
      <c r="S75" s="11">
        <v>4535054.51</v>
      </c>
      <c r="T75" s="28">
        <v>288000</v>
      </c>
      <c r="U75" s="28">
        <v>288000</v>
      </c>
      <c r="V75" s="28">
        <v>28800</v>
      </c>
    </row>
    <row r="76" spans="1:22" ht="63">
      <c r="A76" s="7" t="s">
        <v>109</v>
      </c>
      <c r="B76" s="7" t="s">
        <v>117</v>
      </c>
      <c r="C76" s="24"/>
      <c r="D76" s="24" t="s">
        <v>16</v>
      </c>
      <c r="E76" s="24" t="s">
        <v>43</v>
      </c>
      <c r="F76" s="24" t="s">
        <v>55</v>
      </c>
      <c r="G76" s="24" t="s">
        <v>68</v>
      </c>
      <c r="H76" s="24" t="s">
        <v>108</v>
      </c>
      <c r="I76" s="24" t="s">
        <v>44</v>
      </c>
      <c r="J76" s="24" t="s">
        <v>111</v>
      </c>
      <c r="K76" s="7"/>
      <c r="L76" s="8"/>
      <c r="M76" s="8"/>
      <c r="N76" s="8"/>
      <c r="O76" s="8"/>
      <c r="P76" s="8"/>
      <c r="Q76" s="8">
        <f t="shared" ref="Q76:V76" si="14">SUM(Q77:Q83)</f>
        <v>132390154.64</v>
      </c>
      <c r="R76" s="8">
        <f t="shared" si="14"/>
        <v>87091000.729999989</v>
      </c>
      <c r="S76" s="8">
        <f t="shared" si="14"/>
        <v>133877985.5</v>
      </c>
      <c r="T76" s="8">
        <f t="shared" si="14"/>
        <v>106625845.95</v>
      </c>
      <c r="U76" s="8">
        <f t="shared" si="14"/>
        <v>105129867.95</v>
      </c>
      <c r="V76" s="8">
        <f t="shared" si="14"/>
        <v>105129867.95</v>
      </c>
    </row>
    <row r="77" spans="1:22" ht="47.25">
      <c r="A77" s="16"/>
      <c r="B77" s="16"/>
      <c r="C77" s="25" t="s">
        <v>179</v>
      </c>
      <c r="D77" s="25" t="s">
        <v>16</v>
      </c>
      <c r="E77" s="25" t="s">
        <v>43</v>
      </c>
      <c r="F77" s="25" t="s">
        <v>55</v>
      </c>
      <c r="G77" s="25" t="s">
        <v>118</v>
      </c>
      <c r="H77" s="25" t="s">
        <v>63</v>
      </c>
      <c r="I77" s="25" t="s">
        <v>44</v>
      </c>
      <c r="J77" s="25" t="s">
        <v>111</v>
      </c>
      <c r="K77" s="16" t="s">
        <v>193</v>
      </c>
      <c r="L77" s="9" t="s">
        <v>180</v>
      </c>
      <c r="M77" s="10"/>
      <c r="N77" s="10"/>
      <c r="O77" s="10"/>
      <c r="P77" s="10"/>
      <c r="Q77" s="11">
        <v>550</v>
      </c>
      <c r="R77" s="11">
        <v>0</v>
      </c>
      <c r="S77" s="11">
        <v>550</v>
      </c>
      <c r="T77" s="20"/>
      <c r="U77" s="20"/>
      <c r="V77" s="20"/>
    </row>
    <row r="78" spans="1:22" ht="47.25">
      <c r="A78" s="16"/>
      <c r="B78" s="16"/>
      <c r="C78" s="25" t="s">
        <v>179</v>
      </c>
      <c r="D78" s="25" t="s">
        <v>16</v>
      </c>
      <c r="E78" s="25" t="s">
        <v>43</v>
      </c>
      <c r="F78" s="25" t="s">
        <v>55</v>
      </c>
      <c r="G78" s="25" t="s">
        <v>86</v>
      </c>
      <c r="H78" s="25" t="s">
        <v>63</v>
      </c>
      <c r="I78" s="25" t="s">
        <v>44</v>
      </c>
      <c r="J78" s="25" t="s">
        <v>111</v>
      </c>
      <c r="K78" s="16" t="s">
        <v>194</v>
      </c>
      <c r="L78" s="9" t="s">
        <v>180</v>
      </c>
      <c r="M78" s="19"/>
      <c r="N78" s="19"/>
      <c r="O78" s="19"/>
      <c r="P78" s="19"/>
      <c r="Q78" s="11">
        <v>853599</v>
      </c>
      <c r="R78" s="11">
        <v>634044</v>
      </c>
      <c r="S78" s="11">
        <v>845392</v>
      </c>
      <c r="T78" s="11">
        <v>829603</v>
      </c>
      <c r="U78" s="11">
        <v>829603</v>
      </c>
      <c r="V78" s="21">
        <v>829603</v>
      </c>
    </row>
    <row r="79" spans="1:22" ht="47.25">
      <c r="A79" s="16"/>
      <c r="B79" s="16"/>
      <c r="C79" s="25" t="s">
        <v>179</v>
      </c>
      <c r="D79" s="25" t="s">
        <v>16</v>
      </c>
      <c r="E79" s="25" t="s">
        <v>43</v>
      </c>
      <c r="F79" s="25" t="s">
        <v>55</v>
      </c>
      <c r="G79" s="25" t="s">
        <v>47</v>
      </c>
      <c r="H79" s="25" t="s">
        <v>63</v>
      </c>
      <c r="I79" s="25" t="s">
        <v>44</v>
      </c>
      <c r="J79" s="25" t="s">
        <v>111</v>
      </c>
      <c r="K79" s="16" t="s">
        <v>195</v>
      </c>
      <c r="L79" s="9" t="s">
        <v>180</v>
      </c>
      <c r="M79" s="19"/>
      <c r="N79" s="19"/>
      <c r="O79" s="19"/>
      <c r="P79" s="19"/>
      <c r="Q79" s="11">
        <v>97338.240000000005</v>
      </c>
      <c r="R79" s="11">
        <v>143876.19</v>
      </c>
      <c r="S79" s="11">
        <v>155126.5</v>
      </c>
      <c r="T79" s="11">
        <v>98567.4</v>
      </c>
      <c r="U79" s="11">
        <v>98567.4</v>
      </c>
      <c r="V79" s="21">
        <v>98567.4</v>
      </c>
    </row>
    <row r="80" spans="1:22" ht="47.25">
      <c r="A80" s="16"/>
      <c r="B80" s="16"/>
      <c r="C80" s="25" t="s">
        <v>179</v>
      </c>
      <c r="D80" s="25" t="s">
        <v>16</v>
      </c>
      <c r="E80" s="25" t="s">
        <v>43</v>
      </c>
      <c r="F80" s="25" t="s">
        <v>55</v>
      </c>
      <c r="G80" s="25" t="s">
        <v>196</v>
      </c>
      <c r="H80" s="25" t="s">
        <v>63</v>
      </c>
      <c r="I80" s="25" t="s">
        <v>44</v>
      </c>
      <c r="J80" s="25" t="s">
        <v>111</v>
      </c>
      <c r="K80" s="16" t="s">
        <v>197</v>
      </c>
      <c r="L80" s="9" t="s">
        <v>180</v>
      </c>
      <c r="M80" s="19"/>
      <c r="N80" s="19"/>
      <c r="O80" s="19"/>
      <c r="P80" s="19"/>
      <c r="Q80" s="11">
        <v>118085711</v>
      </c>
      <c r="R80" s="11">
        <v>80132276.579999998</v>
      </c>
      <c r="S80" s="11">
        <v>118424323</v>
      </c>
      <c r="T80" s="11">
        <v>98596792.549999997</v>
      </c>
      <c r="U80" s="11">
        <v>98888292.549999997</v>
      </c>
      <c r="V80" s="21">
        <v>98888292.549999997</v>
      </c>
    </row>
    <row r="81" spans="1:22" ht="63">
      <c r="A81" s="16"/>
      <c r="B81" s="16"/>
      <c r="C81" s="25" t="s">
        <v>179</v>
      </c>
      <c r="D81" s="25" t="s">
        <v>16</v>
      </c>
      <c r="E81" s="25" t="s">
        <v>43</v>
      </c>
      <c r="F81" s="25" t="s">
        <v>55</v>
      </c>
      <c r="G81" s="25" t="s">
        <v>198</v>
      </c>
      <c r="H81" s="25" t="s">
        <v>63</v>
      </c>
      <c r="I81" s="25" t="s">
        <v>44</v>
      </c>
      <c r="J81" s="25" t="s">
        <v>111</v>
      </c>
      <c r="K81" s="16" t="s">
        <v>199</v>
      </c>
      <c r="L81" s="9" t="s">
        <v>180</v>
      </c>
      <c r="M81" s="19"/>
      <c r="N81" s="19"/>
      <c r="O81" s="19"/>
      <c r="P81" s="19"/>
      <c r="Q81" s="11">
        <v>905089</v>
      </c>
      <c r="R81" s="11">
        <v>644873.96</v>
      </c>
      <c r="S81" s="11">
        <v>905089</v>
      </c>
      <c r="T81" s="11">
        <v>844710</v>
      </c>
      <c r="U81" s="11">
        <v>844710</v>
      </c>
      <c r="V81" s="21">
        <v>844710</v>
      </c>
    </row>
    <row r="82" spans="1:22" ht="47.25">
      <c r="A82" s="16"/>
      <c r="B82" s="16"/>
      <c r="C82" s="25" t="s">
        <v>179</v>
      </c>
      <c r="D82" s="25" t="s">
        <v>16</v>
      </c>
      <c r="E82" s="25" t="s">
        <v>43</v>
      </c>
      <c r="F82" s="25" t="s">
        <v>55</v>
      </c>
      <c r="G82" s="25" t="s">
        <v>200</v>
      </c>
      <c r="H82" s="25" t="s">
        <v>63</v>
      </c>
      <c r="I82" s="25" t="s">
        <v>44</v>
      </c>
      <c r="J82" s="25" t="s">
        <v>111</v>
      </c>
      <c r="K82" s="16" t="s">
        <v>201</v>
      </c>
      <c r="L82" s="9" t="s">
        <v>180</v>
      </c>
      <c r="M82" s="19"/>
      <c r="N82" s="19"/>
      <c r="O82" s="19"/>
      <c r="P82" s="19"/>
      <c r="Q82" s="11">
        <v>12050376</v>
      </c>
      <c r="R82" s="11">
        <v>5341050</v>
      </c>
      <c r="S82" s="11">
        <v>13352625</v>
      </c>
      <c r="T82" s="28">
        <v>6256173</v>
      </c>
      <c r="U82" s="28">
        <v>4468695</v>
      </c>
      <c r="V82" s="28">
        <v>4468695</v>
      </c>
    </row>
    <row r="83" spans="1:22" ht="47.25">
      <c r="A83" s="16" t="s">
        <v>135</v>
      </c>
      <c r="B83" s="16"/>
      <c r="C83" s="25" t="s">
        <v>179</v>
      </c>
      <c r="D83" s="25" t="s">
        <v>16</v>
      </c>
      <c r="E83" s="25" t="s">
        <v>43</v>
      </c>
      <c r="F83" s="25" t="s">
        <v>55</v>
      </c>
      <c r="G83" s="25" t="s">
        <v>119</v>
      </c>
      <c r="H83" s="25" t="s">
        <v>63</v>
      </c>
      <c r="I83" s="25" t="s">
        <v>44</v>
      </c>
      <c r="J83" s="25" t="s">
        <v>111</v>
      </c>
      <c r="K83" s="16" t="s">
        <v>202</v>
      </c>
      <c r="L83" s="9" t="s">
        <v>180</v>
      </c>
      <c r="M83" s="19"/>
      <c r="N83" s="19"/>
      <c r="O83" s="19"/>
      <c r="P83" s="19"/>
      <c r="Q83" s="11">
        <v>397491.4</v>
      </c>
      <c r="R83" s="11">
        <v>194880</v>
      </c>
      <c r="S83" s="11">
        <v>194880</v>
      </c>
      <c r="T83" s="20"/>
      <c r="U83" s="20"/>
      <c r="V83" s="20"/>
    </row>
    <row r="84" spans="1:22" ht="63">
      <c r="A84" s="7" t="s">
        <v>109</v>
      </c>
      <c r="B84" s="7" t="s">
        <v>120</v>
      </c>
      <c r="C84" s="24"/>
      <c r="D84" s="24" t="s">
        <v>16</v>
      </c>
      <c r="E84" s="24" t="s">
        <v>43</v>
      </c>
      <c r="F84" s="24" t="s">
        <v>67</v>
      </c>
      <c r="G84" s="24" t="s">
        <v>68</v>
      </c>
      <c r="H84" s="24" t="s">
        <v>108</v>
      </c>
      <c r="I84" s="24" t="s">
        <v>44</v>
      </c>
      <c r="J84" s="24" t="s">
        <v>111</v>
      </c>
      <c r="K84" s="7"/>
      <c r="L84" s="7"/>
      <c r="M84" s="7"/>
      <c r="N84" s="7"/>
      <c r="O84" s="7"/>
      <c r="P84" s="7"/>
      <c r="Q84" s="8">
        <f t="shared" ref="Q84:V84" si="15">SUM(Q85:Q88)</f>
        <v>13427077</v>
      </c>
      <c r="R84" s="8">
        <f t="shared" si="15"/>
        <v>11951574.810000001</v>
      </c>
      <c r="S84" s="8">
        <f t="shared" si="15"/>
        <v>15150039.65</v>
      </c>
      <c r="T84" s="8">
        <f t="shared" si="15"/>
        <v>1429931</v>
      </c>
      <c r="U84" s="8">
        <f t="shared" si="15"/>
        <v>444431</v>
      </c>
      <c r="V84" s="8">
        <f t="shared" si="15"/>
        <v>444431</v>
      </c>
    </row>
    <row r="85" spans="1:22" ht="72.75" customHeight="1">
      <c r="A85" s="16"/>
      <c r="B85" s="16"/>
      <c r="C85" s="25" t="s">
        <v>179</v>
      </c>
      <c r="D85" s="25" t="s">
        <v>16</v>
      </c>
      <c r="E85" s="25" t="s">
        <v>43</v>
      </c>
      <c r="F85" s="25" t="s">
        <v>67</v>
      </c>
      <c r="G85" s="25" t="s">
        <v>203</v>
      </c>
      <c r="H85" s="25" t="s">
        <v>63</v>
      </c>
      <c r="I85" s="25" t="s">
        <v>44</v>
      </c>
      <c r="J85" s="25" t="s">
        <v>111</v>
      </c>
      <c r="K85" s="16" t="s">
        <v>204</v>
      </c>
      <c r="L85" s="9" t="s">
        <v>180</v>
      </c>
      <c r="M85" s="19"/>
      <c r="N85" s="19"/>
      <c r="O85" s="19"/>
      <c r="P85" s="19"/>
      <c r="Q85" s="11">
        <v>12969793</v>
      </c>
      <c r="R85" s="11">
        <v>9884506</v>
      </c>
      <c r="S85" s="11">
        <v>12969793</v>
      </c>
      <c r="T85" s="11">
        <v>985500</v>
      </c>
      <c r="U85" s="11">
        <v>0</v>
      </c>
      <c r="V85" s="11">
        <v>0</v>
      </c>
    </row>
    <row r="86" spans="1:22" ht="47.25">
      <c r="A86" s="16"/>
      <c r="B86" s="16"/>
      <c r="C86" s="25" t="s">
        <v>179</v>
      </c>
      <c r="D86" s="25" t="s">
        <v>16</v>
      </c>
      <c r="E86" s="25" t="s">
        <v>43</v>
      </c>
      <c r="F86" s="25" t="s">
        <v>67</v>
      </c>
      <c r="G86" s="25" t="s">
        <v>84</v>
      </c>
      <c r="H86" s="25" t="s">
        <v>63</v>
      </c>
      <c r="I86" s="25" t="s">
        <v>44</v>
      </c>
      <c r="J86" s="25" t="s">
        <v>111</v>
      </c>
      <c r="K86" s="16" t="s">
        <v>205</v>
      </c>
      <c r="L86" s="9" t="s">
        <v>180</v>
      </c>
      <c r="M86" s="19"/>
      <c r="N86" s="19"/>
      <c r="O86" s="19"/>
      <c r="P86" s="19"/>
      <c r="Q86" s="11">
        <v>0</v>
      </c>
      <c r="R86" s="11">
        <v>100000</v>
      </c>
      <c r="S86" s="11">
        <v>100000</v>
      </c>
      <c r="T86" s="11"/>
      <c r="U86" s="11"/>
      <c r="V86" s="11"/>
    </row>
    <row r="87" spans="1:22" ht="44.25" customHeight="1">
      <c r="A87" s="16"/>
      <c r="B87" s="16"/>
      <c r="C87" s="25" t="s">
        <v>179</v>
      </c>
      <c r="D87" s="25" t="s">
        <v>16</v>
      </c>
      <c r="E87" s="25" t="s">
        <v>43</v>
      </c>
      <c r="F87" s="25" t="s">
        <v>67</v>
      </c>
      <c r="G87" s="25" t="s">
        <v>206</v>
      </c>
      <c r="H87" s="25" t="s">
        <v>63</v>
      </c>
      <c r="I87" s="25" t="s">
        <v>44</v>
      </c>
      <c r="J87" s="25" t="s">
        <v>111</v>
      </c>
      <c r="K87" s="16" t="s">
        <v>207</v>
      </c>
      <c r="L87" s="9" t="s">
        <v>180</v>
      </c>
      <c r="M87" s="19"/>
      <c r="N87" s="19"/>
      <c r="O87" s="19"/>
      <c r="P87" s="19"/>
      <c r="Q87" s="11">
        <v>0</v>
      </c>
      <c r="R87" s="11">
        <v>1627357.65</v>
      </c>
      <c r="S87" s="11">
        <v>1627357.65</v>
      </c>
      <c r="T87" s="11"/>
      <c r="U87" s="11"/>
      <c r="V87" s="11"/>
    </row>
    <row r="88" spans="1:22" ht="56.25" customHeight="1">
      <c r="A88" s="16"/>
      <c r="B88" s="16"/>
      <c r="C88" s="25" t="s">
        <v>179</v>
      </c>
      <c r="D88" s="25" t="s">
        <v>16</v>
      </c>
      <c r="E88" s="25" t="s">
        <v>43</v>
      </c>
      <c r="F88" s="25" t="s">
        <v>67</v>
      </c>
      <c r="G88" s="25" t="s">
        <v>191</v>
      </c>
      <c r="H88" s="25" t="s">
        <v>63</v>
      </c>
      <c r="I88" s="25" t="s">
        <v>44</v>
      </c>
      <c r="J88" s="25" t="s">
        <v>111</v>
      </c>
      <c r="K88" s="16" t="s">
        <v>208</v>
      </c>
      <c r="L88" s="9" t="s">
        <v>180</v>
      </c>
      <c r="M88" s="19"/>
      <c r="N88" s="19"/>
      <c r="O88" s="19"/>
      <c r="P88" s="19"/>
      <c r="Q88" s="11">
        <v>457284</v>
      </c>
      <c r="R88" s="11">
        <v>339711.16</v>
      </c>
      <c r="S88" s="11">
        <v>452889</v>
      </c>
      <c r="T88" s="28">
        <v>444431</v>
      </c>
      <c r="U88" s="28">
        <v>444431</v>
      </c>
      <c r="V88" s="28">
        <v>444431</v>
      </c>
    </row>
    <row r="89" spans="1:22" ht="192" customHeight="1">
      <c r="A89" s="7" t="s">
        <v>209</v>
      </c>
      <c r="B89" s="7" t="s">
        <v>209</v>
      </c>
      <c r="C89" s="24"/>
      <c r="D89" s="24" t="s">
        <v>16</v>
      </c>
      <c r="E89" s="24" t="s">
        <v>71</v>
      </c>
      <c r="F89" s="24" t="s">
        <v>108</v>
      </c>
      <c r="G89" s="24" t="s">
        <v>68</v>
      </c>
      <c r="H89" s="24" t="s">
        <v>108</v>
      </c>
      <c r="I89" s="24" t="s">
        <v>44</v>
      </c>
      <c r="J89" s="24" t="s">
        <v>68</v>
      </c>
      <c r="K89" s="7" t="s">
        <v>135</v>
      </c>
      <c r="L89" s="7"/>
      <c r="M89" s="7"/>
      <c r="N89" s="7"/>
      <c r="O89" s="7"/>
      <c r="P89" s="7"/>
      <c r="Q89" s="8">
        <f t="shared" ref="Q89:V89" si="16">SUM(Q90:Q90)</f>
        <v>0</v>
      </c>
      <c r="R89" s="8">
        <f t="shared" si="16"/>
        <v>0</v>
      </c>
      <c r="S89" s="8">
        <f t="shared" si="16"/>
        <v>0</v>
      </c>
      <c r="T89" s="8">
        <f t="shared" si="16"/>
        <v>0</v>
      </c>
      <c r="U89" s="8">
        <f t="shared" si="16"/>
        <v>0</v>
      </c>
      <c r="V89" s="8">
        <f t="shared" si="16"/>
        <v>0</v>
      </c>
    </row>
    <row r="90" spans="1:22" ht="94.5" customHeight="1">
      <c r="A90" s="16"/>
      <c r="B90" s="16"/>
      <c r="C90" s="25"/>
      <c r="D90" s="25" t="s">
        <v>16</v>
      </c>
      <c r="E90" s="25" t="s">
        <v>71</v>
      </c>
      <c r="F90" s="25" t="s">
        <v>63</v>
      </c>
      <c r="G90" s="25" t="s">
        <v>68</v>
      </c>
      <c r="H90" s="25" t="s">
        <v>63</v>
      </c>
      <c r="I90" s="25" t="s">
        <v>44</v>
      </c>
      <c r="J90" s="25" t="s">
        <v>99</v>
      </c>
      <c r="K90" s="16" t="s">
        <v>210</v>
      </c>
      <c r="L90" s="9" t="s">
        <v>180</v>
      </c>
      <c r="M90" s="19"/>
      <c r="N90" s="19"/>
      <c r="O90" s="19"/>
      <c r="P90" s="19"/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</row>
    <row r="91" spans="1:22" ht="173.25">
      <c r="A91" s="7" t="s">
        <v>212</v>
      </c>
      <c r="B91" s="7" t="s">
        <v>213</v>
      </c>
      <c r="C91" s="24" t="s">
        <v>135</v>
      </c>
      <c r="D91" s="24" t="s">
        <v>16</v>
      </c>
      <c r="E91" s="24" t="s">
        <v>32</v>
      </c>
      <c r="F91" s="24" t="s">
        <v>108</v>
      </c>
      <c r="G91" s="24" t="s">
        <v>68</v>
      </c>
      <c r="H91" s="24" t="s">
        <v>108</v>
      </c>
      <c r="I91" s="24" t="s">
        <v>44</v>
      </c>
      <c r="J91" s="24" t="s">
        <v>68</v>
      </c>
      <c r="K91" s="7"/>
      <c r="L91" s="7"/>
      <c r="M91" s="7"/>
      <c r="N91" s="7"/>
      <c r="O91" s="7"/>
      <c r="P91" s="7"/>
      <c r="Q91" s="8">
        <f t="shared" ref="Q91:V91" si="17">SUM(Q92:Q92)</f>
        <v>0</v>
      </c>
      <c r="R91" s="8">
        <f t="shared" si="17"/>
        <v>0</v>
      </c>
      <c r="S91" s="8">
        <f t="shared" si="17"/>
        <v>0</v>
      </c>
      <c r="T91" s="8">
        <f t="shared" si="17"/>
        <v>0</v>
      </c>
      <c r="U91" s="8">
        <f t="shared" si="17"/>
        <v>0</v>
      </c>
      <c r="V91" s="8">
        <f t="shared" si="17"/>
        <v>0</v>
      </c>
    </row>
    <row r="92" spans="1:22" ht="51.75" customHeight="1">
      <c r="A92" s="16"/>
      <c r="B92" s="16"/>
      <c r="C92" s="25"/>
      <c r="D92" s="25" t="s">
        <v>16</v>
      </c>
      <c r="E92" s="25" t="s">
        <v>32</v>
      </c>
      <c r="F92" s="25" t="s">
        <v>63</v>
      </c>
      <c r="G92" s="25" t="s">
        <v>48</v>
      </c>
      <c r="H92" s="25" t="s">
        <v>63</v>
      </c>
      <c r="I92" s="25" t="s">
        <v>44</v>
      </c>
      <c r="J92" s="25" t="s">
        <v>111</v>
      </c>
      <c r="K92" s="16" t="s">
        <v>211</v>
      </c>
      <c r="L92" s="9" t="s">
        <v>180</v>
      </c>
      <c r="M92" s="19"/>
      <c r="N92" s="19"/>
      <c r="O92" s="19"/>
      <c r="P92" s="19"/>
      <c r="Q92" s="11"/>
      <c r="R92" s="11">
        <v>0</v>
      </c>
      <c r="S92" s="15">
        <v>0</v>
      </c>
      <c r="T92" s="11"/>
      <c r="U92" s="11"/>
      <c r="V92" s="11"/>
    </row>
    <row r="93" spans="1:22" ht="94.5">
      <c r="A93" s="7" t="s">
        <v>121</v>
      </c>
      <c r="B93" s="7" t="s">
        <v>214</v>
      </c>
      <c r="C93" s="24"/>
      <c r="D93" s="24" t="s">
        <v>16</v>
      </c>
      <c r="E93" s="24" t="s">
        <v>33</v>
      </c>
      <c r="F93" s="24" t="s">
        <v>63</v>
      </c>
      <c r="G93" s="24" t="s">
        <v>68</v>
      </c>
      <c r="H93" s="24" t="s">
        <v>63</v>
      </c>
      <c r="I93" s="24" t="s">
        <v>68</v>
      </c>
      <c r="J93" s="24" t="s">
        <v>111</v>
      </c>
      <c r="K93" s="7" t="s">
        <v>214</v>
      </c>
      <c r="L93" s="9" t="s">
        <v>180</v>
      </c>
      <c r="M93" s="7"/>
      <c r="N93" s="7"/>
      <c r="O93" s="7"/>
      <c r="P93" s="7"/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</row>
    <row r="94" spans="1:22" ht="30.75" customHeight="1">
      <c r="A94" s="5"/>
      <c r="B94" s="5" t="s">
        <v>122</v>
      </c>
      <c r="C94" s="23"/>
      <c r="D94" s="23"/>
      <c r="E94" s="23"/>
      <c r="F94" s="23"/>
      <c r="G94" s="23"/>
      <c r="H94" s="23"/>
      <c r="I94" s="23"/>
      <c r="J94" s="23"/>
      <c r="K94" s="5"/>
      <c r="L94" s="6"/>
      <c r="M94" s="5"/>
      <c r="N94" s="5"/>
      <c r="O94" s="5"/>
      <c r="P94" s="5"/>
      <c r="Q94" s="6">
        <f t="shared" ref="Q94:V94" si="18">Q8+Q65</f>
        <v>239924231.63999999</v>
      </c>
      <c r="R94" s="6">
        <f t="shared" si="18"/>
        <v>287559662.40999997</v>
      </c>
      <c r="S94" s="6">
        <f t="shared" si="18"/>
        <v>392386241.25999999</v>
      </c>
      <c r="T94" s="6">
        <f t="shared" si="18"/>
        <v>225959776.94999999</v>
      </c>
      <c r="U94" s="6">
        <f t="shared" si="18"/>
        <v>226227598.94999999</v>
      </c>
      <c r="V94" s="6">
        <f t="shared" si="18"/>
        <v>228625298.94999999</v>
      </c>
    </row>
  </sheetData>
  <mergeCells count="16">
    <mergeCell ref="B4:B6"/>
    <mergeCell ref="C4:J4"/>
    <mergeCell ref="K4:K6"/>
    <mergeCell ref="L4:L6"/>
    <mergeCell ref="M4:P5"/>
    <mergeCell ref="Q4:Q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ageMargins left="0.70866141732283472" right="0" top="0.43" bottom="0.31" header="0.2" footer="0.31496062992125984"/>
  <pageSetup paperSize="8" scale="26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2016-11-24T11:51:33Z</cp:lastPrinted>
  <dcterms:created xsi:type="dcterms:W3CDTF">2016-10-27T13:58:29Z</dcterms:created>
  <dcterms:modified xsi:type="dcterms:W3CDTF">2018-03-19T11:53:01Z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