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firstSheet="1" activeTab="1"/>
  </bookViews>
  <sheets>
    <sheet name="2017 год" sheetId="1" state="hidden" r:id="rId1"/>
    <sheet name="2018-2019" sheetId="2" r:id="rId2"/>
    <sheet name="Расчет" sheetId="3" state="hidden" r:id="rId3"/>
  </sheets>
  <definedNames>
    <definedName name="_xlnm.Print_Titles" localSheetId="1">'2018-2019'!$4:$4</definedName>
  </definedNames>
  <calcPr calcId="145621"/>
</workbook>
</file>

<file path=xl/calcChain.xml><?xml version="1.0" encoding="utf-8"?>
<calcChain xmlns="http://schemas.openxmlformats.org/spreadsheetml/2006/main">
  <c r="I14" i="3"/>
  <c r="J14"/>
  <c r="K14"/>
  <c r="L14"/>
  <c r="M14"/>
  <c r="N14"/>
  <c r="O14"/>
  <c r="H14"/>
  <c r="Q5" i="2"/>
  <c r="R5"/>
  <c r="S5"/>
  <c r="T5"/>
  <c r="U5"/>
  <c r="P5"/>
  <c r="Q8"/>
  <c r="P8"/>
  <c r="Q7"/>
  <c r="P7"/>
  <c r="Q67"/>
  <c r="Q66"/>
  <c r="Q65" s="1"/>
  <c r="Q64" s="1"/>
  <c r="Q63" s="1"/>
  <c r="Q76"/>
  <c r="Q75" s="1"/>
  <c r="Q70" s="1"/>
  <c r="Q69" s="1"/>
  <c r="Q77"/>
  <c r="Q13" l="1"/>
  <c r="Q12" s="1"/>
  <c r="Q11" s="1"/>
  <c r="Q10" s="1"/>
  <c r="Q9" s="1"/>
  <c r="Q32"/>
  <c r="Q31" s="1"/>
  <c r="Q30" s="1"/>
  <c r="Q16" s="1"/>
  <c r="Q15" s="1"/>
  <c r="P77"/>
  <c r="P76" s="1"/>
  <c r="P75" s="1"/>
  <c r="P70" s="1"/>
  <c r="P69" s="1"/>
  <c r="O77"/>
  <c r="O76" s="1"/>
  <c r="O75" s="1"/>
  <c r="O73"/>
  <c r="O72" s="1"/>
  <c r="O71" s="1"/>
  <c r="O61"/>
  <c r="O60" s="1"/>
  <c r="O59" s="1"/>
  <c r="P57"/>
  <c r="P56" s="1"/>
  <c r="P55" s="1"/>
  <c r="O57"/>
  <c r="O56" s="1"/>
  <c r="O55" s="1"/>
  <c r="O53"/>
  <c r="O52" s="1"/>
  <c r="O51" s="1"/>
  <c r="P49"/>
  <c r="P48" s="1"/>
  <c r="P47" s="1"/>
  <c r="O49"/>
  <c r="O48" s="1"/>
  <c r="O47" s="1"/>
  <c r="O45"/>
  <c r="O44" s="1"/>
  <c r="O43" s="1"/>
  <c r="P41"/>
  <c r="P40" s="1"/>
  <c r="P39" s="1"/>
  <c r="O41"/>
  <c r="O40" s="1"/>
  <c r="O39" s="1"/>
  <c r="T36"/>
  <c r="S36"/>
  <c r="T35"/>
  <c r="S35"/>
  <c r="T34"/>
  <c r="S34"/>
  <c r="T33"/>
  <c r="S33"/>
  <c r="P32"/>
  <c r="O32"/>
  <c r="O31" s="1"/>
  <c r="O30" s="1"/>
  <c r="P31"/>
  <c r="P30" s="1"/>
  <c r="P27"/>
  <c r="P26" s="1"/>
  <c r="P25" s="1"/>
  <c r="P23"/>
  <c r="P22" s="1"/>
  <c r="P21" s="1"/>
  <c r="O23"/>
  <c r="O22"/>
  <c r="O21" s="1"/>
  <c r="O19"/>
  <c r="O18"/>
  <c r="O17"/>
  <c r="P13"/>
  <c r="P12"/>
  <c r="P11"/>
  <c r="P10"/>
  <c r="P9" s="1"/>
  <c r="O8"/>
  <c r="O7"/>
  <c r="P71" i="1"/>
  <c r="O71"/>
  <c r="P70"/>
  <c r="P69" s="1"/>
  <c r="P64" s="1"/>
  <c r="P63" s="1"/>
  <c r="O70"/>
  <c r="O69" s="1"/>
  <c r="O67"/>
  <c r="O66" s="1"/>
  <c r="O65" s="1"/>
  <c r="O64" s="1"/>
  <c r="O63" s="1"/>
  <c r="O61"/>
  <c r="O60" s="1"/>
  <c r="O59" s="1"/>
  <c r="P57"/>
  <c r="P56" s="1"/>
  <c r="P55" s="1"/>
  <c r="O57"/>
  <c r="O56"/>
  <c r="O55" s="1"/>
  <c r="O53"/>
  <c r="O52" s="1"/>
  <c r="O51" s="1"/>
  <c r="P49"/>
  <c r="O49"/>
  <c r="O48" s="1"/>
  <c r="O47" s="1"/>
  <c r="P48"/>
  <c r="P47" s="1"/>
  <c r="O45"/>
  <c r="O44" s="1"/>
  <c r="O43" s="1"/>
  <c r="P41"/>
  <c r="P40" s="1"/>
  <c r="P39" s="1"/>
  <c r="O41"/>
  <c r="O40" s="1"/>
  <c r="O39" s="1"/>
  <c r="S36"/>
  <c r="R36"/>
  <c r="S35"/>
  <c r="R35"/>
  <c r="S34"/>
  <c r="R34"/>
  <c r="S33"/>
  <c r="R33"/>
  <c r="P32"/>
  <c r="P31" s="1"/>
  <c r="P30" s="1"/>
  <c r="O32"/>
  <c r="O31" s="1"/>
  <c r="O30" s="1"/>
  <c r="P29"/>
  <c r="P8" s="1"/>
  <c r="P27"/>
  <c r="P26" s="1"/>
  <c r="P25" s="1"/>
  <c r="P23"/>
  <c r="P22" s="1"/>
  <c r="P21" s="1"/>
  <c r="O23"/>
  <c r="O22" s="1"/>
  <c r="O21" s="1"/>
  <c r="O19"/>
  <c r="O18"/>
  <c r="O17"/>
  <c r="P13"/>
  <c r="P12" s="1"/>
  <c r="P11" s="1"/>
  <c r="P10" s="1"/>
  <c r="P9" s="1"/>
  <c r="O8"/>
  <c r="P7"/>
  <c r="O7"/>
  <c r="P16" i="2" l="1"/>
  <c r="P15" s="1"/>
  <c r="O5"/>
  <c r="P38"/>
  <c r="P37" s="1"/>
  <c r="O38"/>
  <c r="O37" s="1"/>
  <c r="P38" i="1"/>
  <c r="P37" s="1"/>
  <c r="O5"/>
  <c r="P16"/>
  <c r="P15" s="1"/>
  <c r="O16" i="2"/>
  <c r="O15" s="1"/>
  <c r="O70"/>
  <c r="O69" s="1"/>
  <c r="O16" i="1"/>
  <c r="O15" s="1"/>
  <c r="P5"/>
  <c r="O38"/>
  <c r="O37" s="1"/>
</calcChain>
</file>

<file path=xl/sharedStrings.xml><?xml version="1.0" encoding="utf-8"?>
<sst xmlns="http://schemas.openxmlformats.org/spreadsheetml/2006/main" count="662" uniqueCount="148">
  <si>
    <t>Перечень</t>
  </si>
  <si>
    <t>Наименование</t>
  </si>
  <si>
    <t>Источник</t>
  </si>
  <si>
    <t>ГП</t>
  </si>
  <si>
    <t>ППМП</t>
  </si>
  <si>
    <t>ГРБС</t>
  </si>
  <si>
    <t>Рз</t>
  </si>
  <si>
    <t>Пр</t>
  </si>
  <si>
    <t xml:space="preserve">НР </t>
  </si>
  <si>
    <t>ВР</t>
  </si>
  <si>
    <t>Единица измерения</t>
  </si>
  <si>
    <t>Мощность</t>
  </si>
  <si>
    <t>Срок ввода в эксплуатацию</t>
  </si>
  <si>
    <t>Утверждено на 1 ноября 2016 года</t>
  </si>
  <si>
    <t>Проект на 2017 год</t>
  </si>
  <si>
    <t>Общая сметная стоимость</t>
  </si>
  <si>
    <t>МБ</t>
  </si>
  <si>
    <t>ОБ</t>
  </si>
  <si>
    <t>ФБ</t>
  </si>
  <si>
    <t>Бюджетные инвестиции в объекты капитальных вложений муниципальной собственности, всего</t>
  </si>
  <si>
    <t>в том числе</t>
  </si>
  <si>
    <t xml:space="preserve"> - областной бюджет</t>
  </si>
  <si>
    <t xml:space="preserve"> - бюджет муниципального района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</si>
  <si>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</si>
  <si>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</si>
  <si>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</si>
  <si>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Капитальные вложения в объекты государственной (муниципальной) собственности</t>
  </si>
  <si>
    <t>Бюджетные инвестиции</t>
  </si>
  <si>
    <t>Строительство автомобильной дороги Подъезд к ферме КРС СПК "Родина" от автомобильной дороги "Клетня-Строительная Слобода" - Алень на км 7+600 в Клетнянском районе Брянской области</t>
  </si>
  <si>
    <t>Жилищно-коммунальное хозяйство</t>
  </si>
  <si>
    <t>851</t>
  </si>
  <si>
    <t>05</t>
  </si>
  <si>
    <t>Коммунальное хозяйство</t>
  </si>
  <si>
    <t>02</t>
  </si>
  <si>
    <t xml:space="preserve">Бюджетные инвестиции в объекты капитальных вложений муниципальной собственности </t>
  </si>
  <si>
    <t>18970</t>
  </si>
  <si>
    <t xml:space="preserve">Бюджетные инвестиции </t>
  </si>
  <si>
    <t>410</t>
  </si>
  <si>
    <t>Изменения в ПСД по строительству водопроводных сетей в с.Лутна и д.Ширковка, включенных в федеральную целевую программу «Устойчивое развитие сельских территорий на 2014-2017 годы и плановый период до 2020 года»</t>
  </si>
  <si>
    <t>Выполнение работ по газификации Клетнянского района</t>
  </si>
  <si>
    <t>22200</t>
  </si>
  <si>
    <t>400</t>
  </si>
  <si>
    <t>проектно-изыскательские работы по газификации н.п.Николаевка, протяженность газопровода за счет местного бюджета</t>
  </si>
  <si>
    <t>км</t>
  </si>
  <si>
    <t>1,8</t>
  </si>
  <si>
    <t>Устойчивое развитие сельских территорий за счет бюджета муниципального района</t>
  </si>
  <si>
    <t>L0180</t>
  </si>
  <si>
    <t xml:space="preserve"> - реконструкция водоснабжения н.п.Лутна 3,9 км.</t>
  </si>
  <si>
    <t>3,9</t>
  </si>
  <si>
    <t>2011-2017</t>
  </si>
  <si>
    <t>2018 г.</t>
  </si>
  <si>
    <t xml:space="preserve"> - реконструкция водоснабжения н.п.Ширковка 2,3 км.</t>
  </si>
  <si>
    <t>2,3</t>
  </si>
  <si>
    <t>S1270</t>
  </si>
  <si>
    <t>Софинансирование газификации н.п.д.Мичурино  за счет местного бюджета</t>
  </si>
  <si>
    <t>1,439</t>
  </si>
  <si>
    <t>2019г</t>
  </si>
  <si>
    <t>Софинансирование газификации н.п.Мичурино. Трубопровод высокого давления  за счет местного бюджета</t>
  </si>
  <si>
    <t>1,146</t>
  </si>
  <si>
    <t>вообще нет</t>
  </si>
  <si>
    <t>Софинансирование газификации н.п.Соловьяновка  за счет местного бюджета</t>
  </si>
  <si>
    <t>0,007</t>
  </si>
  <si>
    <t>Строительство сетей газоснабжения в п.Клетня по ул.Крамаря, Шурпо, Войстроченко</t>
  </si>
  <si>
    <t>1,348</t>
  </si>
  <si>
    <t>Образование</t>
  </si>
  <si>
    <t>07</t>
  </si>
  <si>
    <t>Общее образование</t>
  </si>
  <si>
    <t>Софинансирование объектов капитальных вложений муниципальной собственности</t>
  </si>
  <si>
    <t>11270</t>
  </si>
  <si>
    <t>Бюджетные инвестиции в объекты капитального строительства государственной (муниципальной) cобственности</t>
  </si>
  <si>
    <t>Строительство пристройки к школе №2 п.Клетня за счет областного бюджета</t>
  </si>
  <si>
    <t>Реализация мероприятий по содействию создания в субъектах Российской Федерации новых мест в общеобразовательных организациях, софинансирование объектов капитальных вложений муниципальной собственности за счет средств бюджета муниципального района</t>
  </si>
  <si>
    <t>L5200</t>
  </si>
  <si>
    <t>Софинансирование строительства пристройки к школе №2 п.Клетня за счет местного бюджета</t>
  </si>
  <si>
    <t>2016</t>
  </si>
  <si>
    <t>Капитальные вложения в объекты муниципальной собственности за счет бюджета муниципального района</t>
  </si>
  <si>
    <t>S1127</t>
  </si>
  <si>
    <t>R5200</t>
  </si>
  <si>
    <t>Строительство футбольного поля с газоном из искусственной травы в п.Клетня за счет местного бюджета</t>
  </si>
  <si>
    <t>кв.м.</t>
  </si>
  <si>
    <t>Реализация мероприятий по содействию создания в субъектах Российской Федерации новых мест в общеобразовательных организациях, софинансирование объектов капитальных вложений муниципальной собственности</t>
  </si>
  <si>
    <t>55200</t>
  </si>
  <si>
    <t>Строительство пристройки к школе №2 п.Клетня за счет федерального бюджета</t>
  </si>
  <si>
    <t>Социальная политика</t>
  </si>
  <si>
    <t>51</t>
  </si>
  <si>
    <t>5</t>
  </si>
  <si>
    <t>Охрана семьи и детства</t>
  </si>
  <si>
    <t>04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</si>
  <si>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</si>
  <si>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12</t>
  </si>
  <si>
    <t>50820</t>
  </si>
  <si>
    <t>Приобретение жилых помещений детям-сиротам и детям, оставшимся без попечения родителей, лицам из их числа за счет средств федерального бюджета</t>
  </si>
  <si>
    <t>квартира</t>
  </si>
  <si>
    <t>10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</si>
  <si>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бюджета субъекта Российской Федерации</t>
  </si>
  <si>
    <t>R0820</t>
  </si>
  <si>
    <t>Приобретение жилых помещений детям-сиротам и детям, оставшимся без попечения родителей, лицам из их числа за счет средств областного бюджета</t>
  </si>
  <si>
    <t xml:space="preserve">объектов бюджетных инвестиций муниципальной собственности на 2017 год </t>
  </si>
  <si>
    <t>2017</t>
  </si>
  <si>
    <t>Проект на 2018 год</t>
  </si>
  <si>
    <t>Проект на 2019 год</t>
  </si>
  <si>
    <t>объектов бюджетных инвестиций муниципальной собственности на плановый период 2018-2019 годов</t>
  </si>
  <si>
    <t>2018</t>
  </si>
  <si>
    <t>Приложение 8
к методике планирования
бюджетных ассигнований
бюджета муниципального района</t>
  </si>
  <si>
    <t>Обоснования бюджетных ассигнований на осуществление бюджетных инвестиций в объекты капитального строительства муниципальнной собственности Клетнянского района, на приобретение объектов недвижимого имущества в муниципальную собственность Клетнянского района</t>
  </si>
  <si>
    <t>№ пп</t>
  </si>
  <si>
    <t>Раздел, подраздел бюджетной классификации расходов</t>
  </si>
  <si>
    <t>Целевая статья расходов</t>
  </si>
  <si>
    <t>Вид расходов</t>
  </si>
  <si>
    <t>Наименование объекта бюджетных инвестиций</t>
  </si>
  <si>
    <t>Год начала строительства (реконструкции)</t>
  </si>
  <si>
    <t>Ожидаемая готовность объекта по состоянию на 1 января очередного финансового года, %</t>
  </si>
  <si>
    <t>Софинансирование объекта за счет средств областного бюджета, рублей</t>
  </si>
  <si>
    <t>очередной финансовый год</t>
  </si>
  <si>
    <t>первый год планового периода</t>
  </si>
  <si>
    <t>второй год планового периода</t>
  </si>
  <si>
    <t>объем бюджетных обязательств, подлежащих исполнению за пределами планового периода</t>
  </si>
  <si>
    <t>всего</t>
  </si>
  <si>
    <t>в том числе на погашение кредиторской задолженности</t>
  </si>
  <si>
    <t>2018-2019</t>
  </si>
  <si>
    <t>7</t>
  </si>
  <si>
    <t>5 и 5</t>
  </si>
  <si>
    <t>0502</t>
  </si>
  <si>
    <t>51 0 31 L0180</t>
  </si>
  <si>
    <t>414</t>
  </si>
  <si>
    <t>Реконструкция водоснабжения н.п.Ширковка</t>
  </si>
  <si>
    <t>2011</t>
  </si>
  <si>
    <t>0801</t>
  </si>
  <si>
    <t>51 0 13 18970</t>
  </si>
  <si>
    <t>Реконструкция муниципального бюджетного учреждения "Детская юношеская спортивная школа"</t>
  </si>
  <si>
    <t>2019</t>
  </si>
  <si>
    <t>Культура, кинематография</t>
  </si>
  <si>
    <t>Культура</t>
  </si>
  <si>
    <t>0</t>
  </si>
  <si>
    <t>13</t>
  </si>
  <si>
    <t>08</t>
  </si>
  <si>
    <t>01</t>
  </si>
  <si>
    <t>1004</t>
  </si>
  <si>
    <t>51 5 12 R0820</t>
  </si>
  <si>
    <t>412</t>
  </si>
  <si>
    <t>2017-2019</t>
  </si>
  <si>
    <t>Реконструкция водоснабжения н.п.Лутна</t>
  </si>
  <si>
    <t xml:space="preserve"> </t>
  </si>
  <si>
    <t>51 0 31 S1270</t>
  </si>
  <si>
    <t>Газификация н.п.Мичурино Клетнянского района Брянской области</t>
  </si>
  <si>
    <t>Газификация н.п.Соловьяновка Клетнянского района Брянской области</t>
  </si>
  <si>
    <t>Итого</t>
  </si>
  <si>
    <t>Потребность в бюджетных ассигнованиях муниципального бюджета, рублей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</si>
</sst>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i/>
      <sz val="9"/>
      <name val="Arial"/>
      <family val="2"/>
      <charset val="204"/>
    </font>
    <font>
      <i/>
      <sz val="8"/>
      <name val="Arial"/>
      <family val="2"/>
      <charset val="204"/>
    </font>
    <font>
      <sz val="9"/>
      <color rgb="FF000000"/>
      <name val="Arial"/>
      <family val="2"/>
      <charset val="204"/>
    </font>
    <font>
      <i/>
      <sz val="9"/>
      <color rgb="FF000000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i/>
      <sz val="9"/>
      <color rgb="FFFF0000"/>
      <name val="Arial"/>
      <family val="2"/>
      <charset val="204"/>
    </font>
    <font>
      <b/>
      <i/>
      <sz val="8"/>
      <name val="Arial"/>
      <family val="2"/>
      <charset val="204"/>
    </font>
    <font>
      <i/>
      <sz val="8"/>
      <color rgb="FFFF0000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Segoe UI"/>
      <family val="2"/>
      <charset val="204"/>
    </font>
    <font>
      <b/>
      <sz val="10"/>
      <color theme="1"/>
      <name val="Segoe UI"/>
      <family val="2"/>
      <charset val="204"/>
    </font>
    <font>
      <b/>
      <sz val="8"/>
      <color theme="1"/>
      <name val="Arial"/>
      <family val="2"/>
      <charset val="204"/>
    </font>
    <font>
      <sz val="9"/>
      <color theme="1"/>
      <name val="Segoe U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6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1">
    <xf numFmtId="0" fontId="0" fillId="0" borderId="0" xfId="0"/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4" fontId="1" fillId="2" borderId="2" xfId="0" applyNumberFormat="1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4" fontId="6" fillId="2" borderId="2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4" fontId="2" fillId="0" borderId="2" xfId="0" applyNumberFormat="1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3" borderId="2" xfId="0" applyFont="1" applyFill="1" applyBorder="1" applyAlignment="1">
      <alignment vertical="top" wrapText="1"/>
    </xf>
    <xf numFmtId="0" fontId="1" fillId="3" borderId="2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vertical="top" wrapText="1"/>
    </xf>
    <xf numFmtId="4" fontId="1" fillId="3" borderId="2" xfId="0" applyNumberFormat="1" applyFont="1" applyFill="1" applyBorder="1" applyAlignment="1">
      <alignment vertical="top" wrapText="1"/>
    </xf>
    <xf numFmtId="4" fontId="6" fillId="3" borderId="2" xfId="0" applyNumberFormat="1" applyFont="1" applyFill="1" applyBorder="1" applyAlignment="1">
      <alignment vertical="top" wrapText="1"/>
    </xf>
    <xf numFmtId="0" fontId="1" fillId="3" borderId="0" xfId="0" applyFont="1" applyFill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0" fontId="1" fillId="4" borderId="2" xfId="0" applyFont="1" applyFill="1" applyBorder="1" applyAlignment="1">
      <alignment vertical="top" wrapText="1"/>
    </xf>
    <xf numFmtId="0" fontId="1" fillId="4" borderId="2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vertical="top" wrapText="1"/>
    </xf>
    <xf numFmtId="4" fontId="1" fillId="4" borderId="2" xfId="0" applyNumberFormat="1" applyFont="1" applyFill="1" applyBorder="1" applyAlignment="1">
      <alignment vertical="top" wrapText="1"/>
    </xf>
    <xf numFmtId="0" fontId="1" fillId="4" borderId="0" xfId="0" applyFont="1" applyFill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vertical="top" wrapText="1"/>
    </xf>
    <xf numFmtId="4" fontId="1" fillId="0" borderId="2" xfId="0" applyNumberFormat="1" applyFont="1" applyFill="1" applyBorder="1" applyAlignment="1">
      <alignment vertical="top" wrapText="1"/>
    </xf>
    <xf numFmtId="4" fontId="6" fillId="0" borderId="2" xfId="0" applyNumberFormat="1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4" fontId="4" fillId="0" borderId="2" xfId="0" applyNumberFormat="1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vertical="top" wrapText="1"/>
    </xf>
    <xf numFmtId="0" fontId="7" fillId="4" borderId="2" xfId="0" applyFont="1" applyFill="1" applyBorder="1" applyAlignment="1">
      <alignment vertical="top" wrapText="1"/>
    </xf>
    <xf numFmtId="0" fontId="7" fillId="4" borderId="2" xfId="0" applyFont="1" applyFill="1" applyBorder="1" applyAlignment="1">
      <alignment horizontal="center" vertical="top" wrapText="1"/>
    </xf>
    <xf numFmtId="0" fontId="8" fillId="4" borderId="2" xfId="0" applyFont="1" applyFill="1" applyBorder="1" applyAlignment="1">
      <alignment vertical="top" wrapText="1"/>
    </xf>
    <xf numFmtId="4" fontId="7" fillId="4" borderId="2" xfId="0" applyNumberFormat="1" applyFont="1" applyFill="1" applyBorder="1" applyAlignment="1">
      <alignment vertical="top" wrapText="1"/>
    </xf>
    <xf numFmtId="4" fontId="8" fillId="4" borderId="2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1" fillId="2" borderId="2" xfId="0" applyFont="1" applyFill="1" applyBorder="1" applyAlignment="1">
      <alignment vertical="top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/>
    </xf>
    <xf numFmtId="49" fontId="1" fillId="2" borderId="2" xfId="0" applyNumberFormat="1" applyFont="1" applyFill="1" applyBorder="1" applyAlignment="1">
      <alignment horizontal="center" vertical="top" wrapText="1"/>
    </xf>
    <xf numFmtId="49" fontId="6" fillId="2" borderId="2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/>
    </xf>
    <xf numFmtId="0" fontId="1" fillId="0" borderId="2" xfId="0" applyFont="1" applyFill="1" applyBorder="1" applyAlignment="1">
      <alignment vertical="top"/>
    </xf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49" fontId="1" fillId="0" borderId="2" xfId="0" applyNumberFormat="1" applyFont="1" applyFill="1" applyBorder="1" applyAlignment="1">
      <alignment horizontal="center" vertical="top"/>
    </xf>
    <xf numFmtId="4" fontId="1" fillId="0" borderId="2" xfId="0" applyNumberFormat="1" applyFont="1" applyFill="1" applyBorder="1" applyAlignment="1">
      <alignment vertical="top"/>
    </xf>
    <xf numFmtId="49" fontId="4" fillId="0" borderId="2" xfId="0" applyNumberFormat="1" applyFont="1" applyFill="1" applyBorder="1" applyAlignment="1">
      <alignment horizontal="center" vertical="top"/>
    </xf>
    <xf numFmtId="49" fontId="5" fillId="0" borderId="2" xfId="0" applyNumberFormat="1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vertical="top"/>
    </xf>
    <xf numFmtId="4" fontId="5" fillId="0" borderId="2" xfId="0" applyNumberFormat="1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left" vertical="top" wrapText="1"/>
    </xf>
    <xf numFmtId="0" fontId="7" fillId="4" borderId="2" xfId="0" applyFont="1" applyFill="1" applyBorder="1" applyAlignment="1">
      <alignment horizontal="left" vertical="top" wrapText="1"/>
    </xf>
    <xf numFmtId="49" fontId="7" fillId="4" borderId="2" xfId="0" applyNumberFormat="1" applyFont="1" applyFill="1" applyBorder="1" applyAlignment="1">
      <alignment horizontal="center" vertical="top"/>
    </xf>
    <xf numFmtId="49" fontId="7" fillId="4" borderId="2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>
      <alignment horizontal="center" vertical="top" wrapText="1"/>
    </xf>
    <xf numFmtId="49" fontId="5" fillId="4" borderId="2" xfId="0" applyNumberFormat="1" applyFont="1" applyFill="1" applyBorder="1" applyAlignment="1">
      <alignment horizontal="center" vertical="top" wrapText="1"/>
    </xf>
    <xf numFmtId="4" fontId="4" fillId="4" borderId="2" xfId="0" applyNumberFormat="1" applyFont="1" applyFill="1" applyBorder="1" applyAlignment="1">
      <alignment vertical="top" wrapText="1"/>
    </xf>
    <xf numFmtId="4" fontId="5" fillId="4" borderId="2" xfId="0" applyNumberFormat="1" applyFont="1" applyFill="1" applyBorder="1" applyAlignment="1">
      <alignment vertical="top" wrapText="1"/>
    </xf>
    <xf numFmtId="4" fontId="6" fillId="0" borderId="2" xfId="0" applyNumberFormat="1" applyFont="1" applyFill="1" applyBorder="1" applyAlignment="1">
      <alignment vertical="top"/>
    </xf>
    <xf numFmtId="4" fontId="5" fillId="0" borderId="2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10" fillId="4" borderId="2" xfId="0" applyFont="1" applyFill="1" applyBorder="1" applyAlignment="1">
      <alignment horizontal="left" vertical="top" wrapText="1"/>
    </xf>
    <xf numFmtId="49" fontId="8" fillId="4" borderId="2" xfId="0" applyNumberFormat="1" applyFont="1" applyFill="1" applyBorder="1" applyAlignment="1">
      <alignment horizontal="center" vertical="top" wrapText="1"/>
    </xf>
    <xf numFmtId="4" fontId="7" fillId="4" borderId="2" xfId="0" applyNumberFormat="1" applyFont="1" applyFill="1" applyBorder="1" applyAlignment="1">
      <alignment vertical="top"/>
    </xf>
    <xf numFmtId="4" fontId="8" fillId="4" borderId="2" xfId="0" applyNumberFormat="1" applyFont="1" applyFill="1" applyBorder="1" applyAlignment="1">
      <alignment vertical="top"/>
    </xf>
    <xf numFmtId="0" fontId="7" fillId="4" borderId="0" xfId="0" applyFont="1" applyFill="1" applyAlignment="1">
      <alignment vertical="top"/>
    </xf>
    <xf numFmtId="0" fontId="2" fillId="4" borderId="0" xfId="0" applyFont="1" applyFill="1" applyAlignment="1">
      <alignment vertical="top"/>
    </xf>
    <xf numFmtId="49" fontId="1" fillId="0" borderId="2" xfId="0" applyNumberFormat="1" applyFont="1" applyFill="1" applyBorder="1" applyAlignment="1">
      <alignment vertical="top" wrapText="1"/>
    </xf>
    <xf numFmtId="0" fontId="11" fillId="0" borderId="2" xfId="0" applyFont="1" applyFill="1" applyBorder="1" applyAlignment="1">
      <alignment horizontal="left" vertical="top" wrapText="1"/>
    </xf>
    <xf numFmtId="49" fontId="12" fillId="0" borderId="2" xfId="0" applyNumberFormat="1" applyFont="1" applyFill="1" applyBorder="1" applyAlignment="1">
      <alignment vertical="top"/>
    </xf>
    <xf numFmtId="0" fontId="11" fillId="0" borderId="0" xfId="0" applyFont="1" applyFill="1" applyAlignment="1">
      <alignment vertical="top"/>
    </xf>
    <xf numFmtId="49" fontId="2" fillId="0" borderId="2" xfId="0" applyNumberFormat="1" applyFont="1" applyFill="1" applyBorder="1" applyAlignment="1">
      <alignment vertical="top"/>
    </xf>
    <xf numFmtId="49" fontId="7" fillId="0" borderId="2" xfId="0" applyNumberFormat="1" applyFont="1" applyFill="1" applyBorder="1" applyAlignment="1">
      <alignment horizontal="center" vertical="top" wrapText="1"/>
    </xf>
    <xf numFmtId="4" fontId="7" fillId="0" borderId="2" xfId="0" applyNumberFormat="1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49" fontId="7" fillId="4" borderId="2" xfId="0" applyNumberFormat="1" applyFont="1" applyFill="1" applyBorder="1" applyAlignment="1">
      <alignment vertical="top" wrapText="1"/>
    </xf>
    <xf numFmtId="4" fontId="13" fillId="4" borderId="2" xfId="0" applyNumberFormat="1" applyFont="1" applyFill="1" applyBorder="1" applyAlignment="1">
      <alignment vertical="top"/>
    </xf>
    <xf numFmtId="4" fontId="8" fillId="5" borderId="2" xfId="0" applyNumberFormat="1" applyFont="1" applyFill="1" applyBorder="1" applyAlignment="1">
      <alignment vertical="top"/>
    </xf>
    <xf numFmtId="0" fontId="13" fillId="0" borderId="0" xfId="0" applyFont="1" applyFill="1" applyAlignment="1">
      <alignment vertical="top"/>
    </xf>
    <xf numFmtId="0" fontId="7" fillId="0" borderId="0" xfId="0" applyFont="1" applyFill="1" applyAlignment="1">
      <alignment horizontal="left" vertical="top"/>
    </xf>
    <xf numFmtId="49" fontId="11" fillId="0" borderId="2" xfId="0" applyNumberFormat="1" applyFont="1" applyFill="1" applyBorder="1" applyAlignment="1">
      <alignment horizontal="center" vertical="top" wrapText="1"/>
    </xf>
    <xf numFmtId="49" fontId="14" fillId="0" borderId="2" xfId="0" applyNumberFormat="1" applyFont="1" applyFill="1" applyBorder="1" applyAlignment="1">
      <alignment horizontal="center" vertical="top" wrapText="1"/>
    </xf>
    <xf numFmtId="4" fontId="14" fillId="0" borderId="2" xfId="0" applyNumberFormat="1" applyFont="1" applyFill="1" applyBorder="1" applyAlignment="1">
      <alignment vertical="top"/>
    </xf>
    <xf numFmtId="0" fontId="7" fillId="0" borderId="2" xfId="0" applyFont="1" applyFill="1" applyBorder="1" applyAlignment="1">
      <alignment horizontal="left" vertical="top" wrapText="1"/>
    </xf>
    <xf numFmtId="49" fontId="8" fillId="0" borderId="2" xfId="0" applyNumberFormat="1" applyFont="1" applyFill="1" applyBorder="1" applyAlignment="1">
      <alignment horizontal="center" vertical="top" wrapText="1"/>
    </xf>
    <xf numFmtId="4" fontId="8" fillId="0" borderId="2" xfId="0" applyNumberFormat="1" applyFont="1" applyFill="1" applyBorder="1" applyAlignment="1">
      <alignment vertical="top"/>
    </xf>
    <xf numFmtId="0" fontId="4" fillId="4" borderId="2" xfId="0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>
      <alignment horizontal="center" vertical="top"/>
    </xf>
    <xf numFmtId="4" fontId="15" fillId="4" borderId="2" xfId="0" applyNumberFormat="1" applyFont="1" applyFill="1" applyBorder="1" applyAlignment="1">
      <alignment vertical="top"/>
    </xf>
    <xf numFmtId="0" fontId="13" fillId="4" borderId="0" xfId="0" applyFont="1" applyFill="1" applyAlignment="1">
      <alignment vertical="top"/>
    </xf>
    <xf numFmtId="0" fontId="11" fillId="2" borderId="2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center" vertical="top" wrapText="1"/>
    </xf>
    <xf numFmtId="49" fontId="11" fillId="2" borderId="2" xfId="0" applyNumberFormat="1" applyFont="1" applyFill="1" applyBorder="1" applyAlignment="1">
      <alignment horizontal="center" vertical="top"/>
    </xf>
    <xf numFmtId="49" fontId="11" fillId="2" borderId="2" xfId="0" applyNumberFormat="1" applyFont="1" applyFill="1" applyBorder="1" applyAlignment="1">
      <alignment horizontal="center" vertical="top" wrapText="1"/>
    </xf>
    <xf numFmtId="49" fontId="14" fillId="2" borderId="2" xfId="0" applyNumberFormat="1" applyFont="1" applyFill="1" applyBorder="1" applyAlignment="1">
      <alignment horizontal="center" vertical="top" wrapText="1"/>
    </xf>
    <xf numFmtId="4" fontId="11" fillId="2" borderId="2" xfId="0" applyNumberFormat="1" applyFont="1" applyFill="1" applyBorder="1" applyAlignment="1">
      <alignment vertical="top"/>
    </xf>
    <xf numFmtId="4" fontId="14" fillId="2" borderId="2" xfId="0" applyNumberFormat="1" applyFont="1" applyFill="1" applyBorder="1" applyAlignment="1">
      <alignment vertical="top"/>
    </xf>
    <xf numFmtId="0" fontId="2" fillId="0" borderId="2" xfId="0" applyFont="1" applyFill="1" applyBorder="1" applyAlignment="1">
      <alignment vertical="top"/>
    </xf>
    <xf numFmtId="49" fontId="5" fillId="0" borderId="2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vertical="top"/>
    </xf>
    <xf numFmtId="0" fontId="7" fillId="3" borderId="2" xfId="0" applyFont="1" applyFill="1" applyBorder="1" applyAlignment="1">
      <alignment vertical="top" wrapText="1"/>
    </xf>
    <xf numFmtId="0" fontId="1" fillId="3" borderId="2" xfId="0" applyFont="1" applyFill="1" applyBorder="1" applyAlignment="1">
      <alignment horizontal="left" vertical="top" wrapText="1"/>
    </xf>
    <xf numFmtId="49" fontId="1" fillId="3" borderId="2" xfId="0" applyNumberFormat="1" applyFont="1" applyFill="1" applyBorder="1" applyAlignment="1">
      <alignment horizontal="center" vertical="top"/>
    </xf>
    <xf numFmtId="49" fontId="1" fillId="3" borderId="2" xfId="0" applyNumberFormat="1" applyFont="1" applyFill="1" applyBorder="1" applyAlignment="1">
      <alignment horizontal="center" vertical="top" wrapText="1"/>
    </xf>
    <xf numFmtId="49" fontId="6" fillId="3" borderId="2" xfId="0" applyNumberFormat="1" applyFont="1" applyFill="1" applyBorder="1" applyAlignment="1">
      <alignment horizontal="center" vertical="top" wrapText="1"/>
    </xf>
    <xf numFmtId="4" fontId="7" fillId="3" borderId="2" xfId="0" applyNumberFormat="1" applyFont="1" applyFill="1" applyBorder="1" applyAlignment="1">
      <alignment vertical="top"/>
    </xf>
    <xf numFmtId="4" fontId="6" fillId="3" borderId="2" xfId="0" applyNumberFormat="1" applyFont="1" applyFill="1" applyBorder="1" applyAlignment="1">
      <alignment vertical="top"/>
    </xf>
    <xf numFmtId="0" fontId="1" fillId="3" borderId="0" xfId="0" applyFont="1" applyFill="1" applyAlignment="1">
      <alignment vertical="top"/>
    </xf>
    <xf numFmtId="0" fontId="2" fillId="3" borderId="0" xfId="0" applyFont="1" applyFill="1" applyAlignment="1">
      <alignment vertical="top"/>
    </xf>
    <xf numFmtId="0" fontId="1" fillId="4" borderId="2" xfId="0" applyFont="1" applyFill="1" applyBorder="1" applyAlignment="1">
      <alignment horizontal="left" vertical="top" wrapText="1"/>
    </xf>
    <xf numFmtId="49" fontId="1" fillId="4" borderId="2" xfId="0" applyNumberFormat="1" applyFont="1" applyFill="1" applyBorder="1" applyAlignment="1">
      <alignment horizontal="center" vertical="top" wrapText="1"/>
    </xf>
    <xf numFmtId="49" fontId="1" fillId="4" borderId="2" xfId="0" applyNumberFormat="1" applyFont="1" applyFill="1" applyBorder="1" applyAlignment="1">
      <alignment horizontal="center" vertical="top"/>
    </xf>
    <xf numFmtId="49" fontId="6" fillId="4" borderId="2" xfId="0" applyNumberFormat="1" applyFont="1" applyFill="1" applyBorder="1" applyAlignment="1">
      <alignment horizontal="center" vertical="top" wrapText="1"/>
    </xf>
    <xf numFmtId="4" fontId="6" fillId="4" borderId="2" xfId="0" applyNumberFormat="1" applyFont="1" applyFill="1" applyBorder="1" applyAlignment="1">
      <alignment vertical="top"/>
    </xf>
    <xf numFmtId="0" fontId="1" fillId="4" borderId="0" xfId="0" applyFont="1" applyFill="1" applyAlignment="1">
      <alignment vertical="top"/>
    </xf>
    <xf numFmtId="0" fontId="4" fillId="0" borderId="2" xfId="0" applyFont="1" applyFill="1" applyBorder="1" applyAlignment="1">
      <alignment vertical="top"/>
    </xf>
    <xf numFmtId="0" fontId="16" fillId="4" borderId="0" xfId="0" applyFont="1" applyFill="1" applyAlignment="1">
      <alignment vertical="top"/>
    </xf>
    <xf numFmtId="49" fontId="7" fillId="0" borderId="2" xfId="0" applyNumberFormat="1" applyFont="1" applyFill="1" applyBorder="1" applyAlignment="1">
      <alignment horizontal="center" vertical="top"/>
    </xf>
    <xf numFmtId="0" fontId="16" fillId="0" borderId="0" xfId="0" applyFont="1" applyFill="1" applyAlignment="1">
      <alignment vertical="top"/>
    </xf>
    <xf numFmtId="49" fontId="7" fillId="3" borderId="2" xfId="0" applyNumberFormat="1" applyFont="1" applyFill="1" applyBorder="1" applyAlignment="1">
      <alignment horizontal="center" vertical="top"/>
    </xf>
    <xf numFmtId="49" fontId="7" fillId="3" borderId="2" xfId="0" applyNumberFormat="1" applyFont="1" applyFill="1" applyBorder="1" applyAlignment="1">
      <alignment horizontal="center" vertical="top" wrapText="1"/>
    </xf>
    <xf numFmtId="49" fontId="8" fillId="3" borderId="2" xfId="0" applyNumberFormat="1" applyFont="1" applyFill="1" applyBorder="1" applyAlignment="1">
      <alignment horizontal="center" vertical="top" wrapText="1"/>
    </xf>
    <xf numFmtId="4" fontId="8" fillId="3" borderId="2" xfId="0" applyNumberFormat="1" applyFont="1" applyFill="1" applyBorder="1" applyAlignment="1">
      <alignment vertical="top"/>
    </xf>
    <xf numFmtId="0" fontId="7" fillId="3" borderId="0" xfId="0" applyFont="1" applyFill="1" applyAlignment="1">
      <alignment vertical="top"/>
    </xf>
    <xf numFmtId="0" fontId="16" fillId="3" borderId="0" xfId="0" applyFont="1" applyFill="1" applyAlignment="1">
      <alignment vertical="top"/>
    </xf>
    <xf numFmtId="0" fontId="7" fillId="4" borderId="2" xfId="0" applyFont="1" applyFill="1" applyBorder="1" applyAlignment="1">
      <alignment vertical="top"/>
    </xf>
    <xf numFmtId="0" fontId="7" fillId="4" borderId="2" xfId="0" applyFont="1" applyFill="1" applyBorder="1" applyAlignment="1">
      <alignment horizontal="center" vertical="top"/>
    </xf>
    <xf numFmtId="49" fontId="12" fillId="0" borderId="2" xfId="0" applyNumberFormat="1" applyFont="1" applyFill="1" applyBorder="1" applyAlignment="1">
      <alignment horizontal="center" vertical="top"/>
    </xf>
    <xf numFmtId="4" fontId="2" fillId="0" borderId="2" xfId="0" applyNumberFormat="1" applyFont="1" applyFill="1" applyBorder="1" applyAlignment="1">
      <alignment vertical="top"/>
    </xf>
    <xf numFmtId="49" fontId="2" fillId="0" borderId="2" xfId="0" applyNumberFormat="1" applyFont="1" applyFill="1" applyBorder="1" applyAlignment="1">
      <alignment horizontal="center" vertical="top"/>
    </xf>
    <xf numFmtId="49" fontId="2" fillId="3" borderId="2" xfId="0" applyNumberFormat="1" applyFont="1" applyFill="1" applyBorder="1" applyAlignment="1">
      <alignment horizontal="center" vertical="top"/>
    </xf>
    <xf numFmtId="4" fontId="2" fillId="3" borderId="2" xfId="0" applyNumberFormat="1" applyFont="1" applyFill="1" applyBorder="1" applyAlignment="1">
      <alignment vertical="top"/>
    </xf>
    <xf numFmtId="0" fontId="3" fillId="3" borderId="2" xfId="0" applyFont="1" applyFill="1" applyBorder="1" applyAlignment="1">
      <alignment vertical="top"/>
    </xf>
    <xf numFmtId="49" fontId="12" fillId="2" borderId="2" xfId="0" applyNumberFormat="1" applyFont="1" applyFill="1" applyBorder="1" applyAlignment="1">
      <alignment vertical="top" wrapText="1"/>
    </xf>
    <xf numFmtId="0" fontId="17" fillId="2" borderId="2" xfId="0" applyFont="1" applyFill="1" applyBorder="1" applyAlignment="1">
      <alignment vertical="top"/>
    </xf>
    <xf numFmtId="49" fontId="12" fillId="2" borderId="2" xfId="0" applyNumberFormat="1" applyFont="1" applyFill="1" applyBorder="1" applyAlignment="1">
      <alignment horizontal="center" vertical="top"/>
    </xf>
    <xf numFmtId="4" fontId="12" fillId="2" borderId="2" xfId="0" applyNumberFormat="1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49" fontId="12" fillId="0" borderId="2" xfId="0" applyNumberFormat="1" applyFont="1" applyFill="1" applyBorder="1" applyAlignment="1">
      <alignment vertical="top" wrapText="1"/>
    </xf>
    <xf numFmtId="0" fontId="17" fillId="0" borderId="2" xfId="0" applyFont="1" applyFill="1" applyBorder="1" applyAlignment="1">
      <alignment vertical="top"/>
    </xf>
    <xf numFmtId="4" fontId="12" fillId="0" borderId="2" xfId="0" applyNumberFormat="1" applyFont="1" applyFill="1" applyBorder="1" applyAlignment="1">
      <alignment vertical="top"/>
    </xf>
    <xf numFmtId="0" fontId="18" fillId="0" borderId="2" xfId="0" applyFont="1" applyFill="1" applyBorder="1" applyAlignment="1">
      <alignment vertical="top"/>
    </xf>
    <xf numFmtId="49" fontId="16" fillId="3" borderId="2" xfId="0" applyNumberFormat="1" applyFont="1" applyFill="1" applyBorder="1" applyAlignment="1">
      <alignment vertical="top" wrapText="1"/>
    </xf>
    <xf numFmtId="0" fontId="19" fillId="3" borderId="2" xfId="0" applyFont="1" applyFill="1" applyBorder="1" applyAlignment="1">
      <alignment vertical="top"/>
    </xf>
    <xf numFmtId="49" fontId="16" fillId="3" borderId="2" xfId="0" applyNumberFormat="1" applyFont="1" applyFill="1" applyBorder="1" applyAlignment="1">
      <alignment horizontal="center" vertical="top"/>
    </xf>
    <xf numFmtId="49" fontId="20" fillId="3" borderId="2" xfId="0" applyNumberFormat="1" applyFont="1" applyFill="1" applyBorder="1" applyAlignment="1">
      <alignment horizontal="center" vertical="top" wrapText="1"/>
    </xf>
    <xf numFmtId="2" fontId="3" fillId="3" borderId="2" xfId="0" applyNumberFormat="1" applyFont="1" applyFill="1" applyBorder="1" applyAlignment="1">
      <alignment vertical="top"/>
    </xf>
    <xf numFmtId="0" fontId="18" fillId="3" borderId="2" xfId="0" applyFont="1" applyFill="1" applyBorder="1" applyAlignment="1">
      <alignment vertical="top"/>
    </xf>
    <xf numFmtId="49" fontId="3" fillId="3" borderId="2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7" fillId="0" borderId="1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vertical="top" wrapText="1"/>
    </xf>
    <xf numFmtId="4" fontId="7" fillId="0" borderId="2" xfId="0" applyNumberFormat="1" applyFont="1" applyFill="1" applyBorder="1" applyAlignment="1">
      <alignment vertical="top" wrapText="1"/>
    </xf>
    <xf numFmtId="4" fontId="8" fillId="0" borderId="2" xfId="0" applyNumberFormat="1" applyFont="1" applyFill="1" applyBorder="1" applyAlignment="1">
      <alignment vertical="top" wrapText="1"/>
    </xf>
    <xf numFmtId="0" fontId="10" fillId="0" borderId="2" xfId="0" applyFont="1" applyFill="1" applyBorder="1" applyAlignment="1">
      <alignment horizontal="left" vertical="top" wrapText="1"/>
    </xf>
    <xf numFmtId="49" fontId="7" fillId="0" borderId="2" xfId="0" applyNumberFormat="1" applyFont="1" applyFill="1" applyBorder="1" applyAlignment="1">
      <alignment vertical="top" wrapText="1"/>
    </xf>
    <xf numFmtId="4" fontId="13" fillId="0" borderId="2" xfId="0" applyNumberFormat="1" applyFont="1" applyFill="1" applyBorder="1" applyAlignment="1">
      <alignment vertical="top"/>
    </xf>
    <xf numFmtId="4" fontId="15" fillId="0" borderId="2" xfId="0" applyNumberFormat="1" applyFont="1" applyFill="1" applyBorder="1" applyAlignment="1">
      <alignment vertical="top"/>
    </xf>
    <xf numFmtId="0" fontId="11" fillId="0" borderId="2" xfId="0" applyFont="1" applyFill="1" applyBorder="1" applyAlignment="1">
      <alignment horizontal="center" vertical="top" wrapText="1"/>
    </xf>
    <xf numFmtId="49" fontId="11" fillId="0" borderId="2" xfId="0" applyNumberFormat="1" applyFont="1" applyFill="1" applyBorder="1" applyAlignment="1">
      <alignment horizontal="center" vertical="top"/>
    </xf>
    <xf numFmtId="4" fontId="11" fillId="0" borderId="2" xfId="0" applyNumberFormat="1" applyFont="1" applyFill="1" applyBorder="1" applyAlignment="1">
      <alignment vertical="top"/>
    </xf>
    <xf numFmtId="0" fontId="7" fillId="0" borderId="2" xfId="0" applyFont="1" applyFill="1" applyBorder="1" applyAlignment="1">
      <alignment vertical="top"/>
    </xf>
    <xf numFmtId="0" fontId="7" fillId="0" borderId="2" xfId="0" applyFont="1" applyFill="1" applyBorder="1" applyAlignment="1">
      <alignment horizontal="center" vertical="top"/>
    </xf>
    <xf numFmtId="49" fontId="16" fillId="0" borderId="2" xfId="0" applyNumberFormat="1" applyFont="1" applyFill="1" applyBorder="1" applyAlignment="1">
      <alignment vertical="top" wrapText="1"/>
    </xf>
    <xf numFmtId="0" fontId="19" fillId="0" borderId="2" xfId="0" applyFont="1" applyFill="1" applyBorder="1" applyAlignment="1">
      <alignment vertical="top"/>
    </xf>
    <xf numFmtId="49" fontId="16" fillId="0" borderId="2" xfId="0" applyNumberFormat="1" applyFont="1" applyFill="1" applyBorder="1" applyAlignment="1">
      <alignment horizontal="center" vertical="top"/>
    </xf>
    <xf numFmtId="49" fontId="20" fillId="0" borderId="2" xfId="0" applyNumberFormat="1" applyFont="1" applyFill="1" applyBorder="1" applyAlignment="1">
      <alignment horizontal="center" vertical="top" wrapText="1"/>
    </xf>
    <xf numFmtId="2" fontId="3" fillId="0" borderId="2" xfId="0" applyNumberFormat="1" applyFont="1" applyFill="1" applyBorder="1" applyAlignment="1">
      <alignment vertical="top"/>
    </xf>
    <xf numFmtId="49" fontId="20" fillId="0" borderId="2" xfId="0" applyNumberFormat="1" applyFont="1" applyFill="1" applyBorder="1" applyAlignment="1">
      <alignment horizontal="center" vertical="top"/>
    </xf>
    <xf numFmtId="4" fontId="16" fillId="0" borderId="2" xfId="0" applyNumberFormat="1" applyFont="1" applyFill="1" applyBorder="1" applyAlignment="1">
      <alignment vertical="top"/>
    </xf>
    <xf numFmtId="0" fontId="22" fillId="0" borderId="0" xfId="0" applyFont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49" fontId="24" fillId="0" borderId="2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24" fillId="2" borderId="2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49" fontId="22" fillId="0" borderId="2" xfId="0" applyNumberFormat="1" applyFont="1" applyBorder="1" applyAlignment="1">
      <alignment vertical="center" wrapText="1"/>
    </xf>
    <xf numFmtId="49" fontId="22" fillId="0" borderId="2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9" fontId="22" fillId="0" borderId="2" xfId="0" applyNumberFormat="1" applyFont="1" applyBorder="1" applyAlignment="1">
      <alignment horizontal="center" vertical="center" wrapText="1"/>
    </xf>
    <xf numFmtId="4" fontId="22" fillId="0" borderId="2" xfId="0" applyNumberFormat="1" applyFont="1" applyBorder="1" applyAlignment="1">
      <alignment horizontal="right" vertical="center" wrapText="1"/>
    </xf>
    <xf numFmtId="4" fontId="22" fillId="0" borderId="2" xfId="0" applyNumberFormat="1" applyFont="1" applyBorder="1" applyAlignment="1">
      <alignment horizontal="center" vertical="center" wrapText="1"/>
    </xf>
    <xf numFmtId="4" fontId="22" fillId="0" borderId="2" xfId="0" applyNumberFormat="1" applyFont="1" applyBorder="1" applyAlignment="1">
      <alignment vertical="center" wrapText="1"/>
    </xf>
    <xf numFmtId="4" fontId="3" fillId="0" borderId="2" xfId="0" applyNumberFormat="1" applyFont="1" applyFill="1" applyBorder="1" applyAlignment="1">
      <alignment vertical="top"/>
    </xf>
    <xf numFmtId="4" fontId="24" fillId="0" borderId="2" xfId="0" applyNumberFormat="1" applyFont="1" applyFill="1" applyBorder="1" applyAlignment="1">
      <alignment vertical="top"/>
    </xf>
    <xf numFmtId="0" fontId="12" fillId="0" borderId="0" xfId="0" applyFont="1" applyFill="1" applyAlignment="1">
      <alignment vertical="top"/>
    </xf>
    <xf numFmtId="49" fontId="16" fillId="4" borderId="2" xfId="0" applyNumberFormat="1" applyFont="1" applyFill="1" applyBorder="1" applyAlignment="1">
      <alignment horizontal="center" vertical="top"/>
    </xf>
    <xf numFmtId="49" fontId="20" fillId="4" borderId="2" xfId="0" applyNumberFormat="1" applyFont="1" applyFill="1" applyBorder="1" applyAlignment="1">
      <alignment horizontal="center" vertical="top" wrapText="1"/>
    </xf>
    <xf numFmtId="4" fontId="16" fillId="4" borderId="2" xfId="0" applyNumberFormat="1" applyFont="1" applyFill="1" applyBorder="1" applyAlignment="1">
      <alignment vertical="top"/>
    </xf>
    <xf numFmtId="4" fontId="20" fillId="4" borderId="2" xfId="0" applyNumberFormat="1" applyFont="1" applyFill="1" applyBorder="1" applyAlignment="1">
      <alignment vertical="top"/>
    </xf>
    <xf numFmtId="0" fontId="11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 horizontal="center" vertical="top"/>
    </xf>
    <xf numFmtId="0" fontId="2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top" wrapText="1"/>
    </xf>
    <xf numFmtId="0" fontId="11" fillId="2" borderId="2" xfId="0" applyFont="1" applyFill="1" applyBorder="1" applyAlignment="1">
      <alignment horizontal="left" vertical="top" wrapText="1"/>
    </xf>
    <xf numFmtId="0" fontId="22" fillId="0" borderId="0" xfId="0" applyFont="1" applyFill="1" applyAlignment="1">
      <alignment horizontal="right" vertical="center" wrapText="1"/>
    </xf>
    <xf numFmtId="0" fontId="23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72"/>
  <sheetViews>
    <sheetView workbookViewId="0">
      <selection activeCell="Z27" sqref="Z27"/>
    </sheetView>
  </sheetViews>
  <sheetFormatPr defaultRowHeight="12"/>
  <cols>
    <col min="1" max="1" width="31.140625" style="1" customWidth="1"/>
    <col min="2" max="3" width="4.140625" style="1" hidden="1" customWidth="1"/>
    <col min="4" max="4" width="3.42578125" style="167" customWidth="1"/>
    <col min="5" max="5" width="3.42578125" style="1" customWidth="1"/>
    <col min="6" max="6" width="3.28515625" style="1" customWidth="1"/>
    <col min="7" max="7" width="4.140625" style="1" customWidth="1"/>
    <col min="8" max="9" width="3.7109375" style="1" customWidth="1"/>
    <col min="10" max="10" width="6.42578125" style="1" customWidth="1"/>
    <col min="11" max="14" width="6" style="1" customWidth="1"/>
    <col min="15" max="15" width="14.5703125" style="1" hidden="1" customWidth="1"/>
    <col min="16" max="16" width="12.7109375" style="1" customWidth="1"/>
    <col min="17" max="17" width="12.28515625" style="2" hidden="1" customWidth="1"/>
    <col min="18" max="20" width="11.7109375" style="2" hidden="1" customWidth="1"/>
    <col min="21" max="24" width="0" style="1" hidden="1" customWidth="1"/>
    <col min="25" max="251" width="9.140625" style="1"/>
    <col min="252" max="252" width="48.85546875" style="1" customWidth="1"/>
    <col min="253" max="254" width="0" style="1" hidden="1" customWidth="1"/>
    <col min="255" max="255" width="4.140625" style="1" customWidth="1"/>
    <col min="256" max="256" width="4" style="1" customWidth="1"/>
    <col min="257" max="257" width="5" style="1" customWidth="1"/>
    <col min="258" max="259" width="4.7109375" style="1" customWidth="1"/>
    <col min="260" max="260" width="7.7109375" style="1" customWidth="1"/>
    <col min="261" max="261" width="6" style="1" customWidth="1"/>
    <col min="262" max="264" width="0" style="1" hidden="1" customWidth="1"/>
    <col min="265" max="265" width="18.42578125" style="1" customWidth="1"/>
    <col min="266" max="266" width="9.140625" style="1"/>
    <col min="267" max="267" width="14" style="1" customWidth="1"/>
    <col min="268" max="507" width="9.140625" style="1"/>
    <col min="508" max="508" width="48.85546875" style="1" customWidth="1"/>
    <col min="509" max="510" width="0" style="1" hidden="1" customWidth="1"/>
    <col min="511" max="511" width="4.140625" style="1" customWidth="1"/>
    <col min="512" max="512" width="4" style="1" customWidth="1"/>
    <col min="513" max="513" width="5" style="1" customWidth="1"/>
    <col min="514" max="515" width="4.7109375" style="1" customWidth="1"/>
    <col min="516" max="516" width="7.7109375" style="1" customWidth="1"/>
    <col min="517" max="517" width="6" style="1" customWidth="1"/>
    <col min="518" max="520" width="0" style="1" hidden="1" customWidth="1"/>
    <col min="521" max="521" width="18.42578125" style="1" customWidth="1"/>
    <col min="522" max="522" width="9.140625" style="1"/>
    <col min="523" max="523" width="14" style="1" customWidth="1"/>
    <col min="524" max="763" width="9.140625" style="1"/>
    <col min="764" max="764" width="48.85546875" style="1" customWidth="1"/>
    <col min="765" max="766" width="0" style="1" hidden="1" customWidth="1"/>
    <col min="767" max="767" width="4.140625" style="1" customWidth="1"/>
    <col min="768" max="768" width="4" style="1" customWidth="1"/>
    <col min="769" max="769" width="5" style="1" customWidth="1"/>
    <col min="770" max="771" width="4.7109375" style="1" customWidth="1"/>
    <col min="772" max="772" width="7.7109375" style="1" customWidth="1"/>
    <col min="773" max="773" width="6" style="1" customWidth="1"/>
    <col min="774" max="776" width="0" style="1" hidden="1" customWidth="1"/>
    <col min="777" max="777" width="18.42578125" style="1" customWidth="1"/>
    <col min="778" max="778" width="9.140625" style="1"/>
    <col min="779" max="779" width="14" style="1" customWidth="1"/>
    <col min="780" max="1019" width="9.140625" style="1"/>
    <col min="1020" max="1020" width="48.85546875" style="1" customWidth="1"/>
    <col min="1021" max="1022" width="0" style="1" hidden="1" customWidth="1"/>
    <col min="1023" max="1023" width="4.140625" style="1" customWidth="1"/>
    <col min="1024" max="1024" width="4" style="1" customWidth="1"/>
    <col min="1025" max="1025" width="5" style="1" customWidth="1"/>
    <col min="1026" max="1027" width="4.7109375" style="1" customWidth="1"/>
    <col min="1028" max="1028" width="7.7109375" style="1" customWidth="1"/>
    <col min="1029" max="1029" width="6" style="1" customWidth="1"/>
    <col min="1030" max="1032" width="0" style="1" hidden="1" customWidth="1"/>
    <col min="1033" max="1033" width="18.42578125" style="1" customWidth="1"/>
    <col min="1034" max="1034" width="9.140625" style="1"/>
    <col min="1035" max="1035" width="14" style="1" customWidth="1"/>
    <col min="1036" max="1275" width="9.140625" style="1"/>
    <col min="1276" max="1276" width="48.85546875" style="1" customWidth="1"/>
    <col min="1277" max="1278" width="0" style="1" hidden="1" customWidth="1"/>
    <col min="1279" max="1279" width="4.140625" style="1" customWidth="1"/>
    <col min="1280" max="1280" width="4" style="1" customWidth="1"/>
    <col min="1281" max="1281" width="5" style="1" customWidth="1"/>
    <col min="1282" max="1283" width="4.7109375" style="1" customWidth="1"/>
    <col min="1284" max="1284" width="7.7109375" style="1" customWidth="1"/>
    <col min="1285" max="1285" width="6" style="1" customWidth="1"/>
    <col min="1286" max="1288" width="0" style="1" hidden="1" customWidth="1"/>
    <col min="1289" max="1289" width="18.42578125" style="1" customWidth="1"/>
    <col min="1290" max="1290" width="9.140625" style="1"/>
    <col min="1291" max="1291" width="14" style="1" customWidth="1"/>
    <col min="1292" max="1531" width="9.140625" style="1"/>
    <col min="1532" max="1532" width="48.85546875" style="1" customWidth="1"/>
    <col min="1533" max="1534" width="0" style="1" hidden="1" customWidth="1"/>
    <col min="1535" max="1535" width="4.140625" style="1" customWidth="1"/>
    <col min="1536" max="1536" width="4" style="1" customWidth="1"/>
    <col min="1537" max="1537" width="5" style="1" customWidth="1"/>
    <col min="1538" max="1539" width="4.7109375" style="1" customWidth="1"/>
    <col min="1540" max="1540" width="7.7109375" style="1" customWidth="1"/>
    <col min="1541" max="1541" width="6" style="1" customWidth="1"/>
    <col min="1542" max="1544" width="0" style="1" hidden="1" customWidth="1"/>
    <col min="1545" max="1545" width="18.42578125" style="1" customWidth="1"/>
    <col min="1546" max="1546" width="9.140625" style="1"/>
    <col min="1547" max="1547" width="14" style="1" customWidth="1"/>
    <col min="1548" max="1787" width="9.140625" style="1"/>
    <col min="1788" max="1788" width="48.85546875" style="1" customWidth="1"/>
    <col min="1789" max="1790" width="0" style="1" hidden="1" customWidth="1"/>
    <col min="1791" max="1791" width="4.140625" style="1" customWidth="1"/>
    <col min="1792" max="1792" width="4" style="1" customWidth="1"/>
    <col min="1793" max="1793" width="5" style="1" customWidth="1"/>
    <col min="1794" max="1795" width="4.7109375" style="1" customWidth="1"/>
    <col min="1796" max="1796" width="7.7109375" style="1" customWidth="1"/>
    <col min="1797" max="1797" width="6" style="1" customWidth="1"/>
    <col min="1798" max="1800" width="0" style="1" hidden="1" customWidth="1"/>
    <col min="1801" max="1801" width="18.42578125" style="1" customWidth="1"/>
    <col min="1802" max="1802" width="9.140625" style="1"/>
    <col min="1803" max="1803" width="14" style="1" customWidth="1"/>
    <col min="1804" max="2043" width="9.140625" style="1"/>
    <col min="2044" max="2044" width="48.85546875" style="1" customWidth="1"/>
    <col min="2045" max="2046" width="0" style="1" hidden="1" customWidth="1"/>
    <col min="2047" max="2047" width="4.140625" style="1" customWidth="1"/>
    <col min="2048" max="2048" width="4" style="1" customWidth="1"/>
    <col min="2049" max="2049" width="5" style="1" customWidth="1"/>
    <col min="2050" max="2051" width="4.7109375" style="1" customWidth="1"/>
    <col min="2052" max="2052" width="7.7109375" style="1" customWidth="1"/>
    <col min="2053" max="2053" width="6" style="1" customWidth="1"/>
    <col min="2054" max="2056" width="0" style="1" hidden="1" customWidth="1"/>
    <col min="2057" max="2057" width="18.42578125" style="1" customWidth="1"/>
    <col min="2058" max="2058" width="9.140625" style="1"/>
    <col min="2059" max="2059" width="14" style="1" customWidth="1"/>
    <col min="2060" max="2299" width="9.140625" style="1"/>
    <col min="2300" max="2300" width="48.85546875" style="1" customWidth="1"/>
    <col min="2301" max="2302" width="0" style="1" hidden="1" customWidth="1"/>
    <col min="2303" max="2303" width="4.140625" style="1" customWidth="1"/>
    <col min="2304" max="2304" width="4" style="1" customWidth="1"/>
    <col min="2305" max="2305" width="5" style="1" customWidth="1"/>
    <col min="2306" max="2307" width="4.7109375" style="1" customWidth="1"/>
    <col min="2308" max="2308" width="7.7109375" style="1" customWidth="1"/>
    <col min="2309" max="2309" width="6" style="1" customWidth="1"/>
    <col min="2310" max="2312" width="0" style="1" hidden="1" customWidth="1"/>
    <col min="2313" max="2313" width="18.42578125" style="1" customWidth="1"/>
    <col min="2314" max="2314" width="9.140625" style="1"/>
    <col min="2315" max="2315" width="14" style="1" customWidth="1"/>
    <col min="2316" max="2555" width="9.140625" style="1"/>
    <col min="2556" max="2556" width="48.85546875" style="1" customWidth="1"/>
    <col min="2557" max="2558" width="0" style="1" hidden="1" customWidth="1"/>
    <col min="2559" max="2559" width="4.140625" style="1" customWidth="1"/>
    <col min="2560" max="2560" width="4" style="1" customWidth="1"/>
    <col min="2561" max="2561" width="5" style="1" customWidth="1"/>
    <col min="2562" max="2563" width="4.7109375" style="1" customWidth="1"/>
    <col min="2564" max="2564" width="7.7109375" style="1" customWidth="1"/>
    <col min="2565" max="2565" width="6" style="1" customWidth="1"/>
    <col min="2566" max="2568" width="0" style="1" hidden="1" customWidth="1"/>
    <col min="2569" max="2569" width="18.42578125" style="1" customWidth="1"/>
    <col min="2570" max="2570" width="9.140625" style="1"/>
    <col min="2571" max="2571" width="14" style="1" customWidth="1"/>
    <col min="2572" max="2811" width="9.140625" style="1"/>
    <col min="2812" max="2812" width="48.85546875" style="1" customWidth="1"/>
    <col min="2813" max="2814" width="0" style="1" hidden="1" customWidth="1"/>
    <col min="2815" max="2815" width="4.140625" style="1" customWidth="1"/>
    <col min="2816" max="2816" width="4" style="1" customWidth="1"/>
    <col min="2817" max="2817" width="5" style="1" customWidth="1"/>
    <col min="2818" max="2819" width="4.7109375" style="1" customWidth="1"/>
    <col min="2820" max="2820" width="7.7109375" style="1" customWidth="1"/>
    <col min="2821" max="2821" width="6" style="1" customWidth="1"/>
    <col min="2822" max="2824" width="0" style="1" hidden="1" customWidth="1"/>
    <col min="2825" max="2825" width="18.42578125" style="1" customWidth="1"/>
    <col min="2826" max="2826" width="9.140625" style="1"/>
    <col min="2827" max="2827" width="14" style="1" customWidth="1"/>
    <col min="2828" max="3067" width="9.140625" style="1"/>
    <col min="3068" max="3068" width="48.85546875" style="1" customWidth="1"/>
    <col min="3069" max="3070" width="0" style="1" hidden="1" customWidth="1"/>
    <col min="3071" max="3071" width="4.140625" style="1" customWidth="1"/>
    <col min="3072" max="3072" width="4" style="1" customWidth="1"/>
    <col min="3073" max="3073" width="5" style="1" customWidth="1"/>
    <col min="3074" max="3075" width="4.7109375" style="1" customWidth="1"/>
    <col min="3076" max="3076" width="7.7109375" style="1" customWidth="1"/>
    <col min="3077" max="3077" width="6" style="1" customWidth="1"/>
    <col min="3078" max="3080" width="0" style="1" hidden="1" customWidth="1"/>
    <col min="3081" max="3081" width="18.42578125" style="1" customWidth="1"/>
    <col min="3082" max="3082" width="9.140625" style="1"/>
    <col min="3083" max="3083" width="14" style="1" customWidth="1"/>
    <col min="3084" max="3323" width="9.140625" style="1"/>
    <col min="3324" max="3324" width="48.85546875" style="1" customWidth="1"/>
    <col min="3325" max="3326" width="0" style="1" hidden="1" customWidth="1"/>
    <col min="3327" max="3327" width="4.140625" style="1" customWidth="1"/>
    <col min="3328" max="3328" width="4" style="1" customWidth="1"/>
    <col min="3329" max="3329" width="5" style="1" customWidth="1"/>
    <col min="3330" max="3331" width="4.7109375" style="1" customWidth="1"/>
    <col min="3332" max="3332" width="7.7109375" style="1" customWidth="1"/>
    <col min="3333" max="3333" width="6" style="1" customWidth="1"/>
    <col min="3334" max="3336" width="0" style="1" hidden="1" customWidth="1"/>
    <col min="3337" max="3337" width="18.42578125" style="1" customWidth="1"/>
    <col min="3338" max="3338" width="9.140625" style="1"/>
    <col min="3339" max="3339" width="14" style="1" customWidth="1"/>
    <col min="3340" max="3579" width="9.140625" style="1"/>
    <col min="3580" max="3580" width="48.85546875" style="1" customWidth="1"/>
    <col min="3581" max="3582" width="0" style="1" hidden="1" customWidth="1"/>
    <col min="3583" max="3583" width="4.140625" style="1" customWidth="1"/>
    <col min="3584" max="3584" width="4" style="1" customWidth="1"/>
    <col min="3585" max="3585" width="5" style="1" customWidth="1"/>
    <col min="3586" max="3587" width="4.7109375" style="1" customWidth="1"/>
    <col min="3588" max="3588" width="7.7109375" style="1" customWidth="1"/>
    <col min="3589" max="3589" width="6" style="1" customWidth="1"/>
    <col min="3590" max="3592" width="0" style="1" hidden="1" customWidth="1"/>
    <col min="3593" max="3593" width="18.42578125" style="1" customWidth="1"/>
    <col min="3594" max="3594" width="9.140625" style="1"/>
    <col min="3595" max="3595" width="14" style="1" customWidth="1"/>
    <col min="3596" max="3835" width="9.140625" style="1"/>
    <col min="3836" max="3836" width="48.85546875" style="1" customWidth="1"/>
    <col min="3837" max="3838" width="0" style="1" hidden="1" customWidth="1"/>
    <col min="3839" max="3839" width="4.140625" style="1" customWidth="1"/>
    <col min="3840" max="3840" width="4" style="1" customWidth="1"/>
    <col min="3841" max="3841" width="5" style="1" customWidth="1"/>
    <col min="3842" max="3843" width="4.7109375" style="1" customWidth="1"/>
    <col min="3844" max="3844" width="7.7109375" style="1" customWidth="1"/>
    <col min="3845" max="3845" width="6" style="1" customWidth="1"/>
    <col min="3846" max="3848" width="0" style="1" hidden="1" customWidth="1"/>
    <col min="3849" max="3849" width="18.42578125" style="1" customWidth="1"/>
    <col min="3850" max="3850" width="9.140625" style="1"/>
    <col min="3851" max="3851" width="14" style="1" customWidth="1"/>
    <col min="3852" max="4091" width="9.140625" style="1"/>
    <col min="4092" max="4092" width="48.85546875" style="1" customWidth="1"/>
    <col min="4093" max="4094" width="0" style="1" hidden="1" customWidth="1"/>
    <col min="4095" max="4095" width="4.140625" style="1" customWidth="1"/>
    <col min="4096" max="4096" width="4" style="1" customWidth="1"/>
    <col min="4097" max="4097" width="5" style="1" customWidth="1"/>
    <col min="4098" max="4099" width="4.7109375" style="1" customWidth="1"/>
    <col min="4100" max="4100" width="7.7109375" style="1" customWidth="1"/>
    <col min="4101" max="4101" width="6" style="1" customWidth="1"/>
    <col min="4102" max="4104" width="0" style="1" hidden="1" customWidth="1"/>
    <col min="4105" max="4105" width="18.42578125" style="1" customWidth="1"/>
    <col min="4106" max="4106" width="9.140625" style="1"/>
    <col min="4107" max="4107" width="14" style="1" customWidth="1"/>
    <col min="4108" max="4347" width="9.140625" style="1"/>
    <col min="4348" max="4348" width="48.85546875" style="1" customWidth="1"/>
    <col min="4349" max="4350" width="0" style="1" hidden="1" customWidth="1"/>
    <col min="4351" max="4351" width="4.140625" style="1" customWidth="1"/>
    <col min="4352" max="4352" width="4" style="1" customWidth="1"/>
    <col min="4353" max="4353" width="5" style="1" customWidth="1"/>
    <col min="4354" max="4355" width="4.7109375" style="1" customWidth="1"/>
    <col min="4356" max="4356" width="7.7109375" style="1" customWidth="1"/>
    <col min="4357" max="4357" width="6" style="1" customWidth="1"/>
    <col min="4358" max="4360" width="0" style="1" hidden="1" customWidth="1"/>
    <col min="4361" max="4361" width="18.42578125" style="1" customWidth="1"/>
    <col min="4362" max="4362" width="9.140625" style="1"/>
    <col min="4363" max="4363" width="14" style="1" customWidth="1"/>
    <col min="4364" max="4603" width="9.140625" style="1"/>
    <col min="4604" max="4604" width="48.85546875" style="1" customWidth="1"/>
    <col min="4605" max="4606" width="0" style="1" hidden="1" customWidth="1"/>
    <col min="4607" max="4607" width="4.140625" style="1" customWidth="1"/>
    <col min="4608" max="4608" width="4" style="1" customWidth="1"/>
    <col min="4609" max="4609" width="5" style="1" customWidth="1"/>
    <col min="4610" max="4611" width="4.7109375" style="1" customWidth="1"/>
    <col min="4612" max="4612" width="7.7109375" style="1" customWidth="1"/>
    <col min="4613" max="4613" width="6" style="1" customWidth="1"/>
    <col min="4614" max="4616" width="0" style="1" hidden="1" customWidth="1"/>
    <col min="4617" max="4617" width="18.42578125" style="1" customWidth="1"/>
    <col min="4618" max="4618" width="9.140625" style="1"/>
    <col min="4619" max="4619" width="14" style="1" customWidth="1"/>
    <col min="4620" max="4859" width="9.140625" style="1"/>
    <col min="4860" max="4860" width="48.85546875" style="1" customWidth="1"/>
    <col min="4861" max="4862" width="0" style="1" hidden="1" customWidth="1"/>
    <col min="4863" max="4863" width="4.140625" style="1" customWidth="1"/>
    <col min="4864" max="4864" width="4" style="1" customWidth="1"/>
    <col min="4865" max="4865" width="5" style="1" customWidth="1"/>
    <col min="4866" max="4867" width="4.7109375" style="1" customWidth="1"/>
    <col min="4868" max="4868" width="7.7109375" style="1" customWidth="1"/>
    <col min="4869" max="4869" width="6" style="1" customWidth="1"/>
    <col min="4870" max="4872" width="0" style="1" hidden="1" customWidth="1"/>
    <col min="4873" max="4873" width="18.42578125" style="1" customWidth="1"/>
    <col min="4874" max="4874" width="9.140625" style="1"/>
    <col min="4875" max="4875" width="14" style="1" customWidth="1"/>
    <col min="4876" max="5115" width="9.140625" style="1"/>
    <col min="5116" max="5116" width="48.85546875" style="1" customWidth="1"/>
    <col min="5117" max="5118" width="0" style="1" hidden="1" customWidth="1"/>
    <col min="5119" max="5119" width="4.140625" style="1" customWidth="1"/>
    <col min="5120" max="5120" width="4" style="1" customWidth="1"/>
    <col min="5121" max="5121" width="5" style="1" customWidth="1"/>
    <col min="5122" max="5123" width="4.7109375" style="1" customWidth="1"/>
    <col min="5124" max="5124" width="7.7109375" style="1" customWidth="1"/>
    <col min="5125" max="5125" width="6" style="1" customWidth="1"/>
    <col min="5126" max="5128" width="0" style="1" hidden="1" customWidth="1"/>
    <col min="5129" max="5129" width="18.42578125" style="1" customWidth="1"/>
    <col min="5130" max="5130" width="9.140625" style="1"/>
    <col min="5131" max="5131" width="14" style="1" customWidth="1"/>
    <col min="5132" max="5371" width="9.140625" style="1"/>
    <col min="5372" max="5372" width="48.85546875" style="1" customWidth="1"/>
    <col min="5373" max="5374" width="0" style="1" hidden="1" customWidth="1"/>
    <col min="5375" max="5375" width="4.140625" style="1" customWidth="1"/>
    <col min="5376" max="5376" width="4" style="1" customWidth="1"/>
    <col min="5377" max="5377" width="5" style="1" customWidth="1"/>
    <col min="5378" max="5379" width="4.7109375" style="1" customWidth="1"/>
    <col min="5380" max="5380" width="7.7109375" style="1" customWidth="1"/>
    <col min="5381" max="5381" width="6" style="1" customWidth="1"/>
    <col min="5382" max="5384" width="0" style="1" hidden="1" customWidth="1"/>
    <col min="5385" max="5385" width="18.42578125" style="1" customWidth="1"/>
    <col min="5386" max="5386" width="9.140625" style="1"/>
    <col min="5387" max="5387" width="14" style="1" customWidth="1"/>
    <col min="5388" max="5627" width="9.140625" style="1"/>
    <col min="5628" max="5628" width="48.85546875" style="1" customWidth="1"/>
    <col min="5629" max="5630" width="0" style="1" hidden="1" customWidth="1"/>
    <col min="5631" max="5631" width="4.140625" style="1" customWidth="1"/>
    <col min="5632" max="5632" width="4" style="1" customWidth="1"/>
    <col min="5633" max="5633" width="5" style="1" customWidth="1"/>
    <col min="5634" max="5635" width="4.7109375" style="1" customWidth="1"/>
    <col min="5636" max="5636" width="7.7109375" style="1" customWidth="1"/>
    <col min="5637" max="5637" width="6" style="1" customWidth="1"/>
    <col min="5638" max="5640" width="0" style="1" hidden="1" customWidth="1"/>
    <col min="5641" max="5641" width="18.42578125" style="1" customWidth="1"/>
    <col min="5642" max="5642" width="9.140625" style="1"/>
    <col min="5643" max="5643" width="14" style="1" customWidth="1"/>
    <col min="5644" max="5883" width="9.140625" style="1"/>
    <col min="5884" max="5884" width="48.85546875" style="1" customWidth="1"/>
    <col min="5885" max="5886" width="0" style="1" hidden="1" customWidth="1"/>
    <col min="5887" max="5887" width="4.140625" style="1" customWidth="1"/>
    <col min="5888" max="5888" width="4" style="1" customWidth="1"/>
    <col min="5889" max="5889" width="5" style="1" customWidth="1"/>
    <col min="5890" max="5891" width="4.7109375" style="1" customWidth="1"/>
    <col min="5892" max="5892" width="7.7109375" style="1" customWidth="1"/>
    <col min="5893" max="5893" width="6" style="1" customWidth="1"/>
    <col min="5894" max="5896" width="0" style="1" hidden="1" customWidth="1"/>
    <col min="5897" max="5897" width="18.42578125" style="1" customWidth="1"/>
    <col min="5898" max="5898" width="9.140625" style="1"/>
    <col min="5899" max="5899" width="14" style="1" customWidth="1"/>
    <col min="5900" max="6139" width="9.140625" style="1"/>
    <col min="6140" max="6140" width="48.85546875" style="1" customWidth="1"/>
    <col min="6141" max="6142" width="0" style="1" hidden="1" customWidth="1"/>
    <col min="6143" max="6143" width="4.140625" style="1" customWidth="1"/>
    <col min="6144" max="6144" width="4" style="1" customWidth="1"/>
    <col min="6145" max="6145" width="5" style="1" customWidth="1"/>
    <col min="6146" max="6147" width="4.7109375" style="1" customWidth="1"/>
    <col min="6148" max="6148" width="7.7109375" style="1" customWidth="1"/>
    <col min="6149" max="6149" width="6" style="1" customWidth="1"/>
    <col min="6150" max="6152" width="0" style="1" hidden="1" customWidth="1"/>
    <col min="6153" max="6153" width="18.42578125" style="1" customWidth="1"/>
    <col min="6154" max="6154" width="9.140625" style="1"/>
    <col min="6155" max="6155" width="14" style="1" customWidth="1"/>
    <col min="6156" max="6395" width="9.140625" style="1"/>
    <col min="6396" max="6396" width="48.85546875" style="1" customWidth="1"/>
    <col min="6397" max="6398" width="0" style="1" hidden="1" customWidth="1"/>
    <col min="6399" max="6399" width="4.140625" style="1" customWidth="1"/>
    <col min="6400" max="6400" width="4" style="1" customWidth="1"/>
    <col min="6401" max="6401" width="5" style="1" customWidth="1"/>
    <col min="6402" max="6403" width="4.7109375" style="1" customWidth="1"/>
    <col min="6404" max="6404" width="7.7109375" style="1" customWidth="1"/>
    <col min="6405" max="6405" width="6" style="1" customWidth="1"/>
    <col min="6406" max="6408" width="0" style="1" hidden="1" customWidth="1"/>
    <col min="6409" max="6409" width="18.42578125" style="1" customWidth="1"/>
    <col min="6410" max="6410" width="9.140625" style="1"/>
    <col min="6411" max="6411" width="14" style="1" customWidth="1"/>
    <col min="6412" max="6651" width="9.140625" style="1"/>
    <col min="6652" max="6652" width="48.85546875" style="1" customWidth="1"/>
    <col min="6653" max="6654" width="0" style="1" hidden="1" customWidth="1"/>
    <col min="6655" max="6655" width="4.140625" style="1" customWidth="1"/>
    <col min="6656" max="6656" width="4" style="1" customWidth="1"/>
    <col min="6657" max="6657" width="5" style="1" customWidth="1"/>
    <col min="6658" max="6659" width="4.7109375" style="1" customWidth="1"/>
    <col min="6660" max="6660" width="7.7109375" style="1" customWidth="1"/>
    <col min="6661" max="6661" width="6" style="1" customWidth="1"/>
    <col min="6662" max="6664" width="0" style="1" hidden="1" customWidth="1"/>
    <col min="6665" max="6665" width="18.42578125" style="1" customWidth="1"/>
    <col min="6666" max="6666" width="9.140625" style="1"/>
    <col min="6667" max="6667" width="14" style="1" customWidth="1"/>
    <col min="6668" max="6907" width="9.140625" style="1"/>
    <col min="6908" max="6908" width="48.85546875" style="1" customWidth="1"/>
    <col min="6909" max="6910" width="0" style="1" hidden="1" customWidth="1"/>
    <col min="6911" max="6911" width="4.140625" style="1" customWidth="1"/>
    <col min="6912" max="6912" width="4" style="1" customWidth="1"/>
    <col min="6913" max="6913" width="5" style="1" customWidth="1"/>
    <col min="6914" max="6915" width="4.7109375" style="1" customWidth="1"/>
    <col min="6916" max="6916" width="7.7109375" style="1" customWidth="1"/>
    <col min="6917" max="6917" width="6" style="1" customWidth="1"/>
    <col min="6918" max="6920" width="0" style="1" hidden="1" customWidth="1"/>
    <col min="6921" max="6921" width="18.42578125" style="1" customWidth="1"/>
    <col min="6922" max="6922" width="9.140625" style="1"/>
    <col min="6923" max="6923" width="14" style="1" customWidth="1"/>
    <col min="6924" max="7163" width="9.140625" style="1"/>
    <col min="7164" max="7164" width="48.85546875" style="1" customWidth="1"/>
    <col min="7165" max="7166" width="0" style="1" hidden="1" customWidth="1"/>
    <col min="7167" max="7167" width="4.140625" style="1" customWidth="1"/>
    <col min="7168" max="7168" width="4" style="1" customWidth="1"/>
    <col min="7169" max="7169" width="5" style="1" customWidth="1"/>
    <col min="7170" max="7171" width="4.7109375" style="1" customWidth="1"/>
    <col min="7172" max="7172" width="7.7109375" style="1" customWidth="1"/>
    <col min="7173" max="7173" width="6" style="1" customWidth="1"/>
    <col min="7174" max="7176" width="0" style="1" hidden="1" customWidth="1"/>
    <col min="7177" max="7177" width="18.42578125" style="1" customWidth="1"/>
    <col min="7178" max="7178" width="9.140625" style="1"/>
    <col min="7179" max="7179" width="14" style="1" customWidth="1"/>
    <col min="7180" max="7419" width="9.140625" style="1"/>
    <col min="7420" max="7420" width="48.85546875" style="1" customWidth="1"/>
    <col min="7421" max="7422" width="0" style="1" hidden="1" customWidth="1"/>
    <col min="7423" max="7423" width="4.140625" style="1" customWidth="1"/>
    <col min="7424" max="7424" width="4" style="1" customWidth="1"/>
    <col min="7425" max="7425" width="5" style="1" customWidth="1"/>
    <col min="7426" max="7427" width="4.7109375" style="1" customWidth="1"/>
    <col min="7428" max="7428" width="7.7109375" style="1" customWidth="1"/>
    <col min="7429" max="7429" width="6" style="1" customWidth="1"/>
    <col min="7430" max="7432" width="0" style="1" hidden="1" customWidth="1"/>
    <col min="7433" max="7433" width="18.42578125" style="1" customWidth="1"/>
    <col min="7434" max="7434" width="9.140625" style="1"/>
    <col min="7435" max="7435" width="14" style="1" customWidth="1"/>
    <col min="7436" max="7675" width="9.140625" style="1"/>
    <col min="7676" max="7676" width="48.85546875" style="1" customWidth="1"/>
    <col min="7677" max="7678" width="0" style="1" hidden="1" customWidth="1"/>
    <col min="7679" max="7679" width="4.140625" style="1" customWidth="1"/>
    <col min="7680" max="7680" width="4" style="1" customWidth="1"/>
    <col min="7681" max="7681" width="5" style="1" customWidth="1"/>
    <col min="7682" max="7683" width="4.7109375" style="1" customWidth="1"/>
    <col min="7684" max="7684" width="7.7109375" style="1" customWidth="1"/>
    <col min="7685" max="7685" width="6" style="1" customWidth="1"/>
    <col min="7686" max="7688" width="0" style="1" hidden="1" customWidth="1"/>
    <col min="7689" max="7689" width="18.42578125" style="1" customWidth="1"/>
    <col min="7690" max="7690" width="9.140625" style="1"/>
    <col min="7691" max="7691" width="14" style="1" customWidth="1"/>
    <col min="7692" max="7931" width="9.140625" style="1"/>
    <col min="7932" max="7932" width="48.85546875" style="1" customWidth="1"/>
    <col min="7933" max="7934" width="0" style="1" hidden="1" customWidth="1"/>
    <col min="7935" max="7935" width="4.140625" style="1" customWidth="1"/>
    <col min="7936" max="7936" width="4" style="1" customWidth="1"/>
    <col min="7937" max="7937" width="5" style="1" customWidth="1"/>
    <col min="7938" max="7939" width="4.7109375" style="1" customWidth="1"/>
    <col min="7940" max="7940" width="7.7109375" style="1" customWidth="1"/>
    <col min="7941" max="7941" width="6" style="1" customWidth="1"/>
    <col min="7942" max="7944" width="0" style="1" hidden="1" customWidth="1"/>
    <col min="7945" max="7945" width="18.42578125" style="1" customWidth="1"/>
    <col min="7946" max="7946" width="9.140625" style="1"/>
    <col min="7947" max="7947" width="14" style="1" customWidth="1"/>
    <col min="7948" max="8187" width="9.140625" style="1"/>
    <col min="8188" max="8188" width="48.85546875" style="1" customWidth="1"/>
    <col min="8189" max="8190" width="0" style="1" hidden="1" customWidth="1"/>
    <col min="8191" max="8191" width="4.140625" style="1" customWidth="1"/>
    <col min="8192" max="8192" width="4" style="1" customWidth="1"/>
    <col min="8193" max="8193" width="5" style="1" customWidth="1"/>
    <col min="8194" max="8195" width="4.7109375" style="1" customWidth="1"/>
    <col min="8196" max="8196" width="7.7109375" style="1" customWidth="1"/>
    <col min="8197" max="8197" width="6" style="1" customWidth="1"/>
    <col min="8198" max="8200" width="0" style="1" hidden="1" customWidth="1"/>
    <col min="8201" max="8201" width="18.42578125" style="1" customWidth="1"/>
    <col min="8202" max="8202" width="9.140625" style="1"/>
    <col min="8203" max="8203" width="14" style="1" customWidth="1"/>
    <col min="8204" max="8443" width="9.140625" style="1"/>
    <col min="8444" max="8444" width="48.85546875" style="1" customWidth="1"/>
    <col min="8445" max="8446" width="0" style="1" hidden="1" customWidth="1"/>
    <col min="8447" max="8447" width="4.140625" style="1" customWidth="1"/>
    <col min="8448" max="8448" width="4" style="1" customWidth="1"/>
    <col min="8449" max="8449" width="5" style="1" customWidth="1"/>
    <col min="8450" max="8451" width="4.7109375" style="1" customWidth="1"/>
    <col min="8452" max="8452" width="7.7109375" style="1" customWidth="1"/>
    <col min="8453" max="8453" width="6" style="1" customWidth="1"/>
    <col min="8454" max="8456" width="0" style="1" hidden="1" customWidth="1"/>
    <col min="8457" max="8457" width="18.42578125" style="1" customWidth="1"/>
    <col min="8458" max="8458" width="9.140625" style="1"/>
    <col min="8459" max="8459" width="14" style="1" customWidth="1"/>
    <col min="8460" max="8699" width="9.140625" style="1"/>
    <col min="8700" max="8700" width="48.85546875" style="1" customWidth="1"/>
    <col min="8701" max="8702" width="0" style="1" hidden="1" customWidth="1"/>
    <col min="8703" max="8703" width="4.140625" style="1" customWidth="1"/>
    <col min="8704" max="8704" width="4" style="1" customWidth="1"/>
    <col min="8705" max="8705" width="5" style="1" customWidth="1"/>
    <col min="8706" max="8707" width="4.7109375" style="1" customWidth="1"/>
    <col min="8708" max="8708" width="7.7109375" style="1" customWidth="1"/>
    <col min="8709" max="8709" width="6" style="1" customWidth="1"/>
    <col min="8710" max="8712" width="0" style="1" hidden="1" customWidth="1"/>
    <col min="8713" max="8713" width="18.42578125" style="1" customWidth="1"/>
    <col min="8714" max="8714" width="9.140625" style="1"/>
    <col min="8715" max="8715" width="14" style="1" customWidth="1"/>
    <col min="8716" max="8955" width="9.140625" style="1"/>
    <col min="8956" max="8956" width="48.85546875" style="1" customWidth="1"/>
    <col min="8957" max="8958" width="0" style="1" hidden="1" customWidth="1"/>
    <col min="8959" max="8959" width="4.140625" style="1" customWidth="1"/>
    <col min="8960" max="8960" width="4" style="1" customWidth="1"/>
    <col min="8961" max="8961" width="5" style="1" customWidth="1"/>
    <col min="8962" max="8963" width="4.7109375" style="1" customWidth="1"/>
    <col min="8964" max="8964" width="7.7109375" style="1" customWidth="1"/>
    <col min="8965" max="8965" width="6" style="1" customWidth="1"/>
    <col min="8966" max="8968" width="0" style="1" hidden="1" customWidth="1"/>
    <col min="8969" max="8969" width="18.42578125" style="1" customWidth="1"/>
    <col min="8970" max="8970" width="9.140625" style="1"/>
    <col min="8971" max="8971" width="14" style="1" customWidth="1"/>
    <col min="8972" max="9211" width="9.140625" style="1"/>
    <col min="9212" max="9212" width="48.85546875" style="1" customWidth="1"/>
    <col min="9213" max="9214" width="0" style="1" hidden="1" customWidth="1"/>
    <col min="9215" max="9215" width="4.140625" style="1" customWidth="1"/>
    <col min="9216" max="9216" width="4" style="1" customWidth="1"/>
    <col min="9217" max="9217" width="5" style="1" customWidth="1"/>
    <col min="9218" max="9219" width="4.7109375" style="1" customWidth="1"/>
    <col min="9220" max="9220" width="7.7109375" style="1" customWidth="1"/>
    <col min="9221" max="9221" width="6" style="1" customWidth="1"/>
    <col min="9222" max="9224" width="0" style="1" hidden="1" customWidth="1"/>
    <col min="9225" max="9225" width="18.42578125" style="1" customWidth="1"/>
    <col min="9226" max="9226" width="9.140625" style="1"/>
    <col min="9227" max="9227" width="14" style="1" customWidth="1"/>
    <col min="9228" max="9467" width="9.140625" style="1"/>
    <col min="9468" max="9468" width="48.85546875" style="1" customWidth="1"/>
    <col min="9469" max="9470" width="0" style="1" hidden="1" customWidth="1"/>
    <col min="9471" max="9471" width="4.140625" style="1" customWidth="1"/>
    <col min="9472" max="9472" width="4" style="1" customWidth="1"/>
    <col min="9473" max="9473" width="5" style="1" customWidth="1"/>
    <col min="9474" max="9475" width="4.7109375" style="1" customWidth="1"/>
    <col min="9476" max="9476" width="7.7109375" style="1" customWidth="1"/>
    <col min="9477" max="9477" width="6" style="1" customWidth="1"/>
    <col min="9478" max="9480" width="0" style="1" hidden="1" customWidth="1"/>
    <col min="9481" max="9481" width="18.42578125" style="1" customWidth="1"/>
    <col min="9482" max="9482" width="9.140625" style="1"/>
    <col min="9483" max="9483" width="14" style="1" customWidth="1"/>
    <col min="9484" max="9723" width="9.140625" style="1"/>
    <col min="9724" max="9724" width="48.85546875" style="1" customWidth="1"/>
    <col min="9725" max="9726" width="0" style="1" hidden="1" customWidth="1"/>
    <col min="9727" max="9727" width="4.140625" style="1" customWidth="1"/>
    <col min="9728" max="9728" width="4" style="1" customWidth="1"/>
    <col min="9729" max="9729" width="5" style="1" customWidth="1"/>
    <col min="9730" max="9731" width="4.7109375" style="1" customWidth="1"/>
    <col min="9732" max="9732" width="7.7109375" style="1" customWidth="1"/>
    <col min="9733" max="9733" width="6" style="1" customWidth="1"/>
    <col min="9734" max="9736" width="0" style="1" hidden="1" customWidth="1"/>
    <col min="9737" max="9737" width="18.42578125" style="1" customWidth="1"/>
    <col min="9738" max="9738" width="9.140625" style="1"/>
    <col min="9739" max="9739" width="14" style="1" customWidth="1"/>
    <col min="9740" max="9979" width="9.140625" style="1"/>
    <col min="9980" max="9980" width="48.85546875" style="1" customWidth="1"/>
    <col min="9981" max="9982" width="0" style="1" hidden="1" customWidth="1"/>
    <col min="9983" max="9983" width="4.140625" style="1" customWidth="1"/>
    <col min="9984" max="9984" width="4" style="1" customWidth="1"/>
    <col min="9985" max="9985" width="5" style="1" customWidth="1"/>
    <col min="9986" max="9987" width="4.7109375" style="1" customWidth="1"/>
    <col min="9988" max="9988" width="7.7109375" style="1" customWidth="1"/>
    <col min="9989" max="9989" width="6" style="1" customWidth="1"/>
    <col min="9990" max="9992" width="0" style="1" hidden="1" customWidth="1"/>
    <col min="9993" max="9993" width="18.42578125" style="1" customWidth="1"/>
    <col min="9994" max="9994" width="9.140625" style="1"/>
    <col min="9995" max="9995" width="14" style="1" customWidth="1"/>
    <col min="9996" max="10235" width="9.140625" style="1"/>
    <col min="10236" max="10236" width="48.85546875" style="1" customWidth="1"/>
    <col min="10237" max="10238" width="0" style="1" hidden="1" customWidth="1"/>
    <col min="10239" max="10239" width="4.140625" style="1" customWidth="1"/>
    <col min="10240" max="10240" width="4" style="1" customWidth="1"/>
    <col min="10241" max="10241" width="5" style="1" customWidth="1"/>
    <col min="10242" max="10243" width="4.7109375" style="1" customWidth="1"/>
    <col min="10244" max="10244" width="7.7109375" style="1" customWidth="1"/>
    <col min="10245" max="10245" width="6" style="1" customWidth="1"/>
    <col min="10246" max="10248" width="0" style="1" hidden="1" customWidth="1"/>
    <col min="10249" max="10249" width="18.42578125" style="1" customWidth="1"/>
    <col min="10250" max="10250" width="9.140625" style="1"/>
    <col min="10251" max="10251" width="14" style="1" customWidth="1"/>
    <col min="10252" max="10491" width="9.140625" style="1"/>
    <col min="10492" max="10492" width="48.85546875" style="1" customWidth="1"/>
    <col min="10493" max="10494" width="0" style="1" hidden="1" customWidth="1"/>
    <col min="10495" max="10495" width="4.140625" style="1" customWidth="1"/>
    <col min="10496" max="10496" width="4" style="1" customWidth="1"/>
    <col min="10497" max="10497" width="5" style="1" customWidth="1"/>
    <col min="10498" max="10499" width="4.7109375" style="1" customWidth="1"/>
    <col min="10500" max="10500" width="7.7109375" style="1" customWidth="1"/>
    <col min="10501" max="10501" width="6" style="1" customWidth="1"/>
    <col min="10502" max="10504" width="0" style="1" hidden="1" customWidth="1"/>
    <col min="10505" max="10505" width="18.42578125" style="1" customWidth="1"/>
    <col min="10506" max="10506" width="9.140625" style="1"/>
    <col min="10507" max="10507" width="14" style="1" customWidth="1"/>
    <col min="10508" max="10747" width="9.140625" style="1"/>
    <col min="10748" max="10748" width="48.85546875" style="1" customWidth="1"/>
    <col min="10749" max="10750" width="0" style="1" hidden="1" customWidth="1"/>
    <col min="10751" max="10751" width="4.140625" style="1" customWidth="1"/>
    <col min="10752" max="10752" width="4" style="1" customWidth="1"/>
    <col min="10753" max="10753" width="5" style="1" customWidth="1"/>
    <col min="10754" max="10755" width="4.7109375" style="1" customWidth="1"/>
    <col min="10756" max="10756" width="7.7109375" style="1" customWidth="1"/>
    <col min="10757" max="10757" width="6" style="1" customWidth="1"/>
    <col min="10758" max="10760" width="0" style="1" hidden="1" customWidth="1"/>
    <col min="10761" max="10761" width="18.42578125" style="1" customWidth="1"/>
    <col min="10762" max="10762" width="9.140625" style="1"/>
    <col min="10763" max="10763" width="14" style="1" customWidth="1"/>
    <col min="10764" max="11003" width="9.140625" style="1"/>
    <col min="11004" max="11004" width="48.85546875" style="1" customWidth="1"/>
    <col min="11005" max="11006" width="0" style="1" hidden="1" customWidth="1"/>
    <col min="11007" max="11007" width="4.140625" style="1" customWidth="1"/>
    <col min="11008" max="11008" width="4" style="1" customWidth="1"/>
    <col min="11009" max="11009" width="5" style="1" customWidth="1"/>
    <col min="11010" max="11011" width="4.7109375" style="1" customWidth="1"/>
    <col min="11012" max="11012" width="7.7109375" style="1" customWidth="1"/>
    <col min="11013" max="11013" width="6" style="1" customWidth="1"/>
    <col min="11014" max="11016" width="0" style="1" hidden="1" customWidth="1"/>
    <col min="11017" max="11017" width="18.42578125" style="1" customWidth="1"/>
    <col min="11018" max="11018" width="9.140625" style="1"/>
    <col min="11019" max="11019" width="14" style="1" customWidth="1"/>
    <col min="11020" max="11259" width="9.140625" style="1"/>
    <col min="11260" max="11260" width="48.85546875" style="1" customWidth="1"/>
    <col min="11261" max="11262" width="0" style="1" hidden="1" customWidth="1"/>
    <col min="11263" max="11263" width="4.140625" style="1" customWidth="1"/>
    <col min="11264" max="11264" width="4" style="1" customWidth="1"/>
    <col min="11265" max="11265" width="5" style="1" customWidth="1"/>
    <col min="11266" max="11267" width="4.7109375" style="1" customWidth="1"/>
    <col min="11268" max="11268" width="7.7109375" style="1" customWidth="1"/>
    <col min="11269" max="11269" width="6" style="1" customWidth="1"/>
    <col min="11270" max="11272" width="0" style="1" hidden="1" customWidth="1"/>
    <col min="11273" max="11273" width="18.42578125" style="1" customWidth="1"/>
    <col min="11274" max="11274" width="9.140625" style="1"/>
    <col min="11275" max="11275" width="14" style="1" customWidth="1"/>
    <col min="11276" max="11515" width="9.140625" style="1"/>
    <col min="11516" max="11516" width="48.85546875" style="1" customWidth="1"/>
    <col min="11517" max="11518" width="0" style="1" hidden="1" customWidth="1"/>
    <col min="11519" max="11519" width="4.140625" style="1" customWidth="1"/>
    <col min="11520" max="11520" width="4" style="1" customWidth="1"/>
    <col min="11521" max="11521" width="5" style="1" customWidth="1"/>
    <col min="11522" max="11523" width="4.7109375" style="1" customWidth="1"/>
    <col min="11524" max="11524" width="7.7109375" style="1" customWidth="1"/>
    <col min="11525" max="11525" width="6" style="1" customWidth="1"/>
    <col min="11526" max="11528" width="0" style="1" hidden="1" customWidth="1"/>
    <col min="11529" max="11529" width="18.42578125" style="1" customWidth="1"/>
    <col min="11530" max="11530" width="9.140625" style="1"/>
    <col min="11531" max="11531" width="14" style="1" customWidth="1"/>
    <col min="11532" max="11771" width="9.140625" style="1"/>
    <col min="11772" max="11772" width="48.85546875" style="1" customWidth="1"/>
    <col min="11773" max="11774" width="0" style="1" hidden="1" customWidth="1"/>
    <col min="11775" max="11775" width="4.140625" style="1" customWidth="1"/>
    <col min="11776" max="11776" width="4" style="1" customWidth="1"/>
    <col min="11777" max="11777" width="5" style="1" customWidth="1"/>
    <col min="11778" max="11779" width="4.7109375" style="1" customWidth="1"/>
    <col min="11780" max="11780" width="7.7109375" style="1" customWidth="1"/>
    <col min="11781" max="11781" width="6" style="1" customWidth="1"/>
    <col min="11782" max="11784" width="0" style="1" hidden="1" customWidth="1"/>
    <col min="11785" max="11785" width="18.42578125" style="1" customWidth="1"/>
    <col min="11786" max="11786" width="9.140625" style="1"/>
    <col min="11787" max="11787" width="14" style="1" customWidth="1"/>
    <col min="11788" max="12027" width="9.140625" style="1"/>
    <col min="12028" max="12028" width="48.85546875" style="1" customWidth="1"/>
    <col min="12029" max="12030" width="0" style="1" hidden="1" customWidth="1"/>
    <col min="12031" max="12031" width="4.140625" style="1" customWidth="1"/>
    <col min="12032" max="12032" width="4" style="1" customWidth="1"/>
    <col min="12033" max="12033" width="5" style="1" customWidth="1"/>
    <col min="12034" max="12035" width="4.7109375" style="1" customWidth="1"/>
    <col min="12036" max="12036" width="7.7109375" style="1" customWidth="1"/>
    <col min="12037" max="12037" width="6" style="1" customWidth="1"/>
    <col min="12038" max="12040" width="0" style="1" hidden="1" customWidth="1"/>
    <col min="12041" max="12041" width="18.42578125" style="1" customWidth="1"/>
    <col min="12042" max="12042" width="9.140625" style="1"/>
    <col min="12043" max="12043" width="14" style="1" customWidth="1"/>
    <col min="12044" max="12283" width="9.140625" style="1"/>
    <col min="12284" max="12284" width="48.85546875" style="1" customWidth="1"/>
    <col min="12285" max="12286" width="0" style="1" hidden="1" customWidth="1"/>
    <col min="12287" max="12287" width="4.140625" style="1" customWidth="1"/>
    <col min="12288" max="12288" width="4" style="1" customWidth="1"/>
    <col min="12289" max="12289" width="5" style="1" customWidth="1"/>
    <col min="12290" max="12291" width="4.7109375" style="1" customWidth="1"/>
    <col min="12292" max="12292" width="7.7109375" style="1" customWidth="1"/>
    <col min="12293" max="12293" width="6" style="1" customWidth="1"/>
    <col min="12294" max="12296" width="0" style="1" hidden="1" customWidth="1"/>
    <col min="12297" max="12297" width="18.42578125" style="1" customWidth="1"/>
    <col min="12298" max="12298" width="9.140625" style="1"/>
    <col min="12299" max="12299" width="14" style="1" customWidth="1"/>
    <col min="12300" max="12539" width="9.140625" style="1"/>
    <col min="12540" max="12540" width="48.85546875" style="1" customWidth="1"/>
    <col min="12541" max="12542" width="0" style="1" hidden="1" customWidth="1"/>
    <col min="12543" max="12543" width="4.140625" style="1" customWidth="1"/>
    <col min="12544" max="12544" width="4" style="1" customWidth="1"/>
    <col min="12545" max="12545" width="5" style="1" customWidth="1"/>
    <col min="12546" max="12547" width="4.7109375" style="1" customWidth="1"/>
    <col min="12548" max="12548" width="7.7109375" style="1" customWidth="1"/>
    <col min="12549" max="12549" width="6" style="1" customWidth="1"/>
    <col min="12550" max="12552" width="0" style="1" hidden="1" customWidth="1"/>
    <col min="12553" max="12553" width="18.42578125" style="1" customWidth="1"/>
    <col min="12554" max="12554" width="9.140625" style="1"/>
    <col min="12555" max="12555" width="14" style="1" customWidth="1"/>
    <col min="12556" max="12795" width="9.140625" style="1"/>
    <col min="12796" max="12796" width="48.85546875" style="1" customWidth="1"/>
    <col min="12797" max="12798" width="0" style="1" hidden="1" customWidth="1"/>
    <col min="12799" max="12799" width="4.140625" style="1" customWidth="1"/>
    <col min="12800" max="12800" width="4" style="1" customWidth="1"/>
    <col min="12801" max="12801" width="5" style="1" customWidth="1"/>
    <col min="12802" max="12803" width="4.7109375" style="1" customWidth="1"/>
    <col min="12804" max="12804" width="7.7109375" style="1" customWidth="1"/>
    <col min="12805" max="12805" width="6" style="1" customWidth="1"/>
    <col min="12806" max="12808" width="0" style="1" hidden="1" customWidth="1"/>
    <col min="12809" max="12809" width="18.42578125" style="1" customWidth="1"/>
    <col min="12810" max="12810" width="9.140625" style="1"/>
    <col min="12811" max="12811" width="14" style="1" customWidth="1"/>
    <col min="12812" max="13051" width="9.140625" style="1"/>
    <col min="13052" max="13052" width="48.85546875" style="1" customWidth="1"/>
    <col min="13053" max="13054" width="0" style="1" hidden="1" customWidth="1"/>
    <col min="13055" max="13055" width="4.140625" style="1" customWidth="1"/>
    <col min="13056" max="13056" width="4" style="1" customWidth="1"/>
    <col min="13057" max="13057" width="5" style="1" customWidth="1"/>
    <col min="13058" max="13059" width="4.7109375" style="1" customWidth="1"/>
    <col min="13060" max="13060" width="7.7109375" style="1" customWidth="1"/>
    <col min="13061" max="13061" width="6" style="1" customWidth="1"/>
    <col min="13062" max="13064" width="0" style="1" hidden="1" customWidth="1"/>
    <col min="13065" max="13065" width="18.42578125" style="1" customWidth="1"/>
    <col min="13066" max="13066" width="9.140625" style="1"/>
    <col min="13067" max="13067" width="14" style="1" customWidth="1"/>
    <col min="13068" max="13307" width="9.140625" style="1"/>
    <col min="13308" max="13308" width="48.85546875" style="1" customWidth="1"/>
    <col min="13309" max="13310" width="0" style="1" hidden="1" customWidth="1"/>
    <col min="13311" max="13311" width="4.140625" style="1" customWidth="1"/>
    <col min="13312" max="13312" width="4" style="1" customWidth="1"/>
    <col min="13313" max="13313" width="5" style="1" customWidth="1"/>
    <col min="13314" max="13315" width="4.7109375" style="1" customWidth="1"/>
    <col min="13316" max="13316" width="7.7109375" style="1" customWidth="1"/>
    <col min="13317" max="13317" width="6" style="1" customWidth="1"/>
    <col min="13318" max="13320" width="0" style="1" hidden="1" customWidth="1"/>
    <col min="13321" max="13321" width="18.42578125" style="1" customWidth="1"/>
    <col min="13322" max="13322" width="9.140625" style="1"/>
    <col min="13323" max="13323" width="14" style="1" customWidth="1"/>
    <col min="13324" max="13563" width="9.140625" style="1"/>
    <col min="13564" max="13564" width="48.85546875" style="1" customWidth="1"/>
    <col min="13565" max="13566" width="0" style="1" hidden="1" customWidth="1"/>
    <col min="13567" max="13567" width="4.140625" style="1" customWidth="1"/>
    <col min="13568" max="13568" width="4" style="1" customWidth="1"/>
    <col min="13569" max="13569" width="5" style="1" customWidth="1"/>
    <col min="13570" max="13571" width="4.7109375" style="1" customWidth="1"/>
    <col min="13572" max="13572" width="7.7109375" style="1" customWidth="1"/>
    <col min="13573" max="13573" width="6" style="1" customWidth="1"/>
    <col min="13574" max="13576" width="0" style="1" hidden="1" customWidth="1"/>
    <col min="13577" max="13577" width="18.42578125" style="1" customWidth="1"/>
    <col min="13578" max="13578" width="9.140625" style="1"/>
    <col min="13579" max="13579" width="14" style="1" customWidth="1"/>
    <col min="13580" max="13819" width="9.140625" style="1"/>
    <col min="13820" max="13820" width="48.85546875" style="1" customWidth="1"/>
    <col min="13821" max="13822" width="0" style="1" hidden="1" customWidth="1"/>
    <col min="13823" max="13823" width="4.140625" style="1" customWidth="1"/>
    <col min="13824" max="13824" width="4" style="1" customWidth="1"/>
    <col min="13825" max="13825" width="5" style="1" customWidth="1"/>
    <col min="13826" max="13827" width="4.7109375" style="1" customWidth="1"/>
    <col min="13828" max="13828" width="7.7109375" style="1" customWidth="1"/>
    <col min="13829" max="13829" width="6" style="1" customWidth="1"/>
    <col min="13830" max="13832" width="0" style="1" hidden="1" customWidth="1"/>
    <col min="13833" max="13833" width="18.42578125" style="1" customWidth="1"/>
    <col min="13834" max="13834" width="9.140625" style="1"/>
    <col min="13835" max="13835" width="14" style="1" customWidth="1"/>
    <col min="13836" max="14075" width="9.140625" style="1"/>
    <col min="14076" max="14076" width="48.85546875" style="1" customWidth="1"/>
    <col min="14077" max="14078" width="0" style="1" hidden="1" customWidth="1"/>
    <col min="14079" max="14079" width="4.140625" style="1" customWidth="1"/>
    <col min="14080" max="14080" width="4" style="1" customWidth="1"/>
    <col min="14081" max="14081" width="5" style="1" customWidth="1"/>
    <col min="14082" max="14083" width="4.7109375" style="1" customWidth="1"/>
    <col min="14084" max="14084" width="7.7109375" style="1" customWidth="1"/>
    <col min="14085" max="14085" width="6" style="1" customWidth="1"/>
    <col min="14086" max="14088" width="0" style="1" hidden="1" customWidth="1"/>
    <col min="14089" max="14089" width="18.42578125" style="1" customWidth="1"/>
    <col min="14090" max="14090" width="9.140625" style="1"/>
    <col min="14091" max="14091" width="14" style="1" customWidth="1"/>
    <col min="14092" max="14331" width="9.140625" style="1"/>
    <col min="14332" max="14332" width="48.85546875" style="1" customWidth="1"/>
    <col min="14333" max="14334" width="0" style="1" hidden="1" customWidth="1"/>
    <col min="14335" max="14335" width="4.140625" style="1" customWidth="1"/>
    <col min="14336" max="14336" width="4" style="1" customWidth="1"/>
    <col min="14337" max="14337" width="5" style="1" customWidth="1"/>
    <col min="14338" max="14339" width="4.7109375" style="1" customWidth="1"/>
    <col min="14340" max="14340" width="7.7109375" style="1" customWidth="1"/>
    <col min="14341" max="14341" width="6" style="1" customWidth="1"/>
    <col min="14342" max="14344" width="0" style="1" hidden="1" customWidth="1"/>
    <col min="14345" max="14345" width="18.42578125" style="1" customWidth="1"/>
    <col min="14346" max="14346" width="9.140625" style="1"/>
    <col min="14347" max="14347" width="14" style="1" customWidth="1"/>
    <col min="14348" max="14587" width="9.140625" style="1"/>
    <col min="14588" max="14588" width="48.85546875" style="1" customWidth="1"/>
    <col min="14589" max="14590" width="0" style="1" hidden="1" customWidth="1"/>
    <col min="14591" max="14591" width="4.140625" style="1" customWidth="1"/>
    <col min="14592" max="14592" width="4" style="1" customWidth="1"/>
    <col min="14593" max="14593" width="5" style="1" customWidth="1"/>
    <col min="14594" max="14595" width="4.7109375" style="1" customWidth="1"/>
    <col min="14596" max="14596" width="7.7109375" style="1" customWidth="1"/>
    <col min="14597" max="14597" width="6" style="1" customWidth="1"/>
    <col min="14598" max="14600" width="0" style="1" hidden="1" customWidth="1"/>
    <col min="14601" max="14601" width="18.42578125" style="1" customWidth="1"/>
    <col min="14602" max="14602" width="9.140625" style="1"/>
    <col min="14603" max="14603" width="14" style="1" customWidth="1"/>
    <col min="14604" max="14843" width="9.140625" style="1"/>
    <col min="14844" max="14844" width="48.85546875" style="1" customWidth="1"/>
    <col min="14845" max="14846" width="0" style="1" hidden="1" customWidth="1"/>
    <col min="14847" max="14847" width="4.140625" style="1" customWidth="1"/>
    <col min="14848" max="14848" width="4" style="1" customWidth="1"/>
    <col min="14849" max="14849" width="5" style="1" customWidth="1"/>
    <col min="14850" max="14851" width="4.7109375" style="1" customWidth="1"/>
    <col min="14852" max="14852" width="7.7109375" style="1" customWidth="1"/>
    <col min="14853" max="14853" width="6" style="1" customWidth="1"/>
    <col min="14854" max="14856" width="0" style="1" hidden="1" customWidth="1"/>
    <col min="14857" max="14857" width="18.42578125" style="1" customWidth="1"/>
    <col min="14858" max="14858" width="9.140625" style="1"/>
    <col min="14859" max="14859" width="14" style="1" customWidth="1"/>
    <col min="14860" max="15099" width="9.140625" style="1"/>
    <col min="15100" max="15100" width="48.85546875" style="1" customWidth="1"/>
    <col min="15101" max="15102" width="0" style="1" hidden="1" customWidth="1"/>
    <col min="15103" max="15103" width="4.140625" style="1" customWidth="1"/>
    <col min="15104" max="15104" width="4" style="1" customWidth="1"/>
    <col min="15105" max="15105" width="5" style="1" customWidth="1"/>
    <col min="15106" max="15107" width="4.7109375" style="1" customWidth="1"/>
    <col min="15108" max="15108" width="7.7109375" style="1" customWidth="1"/>
    <col min="15109" max="15109" width="6" style="1" customWidth="1"/>
    <col min="15110" max="15112" width="0" style="1" hidden="1" customWidth="1"/>
    <col min="15113" max="15113" width="18.42578125" style="1" customWidth="1"/>
    <col min="15114" max="15114" width="9.140625" style="1"/>
    <col min="15115" max="15115" width="14" style="1" customWidth="1"/>
    <col min="15116" max="15355" width="9.140625" style="1"/>
    <col min="15356" max="15356" width="48.85546875" style="1" customWidth="1"/>
    <col min="15357" max="15358" width="0" style="1" hidden="1" customWidth="1"/>
    <col min="15359" max="15359" width="4.140625" style="1" customWidth="1"/>
    <col min="15360" max="15360" width="4" style="1" customWidth="1"/>
    <col min="15361" max="15361" width="5" style="1" customWidth="1"/>
    <col min="15362" max="15363" width="4.7109375" style="1" customWidth="1"/>
    <col min="15364" max="15364" width="7.7109375" style="1" customWidth="1"/>
    <col min="15365" max="15365" width="6" style="1" customWidth="1"/>
    <col min="15366" max="15368" width="0" style="1" hidden="1" customWidth="1"/>
    <col min="15369" max="15369" width="18.42578125" style="1" customWidth="1"/>
    <col min="15370" max="15370" width="9.140625" style="1"/>
    <col min="15371" max="15371" width="14" style="1" customWidth="1"/>
    <col min="15372" max="15611" width="9.140625" style="1"/>
    <col min="15612" max="15612" width="48.85546875" style="1" customWidth="1"/>
    <col min="15613" max="15614" width="0" style="1" hidden="1" customWidth="1"/>
    <col min="15615" max="15615" width="4.140625" style="1" customWidth="1"/>
    <col min="15616" max="15616" width="4" style="1" customWidth="1"/>
    <col min="15617" max="15617" width="5" style="1" customWidth="1"/>
    <col min="15618" max="15619" width="4.7109375" style="1" customWidth="1"/>
    <col min="15620" max="15620" width="7.7109375" style="1" customWidth="1"/>
    <col min="15621" max="15621" width="6" style="1" customWidth="1"/>
    <col min="15622" max="15624" width="0" style="1" hidden="1" customWidth="1"/>
    <col min="15625" max="15625" width="18.42578125" style="1" customWidth="1"/>
    <col min="15626" max="15626" width="9.140625" style="1"/>
    <col min="15627" max="15627" width="14" style="1" customWidth="1"/>
    <col min="15628" max="15867" width="9.140625" style="1"/>
    <col min="15868" max="15868" width="48.85546875" style="1" customWidth="1"/>
    <col min="15869" max="15870" width="0" style="1" hidden="1" customWidth="1"/>
    <col min="15871" max="15871" width="4.140625" style="1" customWidth="1"/>
    <col min="15872" max="15872" width="4" style="1" customWidth="1"/>
    <col min="15873" max="15873" width="5" style="1" customWidth="1"/>
    <col min="15874" max="15875" width="4.7109375" style="1" customWidth="1"/>
    <col min="15876" max="15876" width="7.7109375" style="1" customWidth="1"/>
    <col min="15877" max="15877" width="6" style="1" customWidth="1"/>
    <col min="15878" max="15880" width="0" style="1" hidden="1" customWidth="1"/>
    <col min="15881" max="15881" width="18.42578125" style="1" customWidth="1"/>
    <col min="15882" max="15882" width="9.140625" style="1"/>
    <col min="15883" max="15883" width="14" style="1" customWidth="1"/>
    <col min="15884" max="16123" width="9.140625" style="1"/>
    <col min="16124" max="16124" width="48.85546875" style="1" customWidth="1"/>
    <col min="16125" max="16126" width="0" style="1" hidden="1" customWidth="1"/>
    <col min="16127" max="16127" width="4.140625" style="1" customWidth="1"/>
    <col min="16128" max="16128" width="4" style="1" customWidth="1"/>
    <col min="16129" max="16129" width="5" style="1" customWidth="1"/>
    <col min="16130" max="16131" width="4.7109375" style="1" customWidth="1"/>
    <col min="16132" max="16132" width="7.7109375" style="1" customWidth="1"/>
    <col min="16133" max="16133" width="6" style="1" customWidth="1"/>
    <col min="16134" max="16136" width="0" style="1" hidden="1" customWidth="1"/>
    <col min="16137" max="16137" width="18.42578125" style="1" customWidth="1"/>
    <col min="16138" max="16138" width="9.140625" style="1"/>
    <col min="16139" max="16139" width="14" style="1" customWidth="1"/>
    <col min="16140" max="16384" width="9.140625" style="1"/>
  </cols>
  <sheetData>
    <row r="1" spans="1:249" ht="12.75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</row>
    <row r="2" spans="1:249" ht="12.75" customHeight="1">
      <c r="A2" s="215" t="s">
        <v>97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</row>
    <row r="4" spans="1:249" s="9" customFormat="1" ht="27" customHeight="1">
      <c r="A4" s="3" t="s">
        <v>1</v>
      </c>
      <c r="B4" s="4"/>
      <c r="C4" s="4" t="s">
        <v>2</v>
      </c>
      <c r="D4" s="4" t="s">
        <v>3</v>
      </c>
      <c r="E4" s="4" t="s">
        <v>4</v>
      </c>
      <c r="F4" s="4"/>
      <c r="G4" s="4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5" t="s">
        <v>12</v>
      </c>
      <c r="O4" s="4" t="s">
        <v>13</v>
      </c>
      <c r="P4" s="36" t="s">
        <v>14</v>
      </c>
      <c r="Q4" s="7" t="s">
        <v>15</v>
      </c>
      <c r="R4" s="7" t="s">
        <v>16</v>
      </c>
      <c r="S4" s="7" t="s">
        <v>17</v>
      </c>
      <c r="T4" s="7" t="s">
        <v>18</v>
      </c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</row>
    <row r="5" spans="1:249" s="9" customFormat="1" ht="38.25" customHeight="1">
      <c r="A5" s="61" t="s">
        <v>19</v>
      </c>
      <c r="B5" s="35"/>
      <c r="C5" s="35"/>
      <c r="D5" s="36"/>
      <c r="E5" s="35"/>
      <c r="F5" s="35"/>
      <c r="G5" s="35"/>
      <c r="H5" s="38"/>
      <c r="I5" s="35"/>
      <c r="J5" s="35"/>
      <c r="K5" s="35"/>
      <c r="L5" s="35"/>
      <c r="M5" s="37"/>
      <c r="N5" s="35"/>
      <c r="O5" s="38">
        <f t="shared" ref="O5" si="0">O7+O8</f>
        <v>157664959.00000003</v>
      </c>
      <c r="P5" s="38">
        <f>P7+P8</f>
        <v>6380669</v>
      </c>
      <c r="Q5" s="39"/>
      <c r="R5" s="39"/>
      <c r="S5" s="39"/>
      <c r="T5" s="39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</row>
    <row r="6" spans="1:249" s="9" customFormat="1">
      <c r="A6" s="16" t="s">
        <v>20</v>
      </c>
      <c r="B6" s="17"/>
      <c r="C6" s="17"/>
      <c r="D6" s="18"/>
      <c r="E6" s="17"/>
      <c r="F6" s="17"/>
      <c r="G6" s="17"/>
      <c r="H6" s="17"/>
      <c r="I6" s="17"/>
      <c r="J6" s="17"/>
      <c r="K6" s="17"/>
      <c r="L6" s="17"/>
      <c r="M6" s="19"/>
      <c r="N6" s="17"/>
      <c r="O6" s="20"/>
      <c r="P6" s="20"/>
      <c r="Q6" s="21"/>
      <c r="R6" s="21"/>
      <c r="S6" s="21"/>
      <c r="T6" s="21"/>
    </row>
    <row r="7" spans="1:249" s="15" customFormat="1" ht="17.25" customHeight="1">
      <c r="A7" s="61" t="s">
        <v>21</v>
      </c>
      <c r="B7" s="35"/>
      <c r="C7" s="35"/>
      <c r="D7" s="36"/>
      <c r="E7" s="35"/>
      <c r="F7" s="35"/>
      <c r="G7" s="35"/>
      <c r="H7" s="35"/>
      <c r="I7" s="35"/>
      <c r="J7" s="35"/>
      <c r="K7" s="35"/>
      <c r="L7" s="35"/>
      <c r="M7" s="37"/>
      <c r="N7" s="35"/>
      <c r="O7" s="38">
        <f>O54+O62+O68+O72</f>
        <v>141816079.10000002</v>
      </c>
      <c r="P7" s="38">
        <f>P54+P62+P68+P72</f>
        <v>6256173</v>
      </c>
      <c r="Q7" s="39"/>
      <c r="R7" s="39"/>
      <c r="S7" s="39"/>
      <c r="T7" s="39"/>
    </row>
    <row r="8" spans="1:249" s="15" customFormat="1" ht="17.25" customHeight="1">
      <c r="A8" s="61" t="s">
        <v>22</v>
      </c>
      <c r="B8" s="35"/>
      <c r="C8" s="35"/>
      <c r="D8" s="36"/>
      <c r="E8" s="35"/>
      <c r="F8" s="35"/>
      <c r="G8" s="35"/>
      <c r="H8" s="35"/>
      <c r="I8" s="35"/>
      <c r="J8" s="35"/>
      <c r="K8" s="35"/>
      <c r="L8" s="35"/>
      <c r="M8" s="37"/>
      <c r="N8" s="35"/>
      <c r="O8" s="38">
        <f>O20+O24+O28+O29+O33+O34+O35+O36+O46+O58</f>
        <v>15848879.9</v>
      </c>
      <c r="P8" s="38">
        <f>P14+P20+P24+P28+P29+P33+P34+P35+P36+P46+P58</f>
        <v>124496</v>
      </c>
      <c r="Q8" s="39"/>
      <c r="R8" s="39"/>
      <c r="S8" s="39"/>
      <c r="T8" s="39"/>
    </row>
    <row r="9" spans="1:249" s="15" customFormat="1" ht="17.25" hidden="1" customHeight="1">
      <c r="A9" s="35" t="s">
        <v>23</v>
      </c>
      <c r="B9" s="35"/>
      <c r="C9" s="35"/>
      <c r="D9" s="36"/>
      <c r="E9" s="35"/>
      <c r="F9" s="35"/>
      <c r="G9" s="35"/>
      <c r="H9" s="35"/>
      <c r="I9" s="35"/>
      <c r="J9" s="35"/>
      <c r="K9" s="35"/>
      <c r="L9" s="35"/>
      <c r="M9" s="37"/>
      <c r="N9" s="35"/>
      <c r="O9" s="38"/>
      <c r="P9" s="38">
        <f>P10</f>
        <v>0</v>
      </c>
      <c r="Q9" s="39"/>
      <c r="R9" s="39"/>
      <c r="S9" s="39"/>
      <c r="T9" s="39"/>
    </row>
    <row r="10" spans="1:249" s="15" customFormat="1" ht="17.25" hidden="1" customHeight="1">
      <c r="A10" s="35" t="s">
        <v>24</v>
      </c>
      <c r="B10" s="35"/>
      <c r="C10" s="35"/>
      <c r="D10" s="36"/>
      <c r="E10" s="35"/>
      <c r="F10" s="35"/>
      <c r="G10" s="35"/>
      <c r="H10" s="35"/>
      <c r="I10" s="35"/>
      <c r="J10" s="35"/>
      <c r="K10" s="35"/>
      <c r="L10" s="35"/>
      <c r="M10" s="37"/>
      <c r="N10" s="35"/>
      <c r="O10" s="38"/>
      <c r="P10" s="38">
        <f>P11</f>
        <v>0</v>
      </c>
      <c r="Q10" s="39"/>
      <c r="R10" s="39"/>
      <c r="S10" s="39"/>
      <c r="T10" s="39"/>
    </row>
    <row r="11" spans="1:249" s="15" customFormat="1" ht="24" hidden="1" customHeight="1">
      <c r="A11" s="40" t="s">
        <v>25</v>
      </c>
      <c r="B11" s="40"/>
      <c r="C11" s="35"/>
      <c r="D11" s="36"/>
      <c r="E11" s="35"/>
      <c r="F11" s="35"/>
      <c r="G11" s="35"/>
      <c r="H11" s="35"/>
      <c r="I11" s="35"/>
      <c r="J11" s="35"/>
      <c r="K11" s="35"/>
      <c r="L11" s="35"/>
      <c r="M11" s="37"/>
      <c r="N11" s="35"/>
      <c r="O11" s="38"/>
      <c r="P11" s="41">
        <f>P12</f>
        <v>0</v>
      </c>
      <c r="Q11" s="39"/>
      <c r="R11" s="39"/>
      <c r="S11" s="39"/>
      <c r="T11" s="39"/>
    </row>
    <row r="12" spans="1:249" s="15" customFormat="1" ht="27.75" hidden="1" customHeight="1">
      <c r="A12" s="42" t="s">
        <v>26</v>
      </c>
      <c r="B12" s="35"/>
      <c r="C12" s="35"/>
      <c r="D12" s="36"/>
      <c r="E12" s="35"/>
      <c r="F12" s="35"/>
      <c r="G12" s="35"/>
      <c r="H12" s="35"/>
      <c r="I12" s="35"/>
      <c r="J12" s="35"/>
      <c r="K12" s="35"/>
      <c r="L12" s="35"/>
      <c r="M12" s="37"/>
      <c r="N12" s="35"/>
      <c r="O12" s="38"/>
      <c r="P12" s="41">
        <f>P13</f>
        <v>0</v>
      </c>
      <c r="Q12" s="39"/>
      <c r="R12" s="39"/>
      <c r="S12" s="39"/>
      <c r="T12" s="39"/>
    </row>
    <row r="13" spans="1:249" s="15" customFormat="1" ht="17.25" hidden="1" customHeight="1">
      <c r="A13" s="42" t="s">
        <v>27</v>
      </c>
      <c r="B13" s="35"/>
      <c r="C13" s="35"/>
      <c r="D13" s="36"/>
      <c r="E13" s="35"/>
      <c r="F13" s="35"/>
      <c r="G13" s="35"/>
      <c r="H13" s="35"/>
      <c r="I13" s="35"/>
      <c r="J13" s="35"/>
      <c r="K13" s="35"/>
      <c r="L13" s="35"/>
      <c r="M13" s="37"/>
      <c r="N13" s="35"/>
      <c r="O13" s="38"/>
      <c r="P13" s="41">
        <f>P14</f>
        <v>0</v>
      </c>
      <c r="Q13" s="39"/>
      <c r="R13" s="39"/>
      <c r="S13" s="39"/>
      <c r="T13" s="39"/>
    </row>
    <row r="14" spans="1:249" s="49" customFormat="1" ht="62.25" hidden="1" customHeight="1">
      <c r="A14" s="168" t="s">
        <v>28</v>
      </c>
      <c r="B14" s="169"/>
      <c r="C14" s="169"/>
      <c r="D14" s="170"/>
      <c r="E14" s="169"/>
      <c r="F14" s="169"/>
      <c r="G14" s="169"/>
      <c r="H14" s="169"/>
      <c r="I14" s="169"/>
      <c r="J14" s="169"/>
      <c r="K14" s="169"/>
      <c r="L14" s="169"/>
      <c r="M14" s="171"/>
      <c r="N14" s="169"/>
      <c r="O14" s="172"/>
      <c r="P14" s="172"/>
      <c r="Q14" s="173">
        <v>13750326</v>
      </c>
      <c r="R14" s="173"/>
      <c r="S14" s="173">
        <v>2748568</v>
      </c>
      <c r="T14" s="173"/>
    </row>
    <row r="15" spans="1:249" ht="18" customHeight="1">
      <c r="A15" s="56" t="s">
        <v>29</v>
      </c>
      <c r="B15" s="57"/>
      <c r="C15" s="57"/>
      <c r="D15" s="58">
        <v>51</v>
      </c>
      <c r="E15" s="36">
        <v>0</v>
      </c>
      <c r="F15" s="36"/>
      <c r="G15" s="59" t="s">
        <v>30</v>
      </c>
      <c r="H15" s="59" t="s">
        <v>31</v>
      </c>
      <c r="I15" s="59"/>
      <c r="J15" s="59"/>
      <c r="K15" s="59"/>
      <c r="L15" s="59"/>
      <c r="M15" s="60"/>
      <c r="N15" s="59"/>
      <c r="O15" s="38">
        <f t="shared" ref="O15:P15" si="1">O16</f>
        <v>439500</v>
      </c>
      <c r="P15" s="38">
        <f t="shared" si="1"/>
        <v>124496</v>
      </c>
      <c r="Q15" s="39"/>
      <c r="R15" s="39"/>
      <c r="S15" s="39"/>
      <c r="T15" s="39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55"/>
    </row>
    <row r="16" spans="1:249">
      <c r="A16" s="56" t="s">
        <v>32</v>
      </c>
      <c r="B16" s="57"/>
      <c r="C16" s="57"/>
      <c r="D16" s="58">
        <v>51</v>
      </c>
      <c r="E16" s="36">
        <v>0</v>
      </c>
      <c r="F16" s="36"/>
      <c r="G16" s="59" t="s">
        <v>30</v>
      </c>
      <c r="H16" s="59" t="s">
        <v>31</v>
      </c>
      <c r="I16" s="59" t="s">
        <v>33</v>
      </c>
      <c r="J16" s="59"/>
      <c r="K16" s="59"/>
      <c r="L16" s="59"/>
      <c r="M16" s="60"/>
      <c r="N16" s="59"/>
      <c r="O16" s="38">
        <f>O17+O21+O25+O30</f>
        <v>439500</v>
      </c>
      <c r="P16" s="38">
        <f>P17+P21+P25+P30</f>
        <v>124496</v>
      </c>
      <c r="Q16" s="39"/>
      <c r="R16" s="39"/>
      <c r="S16" s="39"/>
      <c r="T16" s="39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55"/>
    </row>
    <row r="17" spans="1:249" ht="24.75" hidden="1" customHeight="1">
      <c r="A17" s="61" t="s">
        <v>34</v>
      </c>
      <c r="B17" s="57"/>
      <c r="C17" s="57"/>
      <c r="D17" s="59">
        <v>51</v>
      </c>
      <c r="E17" s="59">
        <v>0</v>
      </c>
      <c r="F17" s="59">
        <v>31</v>
      </c>
      <c r="G17" s="59">
        <v>851</v>
      </c>
      <c r="H17" s="62" t="s">
        <v>31</v>
      </c>
      <c r="I17" s="59" t="s">
        <v>33</v>
      </c>
      <c r="J17" s="59" t="s">
        <v>35</v>
      </c>
      <c r="K17" s="59"/>
      <c r="L17" s="59"/>
      <c r="M17" s="60"/>
      <c r="N17" s="59"/>
      <c r="O17" s="63">
        <f t="shared" ref="O17:O18" si="2">O18</f>
        <v>150000</v>
      </c>
      <c r="P17" s="38"/>
      <c r="Q17" s="39"/>
      <c r="R17" s="39"/>
      <c r="S17" s="39"/>
      <c r="T17" s="39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55"/>
    </row>
    <row r="18" spans="1:249" ht="36" hidden="1">
      <c r="A18" s="42" t="s">
        <v>26</v>
      </c>
      <c r="B18" s="42"/>
      <c r="C18" s="42"/>
      <c r="D18" s="5">
        <v>51</v>
      </c>
      <c r="E18" s="5">
        <v>0</v>
      </c>
      <c r="F18" s="5">
        <v>31</v>
      </c>
      <c r="G18" s="5">
        <v>851</v>
      </c>
      <c r="H18" s="64" t="s">
        <v>31</v>
      </c>
      <c r="I18" s="5" t="s">
        <v>33</v>
      </c>
      <c r="J18" s="5" t="s">
        <v>35</v>
      </c>
      <c r="K18" s="5"/>
      <c r="L18" s="5"/>
      <c r="M18" s="65"/>
      <c r="N18" s="5"/>
      <c r="O18" s="66">
        <f t="shared" si="2"/>
        <v>150000</v>
      </c>
      <c r="P18" s="41"/>
      <c r="Q18" s="67"/>
      <c r="R18" s="67"/>
      <c r="S18" s="67"/>
      <c r="T18" s="67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55"/>
    </row>
    <row r="19" spans="1:249" hidden="1">
      <c r="A19" s="68" t="s">
        <v>36</v>
      </c>
      <c r="B19" s="42"/>
      <c r="C19" s="42"/>
      <c r="D19" s="5">
        <v>51</v>
      </c>
      <c r="E19" s="5">
        <v>0</v>
      </c>
      <c r="F19" s="5">
        <v>31</v>
      </c>
      <c r="G19" s="5">
        <v>851</v>
      </c>
      <c r="H19" s="64" t="s">
        <v>31</v>
      </c>
      <c r="I19" s="5" t="s">
        <v>33</v>
      </c>
      <c r="J19" s="5" t="s">
        <v>35</v>
      </c>
      <c r="K19" s="5" t="s">
        <v>37</v>
      </c>
      <c r="L19" s="5"/>
      <c r="M19" s="65"/>
      <c r="N19" s="5"/>
      <c r="O19" s="66">
        <f>O20</f>
        <v>150000</v>
      </c>
      <c r="P19" s="41"/>
      <c r="Q19" s="67"/>
      <c r="R19" s="67"/>
      <c r="S19" s="67"/>
      <c r="T19" s="67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55"/>
    </row>
    <row r="20" spans="1:249" ht="96" hidden="1">
      <c r="A20" s="169" t="s">
        <v>38</v>
      </c>
      <c r="B20" s="101"/>
      <c r="C20" s="101"/>
      <c r="D20" s="135"/>
      <c r="E20" s="90"/>
      <c r="F20" s="90"/>
      <c r="G20" s="90"/>
      <c r="H20" s="90"/>
      <c r="I20" s="90"/>
      <c r="J20" s="90"/>
      <c r="K20" s="5"/>
      <c r="L20" s="5"/>
      <c r="M20" s="65"/>
      <c r="N20" s="5"/>
      <c r="O20" s="41">
        <v>150000</v>
      </c>
      <c r="P20" s="41"/>
      <c r="Q20" s="67"/>
      <c r="R20" s="67"/>
      <c r="S20" s="67"/>
      <c r="T20" s="67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55"/>
    </row>
    <row r="21" spans="1:249" ht="23.25" hidden="1" customHeight="1">
      <c r="A21" s="35" t="s">
        <v>39</v>
      </c>
      <c r="B21" s="57"/>
      <c r="C21" s="57"/>
      <c r="D21" s="36">
        <v>51</v>
      </c>
      <c r="E21" s="36">
        <v>0</v>
      </c>
      <c r="F21" s="36">
        <v>31</v>
      </c>
      <c r="G21" s="36">
        <v>851</v>
      </c>
      <c r="H21" s="59" t="s">
        <v>31</v>
      </c>
      <c r="I21" s="59" t="s">
        <v>33</v>
      </c>
      <c r="J21" s="59" t="s">
        <v>40</v>
      </c>
      <c r="K21" s="62"/>
      <c r="L21" s="59"/>
      <c r="M21" s="60"/>
      <c r="N21" s="59"/>
      <c r="O21" s="63">
        <f t="shared" ref="O21:P22" si="3">O22</f>
        <v>269930</v>
      </c>
      <c r="P21" s="63">
        <f t="shared" si="3"/>
        <v>0</v>
      </c>
      <c r="Q21" s="76"/>
      <c r="R21" s="76"/>
      <c r="S21" s="76"/>
      <c r="T21" s="76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</row>
    <row r="22" spans="1:249" ht="36" hidden="1">
      <c r="A22" s="42" t="s">
        <v>26</v>
      </c>
      <c r="B22" s="42"/>
      <c r="C22" s="42"/>
      <c r="D22" s="4">
        <v>51</v>
      </c>
      <c r="E22" s="4">
        <v>0</v>
      </c>
      <c r="F22" s="4">
        <v>31</v>
      </c>
      <c r="G22" s="4">
        <v>851</v>
      </c>
      <c r="H22" s="5" t="s">
        <v>31</v>
      </c>
      <c r="I22" s="5" t="s">
        <v>33</v>
      </c>
      <c r="J22" s="5" t="s">
        <v>40</v>
      </c>
      <c r="K22" s="64" t="s">
        <v>41</v>
      </c>
      <c r="L22" s="5"/>
      <c r="M22" s="65"/>
      <c r="N22" s="5"/>
      <c r="O22" s="66">
        <f t="shared" si="3"/>
        <v>269930</v>
      </c>
      <c r="P22" s="66">
        <f t="shared" si="3"/>
        <v>0</v>
      </c>
      <c r="Q22" s="77"/>
      <c r="R22" s="77"/>
      <c r="S22" s="77"/>
      <c r="T22" s="77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  <c r="HH22" s="78"/>
      <c r="HI22" s="78"/>
      <c r="HJ22" s="78"/>
      <c r="HK22" s="78"/>
      <c r="HL22" s="78"/>
      <c r="HM22" s="78"/>
      <c r="HN22" s="78"/>
      <c r="HO22" s="78"/>
      <c r="HP22" s="78"/>
      <c r="HQ22" s="78"/>
      <c r="HR22" s="78"/>
      <c r="HS22" s="78"/>
      <c r="HT22" s="78"/>
      <c r="HU22" s="78"/>
      <c r="HV22" s="78"/>
      <c r="HW22" s="78"/>
      <c r="HX22" s="78"/>
      <c r="HY22" s="78"/>
      <c r="HZ22" s="78"/>
      <c r="IA22" s="78"/>
      <c r="IB22" s="78"/>
      <c r="IC22" s="78"/>
      <c r="ID22" s="78"/>
      <c r="IE22" s="78"/>
      <c r="IF22" s="78"/>
      <c r="IG22" s="78"/>
      <c r="IH22" s="78"/>
      <c r="II22" s="78"/>
      <c r="IJ22" s="78"/>
      <c r="IK22" s="78"/>
      <c r="IL22" s="78"/>
      <c r="IM22" s="78"/>
      <c r="IN22" s="78"/>
    </row>
    <row r="23" spans="1:249" ht="12.75" hidden="1" customHeight="1">
      <c r="A23" s="68" t="s">
        <v>36</v>
      </c>
      <c r="B23" s="42"/>
      <c r="C23" s="42"/>
      <c r="D23" s="4">
        <v>51</v>
      </c>
      <c r="E23" s="4">
        <v>0</v>
      </c>
      <c r="F23" s="4">
        <v>31</v>
      </c>
      <c r="G23" s="4">
        <v>851</v>
      </c>
      <c r="H23" s="5" t="s">
        <v>31</v>
      </c>
      <c r="I23" s="5" t="s">
        <v>33</v>
      </c>
      <c r="J23" s="5" t="s">
        <v>40</v>
      </c>
      <c r="K23" s="64" t="s">
        <v>37</v>
      </c>
      <c r="L23" s="5"/>
      <c r="M23" s="65"/>
      <c r="N23" s="5"/>
      <c r="O23" s="66">
        <f>O24</f>
        <v>269930</v>
      </c>
      <c r="P23" s="66">
        <f>P24</f>
        <v>0</v>
      </c>
      <c r="Q23" s="77"/>
      <c r="R23" s="77"/>
      <c r="S23" s="77"/>
      <c r="T23" s="77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  <c r="FT23" s="78"/>
      <c r="FU23" s="78"/>
      <c r="FV23" s="78"/>
      <c r="FW23" s="78"/>
      <c r="FX23" s="78"/>
      <c r="FY23" s="78"/>
      <c r="FZ23" s="78"/>
      <c r="GA23" s="78"/>
      <c r="GB23" s="78"/>
      <c r="GC23" s="78"/>
      <c r="GD23" s="78"/>
      <c r="GE23" s="78"/>
      <c r="GF23" s="78"/>
      <c r="GG23" s="78"/>
      <c r="GH23" s="78"/>
      <c r="GI23" s="78"/>
      <c r="GJ23" s="78"/>
      <c r="GK23" s="78"/>
      <c r="GL23" s="78"/>
      <c r="GM23" s="78"/>
      <c r="GN23" s="78"/>
      <c r="GO23" s="78"/>
      <c r="GP23" s="78"/>
      <c r="GQ23" s="78"/>
      <c r="GR23" s="78"/>
      <c r="GS23" s="78"/>
      <c r="GT23" s="78"/>
      <c r="GU23" s="78"/>
      <c r="GV23" s="78"/>
      <c r="GW23" s="78"/>
      <c r="GX23" s="78"/>
      <c r="GY23" s="78"/>
      <c r="GZ23" s="78"/>
      <c r="HA23" s="78"/>
      <c r="HB23" s="78"/>
      <c r="HC23" s="78"/>
      <c r="HD23" s="78"/>
      <c r="HE23" s="78"/>
      <c r="HF23" s="78"/>
      <c r="HG23" s="78"/>
      <c r="HH23" s="78"/>
      <c r="HI23" s="78"/>
      <c r="HJ23" s="78"/>
      <c r="HK23" s="78"/>
      <c r="HL23" s="78"/>
      <c r="HM23" s="78"/>
      <c r="HN23" s="78"/>
      <c r="HO23" s="78"/>
      <c r="HP23" s="78"/>
      <c r="HQ23" s="78"/>
      <c r="HR23" s="78"/>
      <c r="HS23" s="78"/>
      <c r="HT23" s="78"/>
      <c r="HU23" s="78"/>
      <c r="HV23" s="78"/>
      <c r="HW23" s="78"/>
      <c r="HX23" s="78"/>
      <c r="HY23" s="78"/>
      <c r="HZ23" s="78"/>
      <c r="IA23" s="78"/>
      <c r="IB23" s="78"/>
      <c r="IC23" s="78"/>
      <c r="ID23" s="78"/>
      <c r="IE23" s="78"/>
      <c r="IF23" s="78"/>
      <c r="IG23" s="78"/>
      <c r="IH23" s="78"/>
      <c r="II23" s="78"/>
      <c r="IJ23" s="78"/>
      <c r="IK23" s="78"/>
      <c r="IL23" s="78"/>
      <c r="IM23" s="78"/>
      <c r="IN23" s="78"/>
    </row>
    <row r="24" spans="1:249" ht="36.75" hidden="1" customHeight="1">
      <c r="A24" s="174" t="s">
        <v>42</v>
      </c>
      <c r="B24" s="101"/>
      <c r="C24" s="101"/>
      <c r="D24" s="170"/>
      <c r="E24" s="170"/>
      <c r="F24" s="170"/>
      <c r="G24" s="170"/>
      <c r="H24" s="90"/>
      <c r="I24" s="90"/>
      <c r="J24" s="90"/>
      <c r="K24" s="135"/>
      <c r="L24" s="90" t="s">
        <v>43</v>
      </c>
      <c r="M24" s="102" t="s">
        <v>44</v>
      </c>
      <c r="N24" s="90"/>
      <c r="O24" s="91">
        <v>269930</v>
      </c>
      <c r="P24" s="91"/>
      <c r="Q24" s="103"/>
      <c r="R24" s="103"/>
      <c r="S24" s="103"/>
      <c r="T24" s="103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2"/>
      <c r="EK24" s="92"/>
      <c r="EL24" s="92"/>
      <c r="EM24" s="92"/>
      <c r="EN24" s="92"/>
      <c r="EO24" s="92"/>
      <c r="EP24" s="92"/>
      <c r="EQ24" s="92"/>
      <c r="ER24" s="92"/>
      <c r="ES24" s="92"/>
      <c r="ET24" s="92"/>
      <c r="EU24" s="92"/>
      <c r="EV24" s="92"/>
      <c r="EW24" s="92"/>
      <c r="EX24" s="92"/>
      <c r="EY24" s="92"/>
      <c r="EZ24" s="92"/>
      <c r="FA24" s="92"/>
      <c r="FB24" s="92"/>
      <c r="FC24" s="92"/>
      <c r="FD24" s="92"/>
      <c r="FE24" s="92"/>
      <c r="FF24" s="92"/>
      <c r="FG24" s="92"/>
      <c r="FH24" s="92"/>
      <c r="FI24" s="92"/>
      <c r="FJ24" s="92"/>
      <c r="FK24" s="92"/>
      <c r="FL24" s="92"/>
      <c r="FM24" s="92"/>
      <c r="FN24" s="92"/>
      <c r="FO24" s="92"/>
      <c r="FP24" s="92"/>
      <c r="FQ24" s="92"/>
      <c r="FR24" s="92"/>
      <c r="FS24" s="92"/>
      <c r="FT24" s="92"/>
      <c r="FU24" s="92"/>
      <c r="FV24" s="92"/>
      <c r="FW24" s="92"/>
      <c r="FX24" s="92"/>
      <c r="FY24" s="92"/>
      <c r="FZ24" s="92"/>
      <c r="GA24" s="92"/>
      <c r="GB24" s="92"/>
      <c r="GC24" s="92"/>
      <c r="GD24" s="92"/>
      <c r="GE24" s="92"/>
      <c r="GF24" s="92"/>
      <c r="GG24" s="92"/>
      <c r="GH24" s="92"/>
      <c r="GI24" s="92"/>
      <c r="GJ24" s="92"/>
      <c r="GK24" s="92"/>
      <c r="GL24" s="92"/>
      <c r="GM24" s="92"/>
      <c r="GN24" s="92"/>
      <c r="GO24" s="92"/>
      <c r="GP24" s="92"/>
      <c r="GQ24" s="92"/>
      <c r="GR24" s="92"/>
      <c r="GS24" s="92"/>
      <c r="GT24" s="92"/>
      <c r="GU24" s="92"/>
      <c r="GV24" s="92"/>
      <c r="GW24" s="92"/>
      <c r="GX24" s="92"/>
      <c r="GY24" s="92"/>
      <c r="GZ24" s="92"/>
      <c r="HA24" s="92"/>
      <c r="HB24" s="92"/>
      <c r="HC24" s="92"/>
      <c r="HD24" s="92"/>
      <c r="HE24" s="92"/>
      <c r="HF24" s="92"/>
      <c r="HG24" s="92"/>
      <c r="HH24" s="92"/>
      <c r="HI24" s="92"/>
      <c r="HJ24" s="92"/>
      <c r="HK24" s="92"/>
      <c r="HL24" s="92"/>
      <c r="HM24" s="92"/>
      <c r="HN24" s="92"/>
      <c r="HO24" s="92"/>
      <c r="HP24" s="92"/>
      <c r="HQ24" s="92"/>
      <c r="HR24" s="92"/>
      <c r="HS24" s="92"/>
      <c r="HT24" s="92"/>
      <c r="HU24" s="92"/>
      <c r="HV24" s="92"/>
      <c r="HW24" s="92"/>
      <c r="HX24" s="92"/>
      <c r="HY24" s="92"/>
      <c r="HZ24" s="92"/>
      <c r="IA24" s="92"/>
      <c r="IB24" s="92"/>
      <c r="IC24" s="92"/>
      <c r="ID24" s="92"/>
      <c r="IE24" s="92"/>
      <c r="IF24" s="92"/>
      <c r="IG24" s="92"/>
      <c r="IH24" s="92"/>
      <c r="II24" s="92"/>
      <c r="IJ24" s="92"/>
      <c r="IK24" s="92"/>
      <c r="IL24" s="92"/>
      <c r="IM24" s="92"/>
      <c r="IN24" s="92"/>
      <c r="IO24" s="92"/>
    </row>
    <row r="25" spans="1:249" s="88" customFormat="1" ht="36">
      <c r="A25" s="85" t="s">
        <v>45</v>
      </c>
      <c r="B25" s="86"/>
      <c r="C25" s="86"/>
      <c r="D25" s="36">
        <v>51</v>
      </c>
      <c r="E25" s="36">
        <v>0</v>
      </c>
      <c r="F25" s="36">
        <v>31</v>
      </c>
      <c r="G25" s="36">
        <v>851</v>
      </c>
      <c r="H25" s="59" t="s">
        <v>31</v>
      </c>
      <c r="I25" s="59" t="s">
        <v>33</v>
      </c>
      <c r="J25" s="87" t="s">
        <v>46</v>
      </c>
      <c r="K25" s="62"/>
      <c r="L25" s="59"/>
      <c r="M25" s="59"/>
      <c r="N25" s="59"/>
      <c r="O25" s="63"/>
      <c r="P25" s="63">
        <f>P26</f>
        <v>124496</v>
      </c>
      <c r="Q25" s="63"/>
      <c r="R25" s="63"/>
      <c r="S25" s="63"/>
      <c r="T25" s="63"/>
    </row>
    <row r="26" spans="1:249" s="92" customFormat="1" ht="36">
      <c r="A26" s="42" t="s">
        <v>26</v>
      </c>
      <c r="B26" s="42"/>
      <c r="C26" s="42"/>
      <c r="D26" s="4">
        <v>51</v>
      </c>
      <c r="E26" s="4">
        <v>0</v>
      </c>
      <c r="F26" s="4">
        <v>31</v>
      </c>
      <c r="G26" s="4">
        <v>851</v>
      </c>
      <c r="H26" s="5" t="s">
        <v>31</v>
      </c>
      <c r="I26" s="5" t="s">
        <v>33</v>
      </c>
      <c r="J26" s="89" t="s">
        <v>46</v>
      </c>
      <c r="K26" s="64" t="s">
        <v>41</v>
      </c>
      <c r="L26" s="90"/>
      <c r="M26" s="90"/>
      <c r="N26" s="90"/>
      <c r="O26" s="91"/>
      <c r="P26" s="66">
        <f>P27</f>
        <v>124496</v>
      </c>
      <c r="Q26" s="66"/>
      <c r="R26" s="66"/>
      <c r="S26" s="66"/>
      <c r="T26" s="66"/>
    </row>
    <row r="27" spans="1:249" s="92" customFormat="1" ht="14.25" customHeight="1">
      <c r="A27" s="68" t="s">
        <v>36</v>
      </c>
      <c r="B27" s="42"/>
      <c r="C27" s="42"/>
      <c r="D27" s="4">
        <v>51</v>
      </c>
      <c r="E27" s="4">
        <v>0</v>
      </c>
      <c r="F27" s="4">
        <v>31</v>
      </c>
      <c r="G27" s="4">
        <v>851</v>
      </c>
      <c r="H27" s="5" t="s">
        <v>31</v>
      </c>
      <c r="I27" s="5" t="s">
        <v>33</v>
      </c>
      <c r="J27" s="89" t="s">
        <v>46</v>
      </c>
      <c r="K27" s="64" t="s">
        <v>37</v>
      </c>
      <c r="L27" s="90"/>
      <c r="M27" s="90"/>
      <c r="N27" s="90"/>
      <c r="O27" s="91"/>
      <c r="P27" s="66">
        <f>P28+P29</f>
        <v>124496</v>
      </c>
      <c r="Q27" s="66"/>
      <c r="R27" s="66"/>
      <c r="S27" s="66"/>
      <c r="T27" s="66"/>
    </row>
    <row r="28" spans="1:249" s="92" customFormat="1" ht="24" hidden="1">
      <c r="A28" s="175" t="s">
        <v>47</v>
      </c>
      <c r="B28" s="101"/>
      <c r="C28" s="101"/>
      <c r="D28" s="170"/>
      <c r="E28" s="170"/>
      <c r="F28" s="170"/>
      <c r="G28" s="170"/>
      <c r="H28" s="90"/>
      <c r="I28" s="90"/>
      <c r="J28" s="90"/>
      <c r="K28" s="135"/>
      <c r="L28" s="90" t="s">
        <v>43</v>
      </c>
      <c r="M28" s="90" t="s">
        <v>48</v>
      </c>
      <c r="N28" s="102" t="s">
        <v>49</v>
      </c>
      <c r="O28" s="91"/>
      <c r="P28" s="176"/>
      <c r="Q28" s="103">
        <v>10612437</v>
      </c>
      <c r="R28" s="103">
        <v>353413</v>
      </c>
      <c r="S28" s="103">
        <v>2410279</v>
      </c>
      <c r="T28" s="103">
        <v>4304575</v>
      </c>
      <c r="U28" s="96" t="s">
        <v>50</v>
      </c>
    </row>
    <row r="29" spans="1:249" s="92" customFormat="1" ht="24">
      <c r="A29" s="175" t="s">
        <v>51</v>
      </c>
      <c r="B29" s="101"/>
      <c r="C29" s="101"/>
      <c r="D29" s="170"/>
      <c r="E29" s="170"/>
      <c r="F29" s="170"/>
      <c r="G29" s="170"/>
      <c r="H29" s="90"/>
      <c r="I29" s="90"/>
      <c r="J29" s="90"/>
      <c r="K29" s="135"/>
      <c r="L29" s="90" t="s">
        <v>43</v>
      </c>
      <c r="M29" s="90" t="s">
        <v>52</v>
      </c>
      <c r="N29" s="102" t="s">
        <v>98</v>
      </c>
      <c r="O29" s="91"/>
      <c r="P29" s="91">
        <f>R29</f>
        <v>124496</v>
      </c>
      <c r="Q29" s="103">
        <v>4998997</v>
      </c>
      <c r="R29" s="103">
        <v>124496</v>
      </c>
      <c r="S29" s="103">
        <v>849061</v>
      </c>
      <c r="T29" s="103">
        <v>1516359</v>
      </c>
      <c r="U29" s="97">
        <v>2017</v>
      </c>
    </row>
    <row r="30" spans="1:249" s="88" customFormat="1" ht="26.25" hidden="1" customHeight="1">
      <c r="A30" s="35" t="s">
        <v>39</v>
      </c>
      <c r="B30" s="35"/>
      <c r="C30" s="86"/>
      <c r="D30" s="36">
        <v>51</v>
      </c>
      <c r="E30" s="36">
        <v>0</v>
      </c>
      <c r="F30" s="36"/>
      <c r="G30" s="36">
        <v>851</v>
      </c>
      <c r="H30" s="59" t="s">
        <v>31</v>
      </c>
      <c r="I30" s="59" t="s">
        <v>33</v>
      </c>
      <c r="J30" s="59" t="s">
        <v>53</v>
      </c>
      <c r="K30" s="62"/>
      <c r="L30" s="98"/>
      <c r="M30" s="99"/>
      <c r="N30" s="98"/>
      <c r="O30" s="63">
        <f t="shared" ref="O30:P31" si="4">O31</f>
        <v>19570</v>
      </c>
      <c r="P30" s="63">
        <f t="shared" si="4"/>
        <v>0</v>
      </c>
      <c r="Q30" s="100"/>
      <c r="R30" s="100"/>
      <c r="S30" s="100"/>
      <c r="T30" s="100"/>
    </row>
    <row r="31" spans="1:249" s="92" customFormat="1" ht="36" hidden="1">
      <c r="A31" s="42" t="s">
        <v>26</v>
      </c>
      <c r="B31" s="101"/>
      <c r="C31" s="101"/>
      <c r="D31" s="4">
        <v>51</v>
      </c>
      <c r="E31" s="4">
        <v>0</v>
      </c>
      <c r="F31" s="4"/>
      <c r="G31" s="4">
        <v>851</v>
      </c>
      <c r="H31" s="5" t="s">
        <v>31</v>
      </c>
      <c r="I31" s="5" t="s">
        <v>33</v>
      </c>
      <c r="J31" s="5" t="s">
        <v>53</v>
      </c>
      <c r="K31" s="64" t="s">
        <v>41</v>
      </c>
      <c r="L31" s="90"/>
      <c r="M31" s="102"/>
      <c r="N31" s="90"/>
      <c r="O31" s="66">
        <f t="shared" si="4"/>
        <v>19570</v>
      </c>
      <c r="P31" s="66">
        <f t="shared" si="4"/>
        <v>0</v>
      </c>
      <c r="Q31" s="103"/>
      <c r="R31" s="103"/>
      <c r="S31" s="103"/>
      <c r="T31" s="103"/>
    </row>
    <row r="32" spans="1:249" s="92" customFormat="1" hidden="1">
      <c r="A32" s="42" t="s">
        <v>36</v>
      </c>
      <c r="B32" s="101"/>
      <c r="C32" s="101"/>
      <c r="D32" s="4">
        <v>51</v>
      </c>
      <c r="E32" s="4">
        <v>0</v>
      </c>
      <c r="F32" s="4"/>
      <c r="G32" s="4">
        <v>851</v>
      </c>
      <c r="H32" s="5" t="s">
        <v>31</v>
      </c>
      <c r="I32" s="5" t="s">
        <v>33</v>
      </c>
      <c r="J32" s="5" t="s">
        <v>53</v>
      </c>
      <c r="K32" s="64" t="s">
        <v>37</v>
      </c>
      <c r="L32" s="90"/>
      <c r="M32" s="102"/>
      <c r="N32" s="90"/>
      <c r="O32" s="66">
        <f>O33+O34+O35+O36</f>
        <v>19570</v>
      </c>
      <c r="P32" s="66">
        <f>P33+P34+P35+P36</f>
        <v>0</v>
      </c>
      <c r="Q32" s="103"/>
      <c r="R32" s="103"/>
      <c r="S32" s="103"/>
      <c r="T32" s="103"/>
    </row>
    <row r="33" spans="1:249" s="92" customFormat="1" ht="36" hidden="1">
      <c r="A33" s="101" t="s">
        <v>54</v>
      </c>
      <c r="B33" s="101"/>
      <c r="C33" s="101"/>
      <c r="D33" s="4"/>
      <c r="E33" s="4"/>
      <c r="F33" s="4"/>
      <c r="G33" s="4"/>
      <c r="H33" s="5"/>
      <c r="I33" s="5"/>
      <c r="J33" s="5"/>
      <c r="K33" s="64"/>
      <c r="L33" s="90" t="s">
        <v>43</v>
      </c>
      <c r="M33" s="102" t="s">
        <v>55</v>
      </c>
      <c r="N33" s="90"/>
      <c r="O33" s="91">
        <v>0</v>
      </c>
      <c r="P33" s="91"/>
      <c r="Q33" s="177">
        <v>1095620</v>
      </c>
      <c r="R33" s="103">
        <f>Q33*5/100</f>
        <v>54781</v>
      </c>
      <c r="S33" s="103">
        <f>Q33*95/100</f>
        <v>1040839</v>
      </c>
      <c r="T33" s="103"/>
      <c r="U33" s="96" t="s">
        <v>56</v>
      </c>
    </row>
    <row r="34" spans="1:249" s="92" customFormat="1" ht="48" hidden="1">
      <c r="A34" s="101" t="s">
        <v>57</v>
      </c>
      <c r="B34" s="101"/>
      <c r="C34" s="101"/>
      <c r="D34" s="170"/>
      <c r="E34" s="170"/>
      <c r="F34" s="170"/>
      <c r="G34" s="170"/>
      <c r="H34" s="90"/>
      <c r="I34" s="90"/>
      <c r="J34" s="90"/>
      <c r="K34" s="135"/>
      <c r="L34" s="90" t="s">
        <v>43</v>
      </c>
      <c r="M34" s="102" t="s">
        <v>58</v>
      </c>
      <c r="N34" s="90"/>
      <c r="O34" s="91">
        <v>0</v>
      </c>
      <c r="P34" s="91"/>
      <c r="Q34" s="177">
        <v>1135010</v>
      </c>
      <c r="R34" s="103">
        <f>Q34*5/100</f>
        <v>56750.5</v>
      </c>
      <c r="S34" s="103">
        <f>Q34*95/100</f>
        <v>1078259.5</v>
      </c>
      <c r="T34" s="103"/>
      <c r="U34" s="96" t="s">
        <v>59</v>
      </c>
    </row>
    <row r="35" spans="1:249" s="92" customFormat="1" ht="34.5" hidden="1" customHeight="1">
      <c r="A35" s="101" t="s">
        <v>60</v>
      </c>
      <c r="B35" s="101"/>
      <c r="C35" s="101"/>
      <c r="D35" s="170"/>
      <c r="E35" s="170"/>
      <c r="F35" s="170"/>
      <c r="G35" s="170"/>
      <c r="H35" s="90"/>
      <c r="I35" s="90"/>
      <c r="J35" s="90"/>
      <c r="K35" s="135"/>
      <c r="L35" s="90" t="s">
        <v>43</v>
      </c>
      <c r="M35" s="102" t="s">
        <v>61</v>
      </c>
      <c r="N35" s="90"/>
      <c r="O35" s="91">
        <v>19570</v>
      </c>
      <c r="P35" s="91"/>
      <c r="Q35" s="177">
        <v>1178220</v>
      </c>
      <c r="R35" s="103">
        <f>Q35*5/100</f>
        <v>58911</v>
      </c>
      <c r="S35" s="103">
        <f>Q35*95/100</f>
        <v>1119309</v>
      </c>
      <c r="T35" s="103"/>
      <c r="U35" s="96" t="s">
        <v>56</v>
      </c>
    </row>
    <row r="36" spans="1:249" s="92" customFormat="1" ht="36" hidden="1">
      <c r="A36" s="101" t="s">
        <v>62</v>
      </c>
      <c r="B36" s="101"/>
      <c r="C36" s="101"/>
      <c r="D36" s="170"/>
      <c r="E36" s="170"/>
      <c r="F36" s="170"/>
      <c r="G36" s="170"/>
      <c r="H36" s="90"/>
      <c r="I36" s="90"/>
      <c r="J36" s="90"/>
      <c r="K36" s="135"/>
      <c r="L36" s="90" t="s">
        <v>43</v>
      </c>
      <c r="M36" s="102" t="s">
        <v>63</v>
      </c>
      <c r="N36" s="90"/>
      <c r="O36" s="91"/>
      <c r="P36" s="91"/>
      <c r="Q36" s="177">
        <v>1184840</v>
      </c>
      <c r="R36" s="103">
        <f>Q36*5/100</f>
        <v>59242</v>
      </c>
      <c r="S36" s="103">
        <f>Q36*95/100</f>
        <v>1125598</v>
      </c>
      <c r="T36" s="103"/>
      <c r="U36" s="96" t="s">
        <v>59</v>
      </c>
    </row>
    <row r="37" spans="1:249" s="92" customFormat="1" ht="16.5" hidden="1" customHeight="1">
      <c r="A37" s="211" t="s">
        <v>64</v>
      </c>
      <c r="B37" s="211"/>
      <c r="C37" s="86"/>
      <c r="D37" s="178">
        <v>51</v>
      </c>
      <c r="E37" s="178">
        <v>0</v>
      </c>
      <c r="F37" s="178">
        <v>13</v>
      </c>
      <c r="G37" s="178">
        <v>851</v>
      </c>
      <c r="H37" s="179" t="s">
        <v>65</v>
      </c>
      <c r="I37" s="98"/>
      <c r="J37" s="98"/>
      <c r="K37" s="179"/>
      <c r="L37" s="98"/>
      <c r="M37" s="99"/>
      <c r="N37" s="98"/>
      <c r="O37" s="180">
        <f t="shared" ref="O37:P37" si="5">O38</f>
        <v>143872834</v>
      </c>
      <c r="P37" s="180">
        <f t="shared" si="5"/>
        <v>0</v>
      </c>
      <c r="Q37" s="100"/>
      <c r="R37" s="100"/>
      <c r="S37" s="100"/>
      <c r="T37" s="100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  <c r="FO37" s="88"/>
      <c r="FP37" s="88"/>
      <c r="FQ37" s="88"/>
      <c r="FR37" s="88"/>
      <c r="FS37" s="88"/>
      <c r="FT37" s="88"/>
      <c r="FU37" s="88"/>
      <c r="FV37" s="88"/>
      <c r="FW37" s="88"/>
      <c r="FX37" s="88"/>
      <c r="FY37" s="88"/>
      <c r="FZ37" s="88"/>
      <c r="GA37" s="88"/>
      <c r="GB37" s="88"/>
      <c r="GC37" s="88"/>
      <c r="GD37" s="88"/>
      <c r="GE37" s="88"/>
      <c r="GF37" s="88"/>
      <c r="GG37" s="88"/>
      <c r="GH37" s="88"/>
      <c r="GI37" s="88"/>
      <c r="GJ37" s="88"/>
      <c r="GK37" s="88"/>
      <c r="GL37" s="88"/>
      <c r="GM37" s="88"/>
      <c r="GN37" s="88"/>
      <c r="GO37" s="88"/>
      <c r="GP37" s="88"/>
      <c r="GQ37" s="88"/>
      <c r="GR37" s="88"/>
      <c r="GS37" s="88"/>
      <c r="GT37" s="88"/>
      <c r="GU37" s="88"/>
      <c r="GV37" s="88"/>
      <c r="GW37" s="88"/>
      <c r="GX37" s="88"/>
      <c r="GY37" s="88"/>
      <c r="GZ37" s="88"/>
      <c r="HA37" s="88"/>
      <c r="HB37" s="88"/>
      <c r="HC37" s="88"/>
      <c r="HD37" s="88"/>
      <c r="HE37" s="88"/>
      <c r="HF37" s="88"/>
      <c r="HG37" s="88"/>
      <c r="HH37" s="88"/>
      <c r="HI37" s="88"/>
      <c r="HJ37" s="88"/>
      <c r="HK37" s="88"/>
      <c r="HL37" s="88"/>
      <c r="HM37" s="88"/>
      <c r="HN37" s="88"/>
      <c r="HO37" s="88"/>
      <c r="HP37" s="88"/>
      <c r="HQ37" s="88"/>
      <c r="HR37" s="88"/>
      <c r="HS37" s="88"/>
      <c r="HT37" s="88"/>
      <c r="HU37" s="88"/>
      <c r="HV37" s="88"/>
      <c r="HW37" s="88"/>
      <c r="HX37" s="88"/>
      <c r="HY37" s="88"/>
      <c r="HZ37" s="88"/>
      <c r="IA37" s="88"/>
      <c r="IB37" s="88"/>
      <c r="IC37" s="88"/>
      <c r="ID37" s="88"/>
      <c r="IE37" s="88"/>
      <c r="IF37" s="88"/>
      <c r="IG37" s="88"/>
      <c r="IH37" s="88"/>
      <c r="II37" s="88"/>
      <c r="IJ37" s="88"/>
      <c r="IK37" s="88"/>
      <c r="IL37" s="88"/>
      <c r="IM37" s="88"/>
      <c r="IN37" s="88"/>
      <c r="IO37" s="88"/>
    </row>
    <row r="38" spans="1:249" hidden="1">
      <c r="A38" s="212" t="s">
        <v>66</v>
      </c>
      <c r="B38" s="212"/>
      <c r="C38" s="57"/>
      <c r="D38" s="36">
        <v>51</v>
      </c>
      <c r="E38" s="36">
        <v>0</v>
      </c>
      <c r="F38" s="36">
        <v>13</v>
      </c>
      <c r="G38" s="36">
        <v>851</v>
      </c>
      <c r="H38" s="62" t="s">
        <v>65</v>
      </c>
      <c r="I38" s="59" t="s">
        <v>33</v>
      </c>
      <c r="J38" s="59"/>
      <c r="K38" s="62"/>
      <c r="L38" s="59"/>
      <c r="M38" s="60"/>
      <c r="N38" s="59"/>
      <c r="O38" s="63">
        <f>O43+O51+O55+O59</f>
        <v>143872834</v>
      </c>
      <c r="P38" s="63">
        <f t="shared" ref="P38" si="6">P47+P55</f>
        <v>0</v>
      </c>
      <c r="Q38" s="76"/>
      <c r="R38" s="76"/>
      <c r="S38" s="76"/>
      <c r="T38" s="76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  <c r="IK38" s="55"/>
      <c r="IL38" s="55"/>
      <c r="IM38" s="55"/>
      <c r="IN38" s="55"/>
      <c r="IO38" s="55"/>
    </row>
    <row r="39" spans="1:249" ht="26.25" hidden="1" customHeight="1">
      <c r="A39" s="213" t="s">
        <v>67</v>
      </c>
      <c r="B39" s="213"/>
      <c r="C39" s="42"/>
      <c r="D39" s="4">
        <v>51</v>
      </c>
      <c r="E39" s="4">
        <v>0</v>
      </c>
      <c r="F39" s="4">
        <v>13</v>
      </c>
      <c r="G39" s="4">
        <v>851</v>
      </c>
      <c r="H39" s="64" t="s">
        <v>65</v>
      </c>
      <c r="I39" s="64" t="s">
        <v>33</v>
      </c>
      <c r="J39" s="64" t="s">
        <v>68</v>
      </c>
      <c r="K39" s="115"/>
      <c r="L39" s="64"/>
      <c r="M39" s="116"/>
      <c r="N39" s="59"/>
      <c r="O39" s="66">
        <f t="shared" ref="O39:P41" si="7">O40</f>
        <v>0</v>
      </c>
      <c r="P39" s="66">
        <f t="shared" si="7"/>
        <v>0</v>
      </c>
      <c r="Q39" s="76"/>
      <c r="R39" s="76"/>
      <c r="S39" s="76"/>
      <c r="T39" s="76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55"/>
      <c r="FK39" s="55"/>
      <c r="FL39" s="55"/>
      <c r="FM39" s="55"/>
      <c r="FN39" s="55"/>
      <c r="FO39" s="55"/>
      <c r="FP39" s="55"/>
      <c r="FQ39" s="55"/>
      <c r="FR39" s="55"/>
      <c r="FS39" s="55"/>
      <c r="FT39" s="55"/>
      <c r="FU39" s="55"/>
      <c r="FV39" s="55"/>
      <c r="FW39" s="55"/>
      <c r="FX39" s="55"/>
      <c r="FY39" s="55"/>
      <c r="FZ39" s="55"/>
      <c r="GA39" s="55"/>
      <c r="GB39" s="55"/>
      <c r="GC39" s="55"/>
      <c r="GD39" s="55"/>
      <c r="GE39" s="55"/>
      <c r="GF39" s="55"/>
      <c r="GG39" s="55"/>
      <c r="GH39" s="55"/>
      <c r="GI39" s="55"/>
      <c r="GJ39" s="55"/>
      <c r="GK39" s="55"/>
      <c r="GL39" s="55"/>
      <c r="GM39" s="55"/>
      <c r="GN39" s="55"/>
      <c r="GO39" s="55"/>
      <c r="GP39" s="55"/>
      <c r="GQ39" s="55"/>
      <c r="GR39" s="55"/>
      <c r="GS39" s="55"/>
      <c r="GT39" s="55"/>
      <c r="GU39" s="55"/>
      <c r="GV39" s="55"/>
      <c r="GW39" s="55"/>
      <c r="GX39" s="55"/>
      <c r="GY39" s="55"/>
      <c r="GZ39" s="55"/>
      <c r="HA39" s="55"/>
      <c r="HB39" s="55"/>
      <c r="HC39" s="55"/>
      <c r="HD39" s="55"/>
      <c r="HE39" s="55"/>
      <c r="HF39" s="55"/>
      <c r="HG39" s="55"/>
      <c r="HH39" s="55"/>
      <c r="HI39" s="55"/>
      <c r="HJ39" s="55"/>
      <c r="HK39" s="55"/>
      <c r="HL39" s="55"/>
      <c r="HM39" s="55"/>
      <c r="HN39" s="55"/>
      <c r="HO39" s="55"/>
      <c r="HP39" s="55"/>
      <c r="HQ39" s="55"/>
      <c r="HR39" s="55"/>
      <c r="HS39" s="55"/>
      <c r="HT39" s="55"/>
      <c r="HU39" s="55"/>
      <c r="HV39" s="55"/>
      <c r="HW39" s="55"/>
      <c r="HX39" s="55"/>
      <c r="HY39" s="55"/>
      <c r="HZ39" s="55"/>
      <c r="IA39" s="55"/>
      <c r="IB39" s="55"/>
      <c r="IC39" s="55"/>
      <c r="ID39" s="55"/>
      <c r="IE39" s="55"/>
      <c r="IF39" s="55"/>
      <c r="IG39" s="55"/>
      <c r="IH39" s="55"/>
      <c r="II39" s="55"/>
      <c r="IJ39" s="55"/>
      <c r="IK39" s="55"/>
      <c r="IL39" s="55"/>
      <c r="IM39" s="55"/>
      <c r="IN39" s="55"/>
      <c r="IO39" s="55"/>
    </row>
    <row r="40" spans="1:249" ht="25.5" hidden="1" customHeight="1">
      <c r="A40" s="42" t="s">
        <v>26</v>
      </c>
      <c r="B40" s="42" t="s">
        <v>26</v>
      </c>
      <c r="C40" s="42"/>
      <c r="D40" s="4">
        <v>51</v>
      </c>
      <c r="E40" s="4">
        <v>0</v>
      </c>
      <c r="F40" s="4"/>
      <c r="G40" s="4">
        <v>851</v>
      </c>
      <c r="H40" s="64" t="s">
        <v>65</v>
      </c>
      <c r="I40" s="64" t="s">
        <v>33</v>
      </c>
      <c r="J40" s="64" t="s">
        <v>68</v>
      </c>
      <c r="K40" s="64" t="s">
        <v>41</v>
      </c>
      <c r="L40" s="64"/>
      <c r="M40" s="117"/>
      <c r="N40" s="59"/>
      <c r="O40" s="66">
        <f t="shared" si="7"/>
        <v>0</v>
      </c>
      <c r="P40" s="66">
        <f t="shared" si="7"/>
        <v>0</v>
      </c>
      <c r="Q40" s="76"/>
      <c r="R40" s="76"/>
      <c r="S40" s="76"/>
      <c r="T40" s="76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55"/>
      <c r="FF40" s="55"/>
      <c r="FG40" s="55"/>
      <c r="FH40" s="55"/>
      <c r="FI40" s="55"/>
      <c r="FJ40" s="55"/>
      <c r="FK40" s="55"/>
      <c r="FL40" s="55"/>
      <c r="FM40" s="55"/>
      <c r="FN40" s="55"/>
      <c r="FO40" s="55"/>
      <c r="FP40" s="55"/>
      <c r="FQ40" s="55"/>
      <c r="FR40" s="55"/>
      <c r="FS40" s="55"/>
      <c r="FT40" s="55"/>
      <c r="FU40" s="55"/>
      <c r="FV40" s="55"/>
      <c r="FW40" s="55"/>
      <c r="FX40" s="55"/>
      <c r="FY40" s="55"/>
      <c r="FZ40" s="55"/>
      <c r="GA40" s="55"/>
      <c r="GB40" s="55"/>
      <c r="GC40" s="55"/>
      <c r="GD40" s="55"/>
      <c r="GE40" s="55"/>
      <c r="GF40" s="55"/>
      <c r="GG40" s="55"/>
      <c r="GH40" s="55"/>
      <c r="GI40" s="55"/>
      <c r="GJ40" s="55"/>
      <c r="GK40" s="55"/>
      <c r="GL40" s="55"/>
      <c r="GM40" s="55"/>
      <c r="GN40" s="55"/>
      <c r="GO40" s="55"/>
      <c r="GP40" s="55"/>
      <c r="GQ40" s="55"/>
      <c r="GR40" s="55"/>
      <c r="GS40" s="55"/>
      <c r="GT40" s="55"/>
      <c r="GU40" s="55"/>
      <c r="GV40" s="55"/>
      <c r="GW40" s="55"/>
      <c r="GX40" s="55"/>
      <c r="GY40" s="55"/>
      <c r="GZ40" s="55"/>
      <c r="HA40" s="55"/>
      <c r="HB40" s="55"/>
      <c r="HC40" s="55"/>
      <c r="HD40" s="55"/>
      <c r="HE40" s="55"/>
      <c r="HF40" s="55"/>
      <c r="HG40" s="55"/>
      <c r="HH40" s="55"/>
      <c r="HI40" s="55"/>
      <c r="HJ40" s="55"/>
      <c r="HK40" s="55"/>
      <c r="HL40" s="55"/>
      <c r="HM40" s="55"/>
      <c r="HN40" s="55"/>
      <c r="HO40" s="55"/>
      <c r="HP40" s="55"/>
      <c r="HQ40" s="55"/>
      <c r="HR40" s="55"/>
      <c r="HS40" s="55"/>
      <c r="HT40" s="55"/>
      <c r="HU40" s="55"/>
      <c r="HV40" s="55"/>
      <c r="HW40" s="55"/>
      <c r="HX40" s="55"/>
      <c r="HY40" s="55"/>
      <c r="HZ40" s="55"/>
      <c r="IA40" s="55"/>
      <c r="IB40" s="55"/>
      <c r="IC40" s="55"/>
      <c r="ID40" s="55"/>
      <c r="IE40" s="55"/>
      <c r="IF40" s="55"/>
      <c r="IG40" s="55"/>
      <c r="IH40" s="55"/>
      <c r="II40" s="55"/>
      <c r="IJ40" s="55"/>
      <c r="IK40" s="55"/>
      <c r="IL40" s="55"/>
      <c r="IM40" s="55"/>
      <c r="IN40" s="55"/>
      <c r="IO40" s="55"/>
    </row>
    <row r="41" spans="1:249" ht="14.25" hidden="1" customHeight="1">
      <c r="A41" s="42" t="s">
        <v>36</v>
      </c>
      <c r="B41" s="42" t="s">
        <v>69</v>
      </c>
      <c r="C41" s="42"/>
      <c r="D41" s="4">
        <v>51</v>
      </c>
      <c r="E41" s="4">
        <v>0</v>
      </c>
      <c r="F41" s="4"/>
      <c r="G41" s="4">
        <v>851</v>
      </c>
      <c r="H41" s="64" t="s">
        <v>65</v>
      </c>
      <c r="I41" s="64" t="s">
        <v>33</v>
      </c>
      <c r="J41" s="64" t="s">
        <v>68</v>
      </c>
      <c r="K41" s="64" t="s">
        <v>37</v>
      </c>
      <c r="L41" s="64"/>
      <c r="M41" s="117"/>
      <c r="N41" s="59"/>
      <c r="O41" s="66">
        <f t="shared" si="7"/>
        <v>0</v>
      </c>
      <c r="P41" s="66">
        <f t="shared" si="7"/>
        <v>0</v>
      </c>
      <c r="Q41" s="76"/>
      <c r="R41" s="76"/>
      <c r="S41" s="76"/>
      <c r="T41" s="76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55"/>
      <c r="FG41" s="55"/>
      <c r="FH41" s="55"/>
      <c r="FI41" s="55"/>
      <c r="FJ41" s="55"/>
      <c r="FK41" s="55"/>
      <c r="FL41" s="55"/>
      <c r="FM41" s="55"/>
      <c r="FN41" s="55"/>
      <c r="FO41" s="55"/>
      <c r="FP41" s="55"/>
      <c r="FQ41" s="55"/>
      <c r="FR41" s="55"/>
      <c r="FS41" s="55"/>
      <c r="FT41" s="55"/>
      <c r="FU41" s="55"/>
      <c r="FV41" s="55"/>
      <c r="FW41" s="55"/>
      <c r="FX41" s="55"/>
      <c r="FY41" s="55"/>
      <c r="FZ41" s="55"/>
      <c r="GA41" s="55"/>
      <c r="GB41" s="55"/>
      <c r="GC41" s="55"/>
      <c r="GD41" s="55"/>
      <c r="GE41" s="55"/>
      <c r="GF41" s="55"/>
      <c r="GG41" s="55"/>
      <c r="GH41" s="55"/>
      <c r="GI41" s="55"/>
      <c r="GJ41" s="55"/>
      <c r="GK41" s="55"/>
      <c r="GL41" s="55"/>
      <c r="GM41" s="55"/>
      <c r="GN41" s="55"/>
      <c r="GO41" s="55"/>
      <c r="GP41" s="55"/>
      <c r="GQ41" s="55"/>
      <c r="GR41" s="55"/>
      <c r="GS41" s="55"/>
      <c r="GT41" s="55"/>
      <c r="GU41" s="55"/>
      <c r="GV41" s="55"/>
      <c r="GW41" s="55"/>
      <c r="GX41" s="55"/>
      <c r="GY41" s="55"/>
      <c r="GZ41" s="55"/>
      <c r="HA41" s="55"/>
      <c r="HB41" s="55"/>
      <c r="HC41" s="55"/>
      <c r="HD41" s="55"/>
      <c r="HE41" s="55"/>
      <c r="HF41" s="55"/>
      <c r="HG41" s="55"/>
      <c r="HH41" s="55"/>
      <c r="HI41" s="55"/>
      <c r="HJ41" s="55"/>
      <c r="HK41" s="55"/>
      <c r="HL41" s="55"/>
      <c r="HM41" s="55"/>
      <c r="HN41" s="55"/>
      <c r="HO41" s="55"/>
      <c r="HP41" s="55"/>
      <c r="HQ41" s="55"/>
      <c r="HR41" s="55"/>
      <c r="HS41" s="55"/>
      <c r="HT41" s="55"/>
      <c r="HU41" s="55"/>
      <c r="HV41" s="55"/>
      <c r="HW41" s="55"/>
      <c r="HX41" s="55"/>
      <c r="HY41" s="55"/>
      <c r="HZ41" s="55"/>
      <c r="IA41" s="55"/>
      <c r="IB41" s="55"/>
      <c r="IC41" s="55"/>
      <c r="ID41" s="55"/>
      <c r="IE41" s="55"/>
      <c r="IF41" s="55"/>
      <c r="IG41" s="55"/>
      <c r="IH41" s="55"/>
      <c r="II41" s="55"/>
      <c r="IJ41" s="55"/>
      <c r="IK41" s="55"/>
      <c r="IL41" s="55"/>
      <c r="IM41" s="55"/>
      <c r="IN41" s="55"/>
      <c r="IO41" s="55"/>
    </row>
    <row r="42" spans="1:249" ht="36" hidden="1">
      <c r="A42" s="169" t="s">
        <v>70</v>
      </c>
      <c r="B42" s="57"/>
      <c r="C42" s="57"/>
      <c r="D42" s="36"/>
      <c r="E42" s="36"/>
      <c r="F42" s="36"/>
      <c r="G42" s="36"/>
      <c r="H42" s="62"/>
      <c r="I42" s="59"/>
      <c r="J42" s="59"/>
      <c r="K42" s="62"/>
      <c r="L42" s="59"/>
      <c r="M42" s="60"/>
      <c r="N42" s="59"/>
      <c r="O42" s="91">
        <v>0</v>
      </c>
      <c r="P42" s="91">
        <v>0</v>
      </c>
      <c r="Q42" s="76"/>
      <c r="R42" s="76"/>
      <c r="S42" s="76"/>
      <c r="T42" s="76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5"/>
      <c r="FJ42" s="55"/>
      <c r="FK42" s="55"/>
      <c r="FL42" s="55"/>
      <c r="FM42" s="55"/>
      <c r="FN42" s="55"/>
      <c r="FO42" s="55"/>
      <c r="FP42" s="55"/>
      <c r="FQ42" s="55"/>
      <c r="FR42" s="55"/>
      <c r="FS42" s="55"/>
      <c r="FT42" s="55"/>
      <c r="FU42" s="55"/>
      <c r="FV42" s="55"/>
      <c r="FW42" s="55"/>
      <c r="FX42" s="55"/>
      <c r="FY42" s="55"/>
      <c r="FZ42" s="55"/>
      <c r="GA42" s="55"/>
      <c r="GB42" s="55"/>
      <c r="GC42" s="55"/>
      <c r="GD42" s="55"/>
      <c r="GE42" s="55"/>
      <c r="GF42" s="55"/>
      <c r="GG42" s="55"/>
      <c r="GH42" s="55"/>
      <c r="GI42" s="55"/>
      <c r="GJ42" s="55"/>
      <c r="GK42" s="55"/>
      <c r="GL42" s="55"/>
      <c r="GM42" s="55"/>
      <c r="GN42" s="55"/>
      <c r="GO42" s="55"/>
      <c r="GP42" s="55"/>
      <c r="GQ42" s="55"/>
      <c r="GR42" s="55"/>
      <c r="GS42" s="55"/>
      <c r="GT42" s="55"/>
      <c r="GU42" s="55"/>
      <c r="GV42" s="55"/>
      <c r="GW42" s="55"/>
      <c r="GX42" s="55"/>
      <c r="GY42" s="55"/>
      <c r="GZ42" s="55"/>
      <c r="HA42" s="55"/>
      <c r="HB42" s="55"/>
      <c r="HC42" s="55"/>
      <c r="HD42" s="55"/>
      <c r="HE42" s="55"/>
      <c r="HF42" s="55"/>
      <c r="HG42" s="55"/>
      <c r="HH42" s="55"/>
      <c r="HI42" s="55"/>
      <c r="HJ42" s="55"/>
      <c r="HK42" s="55"/>
      <c r="HL42" s="55"/>
      <c r="HM42" s="55"/>
      <c r="HN42" s="55"/>
      <c r="HO42" s="55"/>
      <c r="HP42" s="55"/>
      <c r="HQ42" s="55"/>
      <c r="HR42" s="55"/>
      <c r="HS42" s="55"/>
      <c r="HT42" s="55"/>
      <c r="HU42" s="55"/>
      <c r="HV42" s="55"/>
      <c r="HW42" s="55"/>
      <c r="HX42" s="55"/>
      <c r="HY42" s="55"/>
      <c r="HZ42" s="55"/>
      <c r="IA42" s="55"/>
      <c r="IB42" s="55"/>
      <c r="IC42" s="55"/>
      <c r="ID42" s="55"/>
      <c r="IE42" s="55"/>
      <c r="IF42" s="55"/>
      <c r="IG42" s="55"/>
      <c r="IH42" s="55"/>
      <c r="II42" s="55"/>
      <c r="IJ42" s="55"/>
      <c r="IK42" s="55"/>
      <c r="IL42" s="55"/>
      <c r="IM42" s="55"/>
      <c r="IN42" s="55"/>
      <c r="IO42" s="55"/>
    </row>
    <row r="43" spans="1:249" ht="108" hidden="1">
      <c r="A43" s="35" t="s">
        <v>71</v>
      </c>
      <c r="B43" s="56"/>
      <c r="C43" s="57"/>
      <c r="D43" s="59">
        <v>51</v>
      </c>
      <c r="E43" s="59">
        <v>0</v>
      </c>
      <c r="F43" s="59">
        <v>13</v>
      </c>
      <c r="G43" s="59">
        <v>851</v>
      </c>
      <c r="H43" s="62" t="s">
        <v>65</v>
      </c>
      <c r="I43" s="59" t="s">
        <v>33</v>
      </c>
      <c r="J43" s="59" t="s">
        <v>72</v>
      </c>
      <c r="K43" s="62"/>
      <c r="L43" s="59"/>
      <c r="M43" s="60"/>
      <c r="N43" s="59"/>
      <c r="O43" s="91">
        <f>O44</f>
        <v>6408793.9000000004</v>
      </c>
      <c r="P43" s="91"/>
      <c r="Q43" s="76"/>
      <c r="R43" s="76"/>
      <c r="S43" s="76"/>
      <c r="T43" s="76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  <c r="FF43" s="55"/>
      <c r="FG43" s="55"/>
      <c r="FH43" s="55"/>
      <c r="FI43" s="55"/>
      <c r="FJ43" s="55"/>
      <c r="FK43" s="55"/>
      <c r="FL43" s="55"/>
      <c r="FM43" s="55"/>
      <c r="FN43" s="55"/>
      <c r="FO43" s="55"/>
      <c r="FP43" s="55"/>
      <c r="FQ43" s="55"/>
      <c r="FR43" s="55"/>
      <c r="FS43" s="55"/>
      <c r="FT43" s="55"/>
      <c r="FU43" s="55"/>
      <c r="FV43" s="55"/>
      <c r="FW43" s="55"/>
      <c r="FX43" s="55"/>
      <c r="FY43" s="55"/>
      <c r="FZ43" s="55"/>
      <c r="GA43" s="55"/>
      <c r="GB43" s="55"/>
      <c r="GC43" s="55"/>
      <c r="GD43" s="55"/>
      <c r="GE43" s="55"/>
      <c r="GF43" s="55"/>
      <c r="GG43" s="55"/>
      <c r="GH43" s="55"/>
      <c r="GI43" s="55"/>
      <c r="GJ43" s="55"/>
      <c r="GK43" s="55"/>
      <c r="GL43" s="55"/>
      <c r="GM43" s="55"/>
      <c r="GN43" s="55"/>
      <c r="GO43" s="55"/>
      <c r="GP43" s="55"/>
      <c r="GQ43" s="55"/>
      <c r="GR43" s="55"/>
      <c r="GS43" s="55"/>
      <c r="GT43" s="55"/>
      <c r="GU43" s="55"/>
      <c r="GV43" s="55"/>
      <c r="GW43" s="55"/>
      <c r="GX43" s="55"/>
      <c r="GY43" s="55"/>
      <c r="GZ43" s="55"/>
      <c r="HA43" s="55"/>
      <c r="HB43" s="55"/>
      <c r="HC43" s="55"/>
      <c r="HD43" s="55"/>
      <c r="HE43" s="55"/>
      <c r="HF43" s="55"/>
      <c r="HG43" s="55"/>
      <c r="HH43" s="55"/>
      <c r="HI43" s="55"/>
      <c r="HJ43" s="55"/>
      <c r="HK43" s="55"/>
      <c r="HL43" s="55"/>
      <c r="HM43" s="55"/>
      <c r="HN43" s="55"/>
      <c r="HO43" s="55"/>
      <c r="HP43" s="55"/>
      <c r="HQ43" s="55"/>
      <c r="HR43" s="55"/>
      <c r="HS43" s="55"/>
      <c r="HT43" s="55"/>
      <c r="HU43" s="55"/>
      <c r="HV43" s="55"/>
      <c r="HW43" s="55"/>
      <c r="HX43" s="55"/>
      <c r="HY43" s="55"/>
      <c r="HZ43" s="55"/>
      <c r="IA43" s="55"/>
      <c r="IB43" s="55"/>
      <c r="IC43" s="55"/>
      <c r="ID43" s="55"/>
      <c r="IE43" s="55"/>
      <c r="IF43" s="55"/>
      <c r="IG43" s="55"/>
      <c r="IH43" s="55"/>
      <c r="II43" s="55"/>
      <c r="IJ43" s="55"/>
      <c r="IK43" s="55"/>
      <c r="IL43" s="55"/>
      <c r="IM43" s="55"/>
      <c r="IN43" s="55"/>
      <c r="IO43" s="55"/>
    </row>
    <row r="44" spans="1:249" ht="36" hidden="1">
      <c r="A44" s="42" t="s">
        <v>26</v>
      </c>
      <c r="B44" s="42"/>
      <c r="C44" s="42"/>
      <c r="D44" s="5">
        <v>51</v>
      </c>
      <c r="E44" s="5">
        <v>0</v>
      </c>
      <c r="F44" s="5">
        <v>13</v>
      </c>
      <c r="G44" s="5">
        <v>851</v>
      </c>
      <c r="H44" s="64" t="s">
        <v>65</v>
      </c>
      <c r="I44" s="5" t="s">
        <v>33</v>
      </c>
      <c r="J44" s="5" t="s">
        <v>72</v>
      </c>
      <c r="K44" s="62"/>
      <c r="L44" s="59"/>
      <c r="M44" s="60"/>
      <c r="N44" s="59"/>
      <c r="O44" s="91">
        <f>O45</f>
        <v>6408793.9000000004</v>
      </c>
      <c r="P44" s="91"/>
      <c r="Q44" s="76"/>
      <c r="R44" s="76"/>
      <c r="S44" s="76"/>
      <c r="T44" s="76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5"/>
      <c r="HD44" s="55"/>
      <c r="HE44" s="55"/>
      <c r="HF44" s="55"/>
      <c r="HG44" s="55"/>
      <c r="HH44" s="55"/>
      <c r="HI44" s="55"/>
      <c r="HJ44" s="55"/>
      <c r="HK44" s="55"/>
      <c r="HL44" s="55"/>
      <c r="HM44" s="55"/>
      <c r="HN44" s="55"/>
      <c r="HO44" s="55"/>
      <c r="HP44" s="55"/>
      <c r="HQ44" s="55"/>
      <c r="HR44" s="55"/>
      <c r="HS44" s="55"/>
      <c r="HT44" s="55"/>
      <c r="HU44" s="55"/>
      <c r="HV44" s="55"/>
      <c r="HW44" s="55"/>
      <c r="HX44" s="55"/>
      <c r="HY44" s="55"/>
      <c r="HZ44" s="55"/>
      <c r="IA44" s="55"/>
      <c r="IB44" s="55"/>
      <c r="IC44" s="55"/>
      <c r="ID44" s="55"/>
      <c r="IE44" s="55"/>
      <c r="IF44" s="55"/>
      <c r="IG44" s="55"/>
      <c r="IH44" s="55"/>
      <c r="II44" s="55"/>
      <c r="IJ44" s="55"/>
      <c r="IK44" s="55"/>
      <c r="IL44" s="55"/>
      <c r="IM44" s="55"/>
      <c r="IN44" s="55"/>
      <c r="IO44" s="55"/>
    </row>
    <row r="45" spans="1:249" hidden="1">
      <c r="A45" s="68" t="s">
        <v>36</v>
      </c>
      <c r="B45" s="42"/>
      <c r="C45" s="42"/>
      <c r="D45" s="5">
        <v>51</v>
      </c>
      <c r="E45" s="5">
        <v>0</v>
      </c>
      <c r="F45" s="5">
        <v>13</v>
      </c>
      <c r="G45" s="5">
        <v>851</v>
      </c>
      <c r="H45" s="64" t="s">
        <v>65</v>
      </c>
      <c r="I45" s="5" t="s">
        <v>33</v>
      </c>
      <c r="J45" s="5" t="s">
        <v>72</v>
      </c>
      <c r="K45" s="62"/>
      <c r="L45" s="59"/>
      <c r="M45" s="60"/>
      <c r="N45" s="59"/>
      <c r="O45" s="91">
        <f>O46</f>
        <v>6408793.9000000004</v>
      </c>
      <c r="P45" s="91"/>
      <c r="Q45" s="76"/>
      <c r="R45" s="76"/>
      <c r="S45" s="76"/>
      <c r="T45" s="76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5"/>
      <c r="FK45" s="55"/>
      <c r="FL45" s="55"/>
      <c r="FM45" s="55"/>
      <c r="FN45" s="55"/>
      <c r="FO45" s="55"/>
      <c r="FP45" s="55"/>
      <c r="FQ45" s="55"/>
      <c r="FR45" s="55"/>
      <c r="FS45" s="55"/>
      <c r="FT45" s="55"/>
      <c r="FU45" s="55"/>
      <c r="FV45" s="55"/>
      <c r="FW45" s="55"/>
      <c r="FX45" s="55"/>
      <c r="FY45" s="55"/>
      <c r="FZ45" s="55"/>
      <c r="GA45" s="55"/>
      <c r="GB45" s="55"/>
      <c r="GC45" s="55"/>
      <c r="GD45" s="55"/>
      <c r="GE45" s="55"/>
      <c r="GF45" s="55"/>
      <c r="GG45" s="55"/>
      <c r="GH45" s="55"/>
      <c r="GI45" s="55"/>
      <c r="GJ45" s="55"/>
      <c r="GK45" s="55"/>
      <c r="GL45" s="55"/>
      <c r="GM45" s="55"/>
      <c r="GN45" s="55"/>
      <c r="GO45" s="55"/>
      <c r="GP45" s="55"/>
      <c r="GQ45" s="55"/>
      <c r="GR45" s="55"/>
      <c r="GS45" s="55"/>
      <c r="GT45" s="55"/>
      <c r="GU45" s="55"/>
      <c r="GV45" s="55"/>
      <c r="GW45" s="55"/>
      <c r="GX45" s="55"/>
      <c r="GY45" s="55"/>
      <c r="GZ45" s="55"/>
      <c r="HA45" s="55"/>
      <c r="HB45" s="55"/>
      <c r="HC45" s="55"/>
      <c r="HD45" s="55"/>
      <c r="HE45" s="55"/>
      <c r="HF45" s="55"/>
      <c r="HG45" s="55"/>
      <c r="HH45" s="55"/>
      <c r="HI45" s="55"/>
      <c r="HJ45" s="55"/>
      <c r="HK45" s="55"/>
      <c r="HL45" s="55"/>
      <c r="HM45" s="55"/>
      <c r="HN45" s="55"/>
      <c r="HO45" s="55"/>
      <c r="HP45" s="55"/>
      <c r="HQ45" s="55"/>
      <c r="HR45" s="55"/>
      <c r="HS45" s="55"/>
      <c r="HT45" s="55"/>
      <c r="HU45" s="55"/>
      <c r="HV45" s="55"/>
      <c r="HW45" s="55"/>
      <c r="HX45" s="55"/>
      <c r="HY45" s="55"/>
      <c r="HZ45" s="55"/>
      <c r="IA45" s="55"/>
      <c r="IB45" s="55"/>
      <c r="IC45" s="55"/>
      <c r="ID45" s="55"/>
      <c r="IE45" s="55"/>
      <c r="IF45" s="55"/>
      <c r="IG45" s="55"/>
      <c r="IH45" s="55"/>
      <c r="II45" s="55"/>
      <c r="IJ45" s="55"/>
      <c r="IK45" s="55"/>
      <c r="IL45" s="55"/>
      <c r="IM45" s="55"/>
      <c r="IN45" s="55"/>
      <c r="IO45" s="55"/>
    </row>
    <row r="46" spans="1:249" ht="48" hidden="1">
      <c r="A46" s="169" t="s">
        <v>73</v>
      </c>
      <c r="B46" s="57"/>
      <c r="C46" s="57"/>
      <c r="D46" s="59"/>
      <c r="E46" s="59"/>
      <c r="F46" s="59"/>
      <c r="G46" s="59"/>
      <c r="H46" s="62"/>
      <c r="I46" s="59"/>
      <c r="J46" s="59"/>
      <c r="K46" s="62"/>
      <c r="L46" s="59"/>
      <c r="M46" s="60"/>
      <c r="N46" s="59" t="s">
        <v>74</v>
      </c>
      <c r="O46" s="91">
        <v>6408793.9000000004</v>
      </c>
      <c r="P46" s="91"/>
      <c r="Q46" s="76"/>
      <c r="R46" s="76"/>
      <c r="S46" s="76"/>
      <c r="T46" s="76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55"/>
      <c r="EX46" s="55"/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5"/>
      <c r="FJ46" s="55"/>
      <c r="FK46" s="55"/>
      <c r="FL46" s="55"/>
      <c r="FM46" s="55"/>
      <c r="FN46" s="55"/>
      <c r="FO46" s="55"/>
      <c r="FP46" s="55"/>
      <c r="FQ46" s="55"/>
      <c r="FR46" s="55"/>
      <c r="FS46" s="55"/>
      <c r="FT46" s="55"/>
      <c r="FU46" s="55"/>
      <c r="FV46" s="55"/>
      <c r="FW46" s="55"/>
      <c r="FX46" s="55"/>
      <c r="FY46" s="55"/>
      <c r="FZ46" s="55"/>
      <c r="GA46" s="55"/>
      <c r="GB46" s="55"/>
      <c r="GC46" s="55"/>
      <c r="GD46" s="55"/>
      <c r="GE46" s="55"/>
      <c r="GF46" s="55"/>
      <c r="GG46" s="55"/>
      <c r="GH46" s="55"/>
      <c r="GI46" s="55"/>
      <c r="GJ46" s="55"/>
      <c r="GK46" s="55"/>
      <c r="GL46" s="55"/>
      <c r="GM46" s="55"/>
      <c r="GN46" s="55"/>
      <c r="GO46" s="55"/>
      <c r="GP46" s="55"/>
      <c r="GQ46" s="55"/>
      <c r="GR46" s="55"/>
      <c r="GS46" s="55"/>
      <c r="GT46" s="55"/>
      <c r="GU46" s="55"/>
      <c r="GV46" s="55"/>
      <c r="GW46" s="55"/>
      <c r="GX46" s="55"/>
      <c r="GY46" s="55"/>
      <c r="GZ46" s="55"/>
      <c r="HA46" s="55"/>
      <c r="HB46" s="55"/>
      <c r="HC46" s="55"/>
      <c r="HD46" s="55"/>
      <c r="HE46" s="55"/>
      <c r="HF46" s="55"/>
      <c r="HG46" s="55"/>
      <c r="HH46" s="55"/>
      <c r="HI46" s="55"/>
      <c r="HJ46" s="55"/>
      <c r="HK46" s="55"/>
      <c r="HL46" s="55"/>
      <c r="HM46" s="55"/>
      <c r="HN46" s="55"/>
      <c r="HO46" s="55"/>
      <c r="HP46" s="55"/>
      <c r="HQ46" s="55"/>
      <c r="HR46" s="55"/>
      <c r="HS46" s="55"/>
      <c r="HT46" s="55"/>
      <c r="HU46" s="55"/>
      <c r="HV46" s="55"/>
      <c r="HW46" s="55"/>
      <c r="HX46" s="55"/>
      <c r="HY46" s="55"/>
      <c r="HZ46" s="55"/>
      <c r="IA46" s="55"/>
      <c r="IB46" s="55"/>
      <c r="IC46" s="55"/>
      <c r="ID46" s="55"/>
      <c r="IE46" s="55"/>
      <c r="IF46" s="55"/>
      <c r="IG46" s="55"/>
      <c r="IH46" s="55"/>
      <c r="II46" s="55"/>
      <c r="IJ46" s="55"/>
      <c r="IK46" s="55"/>
      <c r="IL46" s="55"/>
      <c r="IM46" s="55"/>
      <c r="IN46" s="55"/>
      <c r="IO46" s="55"/>
    </row>
    <row r="47" spans="1:249" ht="27" hidden="1" customHeight="1">
      <c r="A47" s="35" t="s">
        <v>75</v>
      </c>
      <c r="B47" s="133"/>
      <c r="C47" s="57"/>
      <c r="D47" s="4">
        <v>51</v>
      </c>
      <c r="E47" s="4">
        <v>0</v>
      </c>
      <c r="F47" s="4"/>
      <c r="G47" s="4">
        <v>851</v>
      </c>
      <c r="H47" s="64" t="s">
        <v>65</v>
      </c>
      <c r="I47" s="5" t="s">
        <v>33</v>
      </c>
      <c r="J47" s="5" t="s">
        <v>53</v>
      </c>
      <c r="K47" s="64"/>
      <c r="L47" s="5"/>
      <c r="M47" s="65"/>
      <c r="N47" s="5"/>
      <c r="O47" s="66">
        <f t="shared" ref="O47:P49" si="8">O48</f>
        <v>0</v>
      </c>
      <c r="P47" s="66">
        <f t="shared" si="8"/>
        <v>0</v>
      </c>
      <c r="Q47" s="76"/>
      <c r="R47" s="76"/>
      <c r="S47" s="76"/>
      <c r="T47" s="76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/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5"/>
      <c r="FJ47" s="55"/>
      <c r="FK47" s="55"/>
      <c r="FL47" s="55"/>
      <c r="FM47" s="55"/>
      <c r="FN47" s="55"/>
      <c r="FO47" s="55"/>
      <c r="FP47" s="55"/>
      <c r="FQ47" s="55"/>
      <c r="FR47" s="55"/>
      <c r="FS47" s="55"/>
      <c r="FT47" s="55"/>
      <c r="FU47" s="55"/>
      <c r="FV47" s="55"/>
      <c r="FW47" s="55"/>
      <c r="FX47" s="55"/>
      <c r="FY47" s="55"/>
      <c r="FZ47" s="55"/>
      <c r="GA47" s="55"/>
      <c r="GB47" s="55"/>
      <c r="GC47" s="55"/>
      <c r="GD47" s="55"/>
      <c r="GE47" s="55"/>
      <c r="GF47" s="55"/>
      <c r="GG47" s="55"/>
      <c r="GH47" s="55"/>
      <c r="GI47" s="55"/>
      <c r="GJ47" s="55"/>
      <c r="GK47" s="55"/>
      <c r="GL47" s="55"/>
      <c r="GM47" s="55"/>
      <c r="GN47" s="55"/>
      <c r="GO47" s="55"/>
      <c r="GP47" s="55"/>
      <c r="GQ47" s="55"/>
      <c r="GR47" s="55"/>
      <c r="GS47" s="55"/>
      <c r="GT47" s="55"/>
      <c r="GU47" s="55"/>
      <c r="GV47" s="55"/>
      <c r="GW47" s="55"/>
      <c r="GX47" s="55"/>
      <c r="GY47" s="55"/>
      <c r="GZ47" s="55"/>
      <c r="HA47" s="55"/>
      <c r="HB47" s="55"/>
      <c r="HC47" s="55"/>
      <c r="HD47" s="55"/>
      <c r="HE47" s="55"/>
      <c r="HF47" s="55"/>
      <c r="HG47" s="55"/>
      <c r="HH47" s="55"/>
      <c r="HI47" s="55"/>
      <c r="HJ47" s="55"/>
      <c r="HK47" s="55"/>
      <c r="HL47" s="55"/>
      <c r="HM47" s="55"/>
      <c r="HN47" s="55"/>
      <c r="HO47" s="55"/>
      <c r="HP47" s="55"/>
      <c r="HQ47" s="55"/>
      <c r="HR47" s="55"/>
      <c r="HS47" s="55"/>
      <c r="HT47" s="55"/>
      <c r="HU47" s="55"/>
      <c r="HV47" s="55"/>
      <c r="HW47" s="55"/>
      <c r="HX47" s="55"/>
      <c r="HY47" s="55"/>
      <c r="HZ47" s="55"/>
      <c r="IA47" s="55"/>
      <c r="IB47" s="55"/>
      <c r="IC47" s="55"/>
      <c r="ID47" s="55"/>
      <c r="IE47" s="55"/>
      <c r="IF47" s="55"/>
      <c r="IG47" s="55"/>
      <c r="IH47" s="55"/>
      <c r="II47" s="55"/>
      <c r="IJ47" s="55"/>
      <c r="IK47" s="55"/>
      <c r="IL47" s="55"/>
      <c r="IM47" s="55"/>
      <c r="IN47" s="55"/>
      <c r="IO47" s="55"/>
    </row>
    <row r="48" spans="1:249" ht="36" hidden="1">
      <c r="A48" s="42" t="s">
        <v>26</v>
      </c>
      <c r="B48" s="42"/>
      <c r="C48" s="42"/>
      <c r="D48" s="4">
        <v>51</v>
      </c>
      <c r="E48" s="4">
        <v>0</v>
      </c>
      <c r="F48" s="4"/>
      <c r="G48" s="4">
        <v>851</v>
      </c>
      <c r="H48" s="64" t="s">
        <v>65</v>
      </c>
      <c r="I48" s="5" t="s">
        <v>33</v>
      </c>
      <c r="J48" s="5" t="s">
        <v>76</v>
      </c>
      <c r="K48" s="64" t="s">
        <v>41</v>
      </c>
      <c r="L48" s="5"/>
      <c r="M48" s="65"/>
      <c r="N48" s="5"/>
      <c r="O48" s="66">
        <f t="shared" si="8"/>
        <v>0</v>
      </c>
      <c r="P48" s="66">
        <f t="shared" si="8"/>
        <v>0</v>
      </c>
      <c r="Q48" s="77"/>
      <c r="R48" s="77"/>
      <c r="S48" s="77"/>
      <c r="T48" s="77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  <c r="FV48" s="78"/>
      <c r="FW48" s="78"/>
      <c r="FX48" s="78"/>
      <c r="FY48" s="78"/>
      <c r="FZ48" s="78"/>
      <c r="GA48" s="78"/>
      <c r="GB48" s="78"/>
      <c r="GC48" s="78"/>
      <c r="GD48" s="78"/>
      <c r="GE48" s="78"/>
      <c r="GF48" s="78"/>
      <c r="GG48" s="78"/>
      <c r="GH48" s="78"/>
      <c r="GI48" s="78"/>
      <c r="GJ48" s="78"/>
      <c r="GK48" s="78"/>
      <c r="GL48" s="78"/>
      <c r="GM48" s="78"/>
      <c r="GN48" s="78"/>
      <c r="GO48" s="78"/>
      <c r="GP48" s="78"/>
      <c r="GQ48" s="78"/>
      <c r="GR48" s="78"/>
      <c r="GS48" s="78"/>
      <c r="GT48" s="78"/>
      <c r="GU48" s="78"/>
      <c r="GV48" s="78"/>
      <c r="GW48" s="78"/>
      <c r="GX48" s="78"/>
      <c r="GY48" s="78"/>
      <c r="GZ48" s="78"/>
      <c r="HA48" s="78"/>
      <c r="HB48" s="78"/>
      <c r="HC48" s="78"/>
      <c r="HD48" s="78"/>
      <c r="HE48" s="78"/>
      <c r="HF48" s="78"/>
      <c r="HG48" s="78"/>
      <c r="HH48" s="78"/>
      <c r="HI48" s="78"/>
      <c r="HJ48" s="78"/>
      <c r="HK48" s="78"/>
      <c r="HL48" s="78"/>
      <c r="HM48" s="78"/>
      <c r="HN48" s="78"/>
      <c r="HO48" s="78"/>
      <c r="HP48" s="78"/>
      <c r="HQ48" s="78"/>
      <c r="HR48" s="78"/>
      <c r="HS48" s="78"/>
      <c r="HT48" s="78"/>
      <c r="HU48" s="78"/>
      <c r="HV48" s="78"/>
      <c r="HW48" s="78"/>
      <c r="HX48" s="78"/>
      <c r="HY48" s="78"/>
      <c r="HZ48" s="78"/>
      <c r="IA48" s="78"/>
      <c r="IB48" s="78"/>
      <c r="IC48" s="78"/>
      <c r="ID48" s="78"/>
      <c r="IE48" s="78"/>
      <c r="IF48" s="78"/>
      <c r="IG48" s="78"/>
      <c r="IH48" s="78"/>
      <c r="II48" s="78"/>
      <c r="IJ48" s="78"/>
      <c r="IK48" s="78"/>
      <c r="IL48" s="78"/>
      <c r="IM48" s="78"/>
      <c r="IN48" s="78"/>
    </row>
    <row r="49" spans="1:249" hidden="1">
      <c r="A49" s="68" t="s">
        <v>27</v>
      </c>
      <c r="B49" s="42"/>
      <c r="C49" s="42"/>
      <c r="D49" s="4">
        <v>51</v>
      </c>
      <c r="E49" s="4">
        <v>0</v>
      </c>
      <c r="F49" s="4"/>
      <c r="G49" s="4">
        <v>851</v>
      </c>
      <c r="H49" s="64" t="s">
        <v>65</v>
      </c>
      <c r="I49" s="5" t="s">
        <v>33</v>
      </c>
      <c r="J49" s="5" t="s">
        <v>76</v>
      </c>
      <c r="K49" s="64" t="s">
        <v>37</v>
      </c>
      <c r="L49" s="5"/>
      <c r="M49" s="65"/>
      <c r="N49" s="5"/>
      <c r="O49" s="66">
        <f t="shared" si="8"/>
        <v>0</v>
      </c>
      <c r="P49" s="66">
        <f t="shared" si="8"/>
        <v>0</v>
      </c>
      <c r="Q49" s="77"/>
      <c r="R49" s="77"/>
      <c r="S49" s="77"/>
      <c r="T49" s="77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78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8"/>
      <c r="FF49" s="78"/>
      <c r="FG49" s="78"/>
      <c r="FH49" s="78"/>
      <c r="FI49" s="78"/>
      <c r="FJ49" s="78"/>
      <c r="FK49" s="78"/>
      <c r="FL49" s="78"/>
      <c r="FM49" s="78"/>
      <c r="FN49" s="78"/>
      <c r="FO49" s="78"/>
      <c r="FP49" s="78"/>
      <c r="FQ49" s="78"/>
      <c r="FR49" s="78"/>
      <c r="FS49" s="78"/>
      <c r="FT49" s="78"/>
      <c r="FU49" s="78"/>
      <c r="FV49" s="78"/>
      <c r="FW49" s="78"/>
      <c r="FX49" s="78"/>
      <c r="FY49" s="78"/>
      <c r="FZ49" s="78"/>
      <c r="GA49" s="78"/>
      <c r="GB49" s="78"/>
      <c r="GC49" s="78"/>
      <c r="GD49" s="78"/>
      <c r="GE49" s="78"/>
      <c r="GF49" s="78"/>
      <c r="GG49" s="78"/>
      <c r="GH49" s="78"/>
      <c r="GI49" s="78"/>
      <c r="GJ49" s="78"/>
      <c r="GK49" s="78"/>
      <c r="GL49" s="78"/>
      <c r="GM49" s="78"/>
      <c r="GN49" s="78"/>
      <c r="GO49" s="78"/>
      <c r="GP49" s="78"/>
      <c r="GQ49" s="78"/>
      <c r="GR49" s="78"/>
      <c r="GS49" s="78"/>
      <c r="GT49" s="78"/>
      <c r="GU49" s="78"/>
      <c r="GV49" s="78"/>
      <c r="GW49" s="78"/>
      <c r="GX49" s="78"/>
      <c r="GY49" s="78"/>
      <c r="GZ49" s="78"/>
      <c r="HA49" s="78"/>
      <c r="HB49" s="78"/>
      <c r="HC49" s="78"/>
      <c r="HD49" s="78"/>
      <c r="HE49" s="78"/>
      <c r="HF49" s="78"/>
      <c r="HG49" s="78"/>
      <c r="HH49" s="78"/>
      <c r="HI49" s="78"/>
      <c r="HJ49" s="78"/>
      <c r="HK49" s="78"/>
      <c r="HL49" s="78"/>
      <c r="HM49" s="78"/>
      <c r="HN49" s="78"/>
      <c r="HO49" s="78"/>
      <c r="HP49" s="78"/>
      <c r="HQ49" s="78"/>
      <c r="HR49" s="78"/>
      <c r="HS49" s="78"/>
      <c r="HT49" s="78"/>
      <c r="HU49" s="78"/>
      <c r="HV49" s="78"/>
      <c r="HW49" s="78"/>
      <c r="HX49" s="78"/>
      <c r="HY49" s="78"/>
      <c r="HZ49" s="78"/>
      <c r="IA49" s="78"/>
      <c r="IB49" s="78"/>
      <c r="IC49" s="78"/>
      <c r="ID49" s="78"/>
      <c r="IE49" s="78"/>
      <c r="IF49" s="78"/>
      <c r="IG49" s="78"/>
      <c r="IH49" s="78"/>
      <c r="II49" s="78"/>
      <c r="IJ49" s="78"/>
      <c r="IK49" s="78"/>
      <c r="IL49" s="78"/>
      <c r="IM49" s="78"/>
      <c r="IN49" s="78"/>
    </row>
    <row r="50" spans="1:249" s="136" customFormat="1" ht="48" hidden="1">
      <c r="A50" s="169" t="s">
        <v>73</v>
      </c>
      <c r="B50" s="101"/>
      <c r="C50" s="101"/>
      <c r="D50" s="170"/>
      <c r="E50" s="170"/>
      <c r="F50" s="170"/>
      <c r="G50" s="170"/>
      <c r="H50" s="135"/>
      <c r="I50" s="90"/>
      <c r="J50" s="90"/>
      <c r="K50" s="135"/>
      <c r="L50" s="90"/>
      <c r="M50" s="102"/>
      <c r="N50" s="90"/>
      <c r="O50" s="91">
        <v>0</v>
      </c>
      <c r="P50" s="91">
        <v>0</v>
      </c>
      <c r="Q50" s="103"/>
      <c r="R50" s="103"/>
      <c r="S50" s="103"/>
      <c r="T50" s="103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2"/>
      <c r="CO50" s="92"/>
      <c r="CP50" s="92"/>
      <c r="CQ50" s="92"/>
      <c r="CR50" s="92"/>
      <c r="CS50" s="92"/>
      <c r="CT50" s="92"/>
      <c r="CU50" s="92"/>
      <c r="CV50" s="92"/>
      <c r="CW50" s="92"/>
      <c r="CX50" s="92"/>
      <c r="CY50" s="92"/>
      <c r="CZ50" s="92"/>
      <c r="DA50" s="92"/>
      <c r="DB50" s="92"/>
      <c r="DC50" s="92"/>
      <c r="DD50" s="92"/>
      <c r="DE50" s="92"/>
      <c r="DF50" s="92"/>
      <c r="DG50" s="92"/>
      <c r="DH50" s="92"/>
      <c r="DI50" s="92"/>
      <c r="DJ50" s="92"/>
      <c r="DK50" s="92"/>
      <c r="DL50" s="92"/>
      <c r="DM50" s="92"/>
      <c r="DN50" s="92"/>
      <c r="DO50" s="92"/>
      <c r="DP50" s="92"/>
      <c r="DQ50" s="92"/>
      <c r="DR50" s="92"/>
      <c r="DS50" s="92"/>
      <c r="DT50" s="92"/>
      <c r="DU50" s="92"/>
      <c r="DV50" s="92"/>
      <c r="DW50" s="92"/>
      <c r="DX50" s="92"/>
      <c r="DY50" s="92"/>
      <c r="DZ50" s="92"/>
      <c r="EA50" s="92"/>
      <c r="EB50" s="92"/>
      <c r="EC50" s="92"/>
      <c r="ED50" s="92"/>
      <c r="EE50" s="92"/>
      <c r="EF50" s="92"/>
      <c r="EG50" s="92"/>
      <c r="EH50" s="92"/>
      <c r="EI50" s="92"/>
      <c r="EJ50" s="92"/>
      <c r="EK50" s="92"/>
      <c r="EL50" s="92"/>
      <c r="EM50" s="92"/>
      <c r="EN50" s="92"/>
      <c r="EO50" s="92"/>
      <c r="EP50" s="92"/>
      <c r="EQ50" s="92"/>
      <c r="ER50" s="92"/>
      <c r="ES50" s="92"/>
      <c r="ET50" s="92"/>
      <c r="EU50" s="92"/>
      <c r="EV50" s="92"/>
      <c r="EW50" s="92"/>
      <c r="EX50" s="92"/>
      <c r="EY50" s="92"/>
      <c r="EZ50" s="92"/>
      <c r="FA50" s="92"/>
      <c r="FB50" s="92"/>
      <c r="FC50" s="92"/>
      <c r="FD50" s="92"/>
      <c r="FE50" s="92"/>
      <c r="FF50" s="92"/>
      <c r="FG50" s="92"/>
      <c r="FH50" s="92"/>
      <c r="FI50" s="92"/>
      <c r="FJ50" s="92"/>
      <c r="FK50" s="92"/>
      <c r="FL50" s="92"/>
      <c r="FM50" s="92"/>
      <c r="FN50" s="92"/>
      <c r="FO50" s="92"/>
      <c r="FP50" s="92"/>
      <c r="FQ50" s="92"/>
      <c r="FR50" s="92"/>
      <c r="FS50" s="92"/>
      <c r="FT50" s="92"/>
      <c r="FU50" s="92"/>
      <c r="FV50" s="92"/>
      <c r="FW50" s="92"/>
      <c r="FX50" s="92"/>
      <c r="FY50" s="92"/>
      <c r="FZ50" s="92"/>
      <c r="GA50" s="92"/>
      <c r="GB50" s="92"/>
      <c r="GC50" s="92"/>
      <c r="GD50" s="92"/>
      <c r="GE50" s="92"/>
      <c r="GF50" s="92"/>
      <c r="GG50" s="92"/>
      <c r="GH50" s="92"/>
      <c r="GI50" s="92"/>
      <c r="GJ50" s="92"/>
      <c r="GK50" s="92"/>
      <c r="GL50" s="92"/>
      <c r="GM50" s="92"/>
      <c r="GN50" s="92"/>
      <c r="GO50" s="92"/>
      <c r="GP50" s="92"/>
      <c r="GQ50" s="92"/>
      <c r="GR50" s="92"/>
      <c r="GS50" s="92"/>
      <c r="GT50" s="92"/>
      <c r="GU50" s="92"/>
      <c r="GV50" s="92"/>
      <c r="GW50" s="92"/>
      <c r="GX50" s="92"/>
      <c r="GY50" s="92"/>
      <c r="GZ50" s="92"/>
      <c r="HA50" s="92"/>
      <c r="HB50" s="92"/>
      <c r="HC50" s="92"/>
      <c r="HD50" s="92"/>
      <c r="HE50" s="92"/>
      <c r="HF50" s="92"/>
      <c r="HG50" s="92"/>
      <c r="HH50" s="92"/>
      <c r="HI50" s="92"/>
      <c r="HJ50" s="92"/>
      <c r="HK50" s="92"/>
      <c r="HL50" s="92"/>
      <c r="HM50" s="92"/>
      <c r="HN50" s="92"/>
      <c r="HO50" s="92"/>
      <c r="HP50" s="92"/>
      <c r="HQ50" s="92"/>
      <c r="HR50" s="92"/>
      <c r="HS50" s="92"/>
      <c r="HT50" s="92"/>
      <c r="HU50" s="92"/>
      <c r="HV50" s="92"/>
      <c r="HW50" s="92"/>
      <c r="HX50" s="92"/>
      <c r="HY50" s="92"/>
      <c r="HZ50" s="92"/>
      <c r="IA50" s="92"/>
      <c r="IB50" s="92"/>
      <c r="IC50" s="92"/>
      <c r="ID50" s="92"/>
      <c r="IE50" s="92"/>
      <c r="IF50" s="92"/>
      <c r="IG50" s="92"/>
      <c r="IH50" s="92"/>
      <c r="II50" s="92"/>
      <c r="IJ50" s="92"/>
      <c r="IK50" s="92"/>
      <c r="IL50" s="92"/>
      <c r="IM50" s="92"/>
      <c r="IN50" s="92"/>
      <c r="IO50" s="92"/>
    </row>
    <row r="51" spans="1:249" s="136" customFormat="1" ht="108" hidden="1">
      <c r="A51" s="35" t="s">
        <v>71</v>
      </c>
      <c r="B51" s="56"/>
      <c r="C51" s="57"/>
      <c r="D51" s="59">
        <v>51</v>
      </c>
      <c r="E51" s="59">
        <v>0</v>
      </c>
      <c r="F51" s="59">
        <v>13</v>
      </c>
      <c r="G51" s="59">
        <v>851</v>
      </c>
      <c r="H51" s="62" t="s">
        <v>65</v>
      </c>
      <c r="I51" s="59" t="s">
        <v>33</v>
      </c>
      <c r="J51" s="59" t="s">
        <v>77</v>
      </c>
      <c r="K51" s="135"/>
      <c r="L51" s="90"/>
      <c r="M51" s="102"/>
      <c r="N51" s="90"/>
      <c r="O51" s="91">
        <f>O52</f>
        <v>39317130.950000003</v>
      </c>
      <c r="P51" s="91"/>
      <c r="Q51" s="103"/>
      <c r="R51" s="103"/>
      <c r="S51" s="103"/>
      <c r="T51" s="103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2"/>
      <c r="DB51" s="92"/>
      <c r="DC51" s="92"/>
      <c r="DD51" s="92"/>
      <c r="DE51" s="92"/>
      <c r="DF51" s="92"/>
      <c r="DG51" s="92"/>
      <c r="DH51" s="92"/>
      <c r="DI51" s="92"/>
      <c r="DJ51" s="92"/>
      <c r="DK51" s="92"/>
      <c r="DL51" s="92"/>
      <c r="DM51" s="92"/>
      <c r="DN51" s="92"/>
      <c r="DO51" s="92"/>
      <c r="DP51" s="92"/>
      <c r="DQ51" s="92"/>
      <c r="DR51" s="92"/>
      <c r="DS51" s="92"/>
      <c r="DT51" s="92"/>
      <c r="DU51" s="92"/>
      <c r="DV51" s="92"/>
      <c r="DW51" s="92"/>
      <c r="DX51" s="92"/>
      <c r="DY51" s="92"/>
      <c r="DZ51" s="92"/>
      <c r="EA51" s="92"/>
      <c r="EB51" s="92"/>
      <c r="EC51" s="92"/>
      <c r="ED51" s="92"/>
      <c r="EE51" s="92"/>
      <c r="EF51" s="92"/>
      <c r="EG51" s="92"/>
      <c r="EH51" s="92"/>
      <c r="EI51" s="92"/>
      <c r="EJ51" s="92"/>
      <c r="EK51" s="92"/>
      <c r="EL51" s="92"/>
      <c r="EM51" s="92"/>
      <c r="EN51" s="92"/>
      <c r="EO51" s="92"/>
      <c r="EP51" s="92"/>
      <c r="EQ51" s="92"/>
      <c r="ER51" s="92"/>
      <c r="ES51" s="92"/>
      <c r="ET51" s="92"/>
      <c r="EU51" s="92"/>
      <c r="EV51" s="92"/>
      <c r="EW51" s="92"/>
      <c r="EX51" s="92"/>
      <c r="EY51" s="92"/>
      <c r="EZ51" s="92"/>
      <c r="FA51" s="92"/>
      <c r="FB51" s="92"/>
      <c r="FC51" s="92"/>
      <c r="FD51" s="92"/>
      <c r="FE51" s="92"/>
      <c r="FF51" s="92"/>
      <c r="FG51" s="92"/>
      <c r="FH51" s="92"/>
      <c r="FI51" s="92"/>
      <c r="FJ51" s="92"/>
      <c r="FK51" s="92"/>
      <c r="FL51" s="92"/>
      <c r="FM51" s="92"/>
      <c r="FN51" s="92"/>
      <c r="FO51" s="92"/>
      <c r="FP51" s="92"/>
      <c r="FQ51" s="92"/>
      <c r="FR51" s="92"/>
      <c r="FS51" s="92"/>
      <c r="FT51" s="92"/>
      <c r="FU51" s="92"/>
      <c r="FV51" s="92"/>
      <c r="FW51" s="92"/>
      <c r="FX51" s="92"/>
      <c r="FY51" s="92"/>
      <c r="FZ51" s="92"/>
      <c r="GA51" s="92"/>
      <c r="GB51" s="92"/>
      <c r="GC51" s="92"/>
      <c r="GD51" s="92"/>
      <c r="GE51" s="92"/>
      <c r="GF51" s="92"/>
      <c r="GG51" s="92"/>
      <c r="GH51" s="92"/>
      <c r="GI51" s="92"/>
      <c r="GJ51" s="92"/>
      <c r="GK51" s="92"/>
      <c r="GL51" s="92"/>
      <c r="GM51" s="92"/>
      <c r="GN51" s="92"/>
      <c r="GO51" s="92"/>
      <c r="GP51" s="92"/>
      <c r="GQ51" s="92"/>
      <c r="GR51" s="92"/>
      <c r="GS51" s="92"/>
      <c r="GT51" s="92"/>
      <c r="GU51" s="92"/>
      <c r="GV51" s="92"/>
      <c r="GW51" s="92"/>
      <c r="GX51" s="92"/>
      <c r="GY51" s="92"/>
      <c r="GZ51" s="92"/>
      <c r="HA51" s="92"/>
      <c r="HB51" s="92"/>
      <c r="HC51" s="92"/>
      <c r="HD51" s="92"/>
      <c r="HE51" s="92"/>
      <c r="HF51" s="92"/>
      <c r="HG51" s="92"/>
      <c r="HH51" s="92"/>
      <c r="HI51" s="92"/>
      <c r="HJ51" s="92"/>
      <c r="HK51" s="92"/>
      <c r="HL51" s="92"/>
      <c r="HM51" s="92"/>
      <c r="HN51" s="92"/>
      <c r="HO51" s="92"/>
      <c r="HP51" s="92"/>
      <c r="HQ51" s="92"/>
      <c r="HR51" s="92"/>
      <c r="HS51" s="92"/>
      <c r="HT51" s="92"/>
      <c r="HU51" s="92"/>
      <c r="HV51" s="92"/>
      <c r="HW51" s="92"/>
      <c r="HX51" s="92"/>
      <c r="HY51" s="92"/>
      <c r="HZ51" s="92"/>
      <c r="IA51" s="92"/>
      <c r="IB51" s="92"/>
      <c r="IC51" s="92"/>
      <c r="ID51" s="92"/>
      <c r="IE51" s="92"/>
      <c r="IF51" s="92"/>
      <c r="IG51" s="92"/>
      <c r="IH51" s="92"/>
      <c r="II51" s="92"/>
      <c r="IJ51" s="92"/>
      <c r="IK51" s="92"/>
      <c r="IL51" s="92"/>
      <c r="IM51" s="92"/>
      <c r="IN51" s="92"/>
      <c r="IO51" s="92"/>
    </row>
    <row r="52" spans="1:249" s="136" customFormat="1" ht="36" hidden="1">
      <c r="A52" s="42" t="s">
        <v>26</v>
      </c>
      <c r="B52" s="42"/>
      <c r="C52" s="42"/>
      <c r="D52" s="5">
        <v>51</v>
      </c>
      <c r="E52" s="5">
        <v>0</v>
      </c>
      <c r="F52" s="5">
        <v>13</v>
      </c>
      <c r="G52" s="5">
        <v>851</v>
      </c>
      <c r="H52" s="64" t="s">
        <v>65</v>
      </c>
      <c r="I52" s="5" t="s">
        <v>33</v>
      </c>
      <c r="J52" s="5" t="s">
        <v>77</v>
      </c>
      <c r="K52" s="135"/>
      <c r="L52" s="90"/>
      <c r="M52" s="102"/>
      <c r="N52" s="90"/>
      <c r="O52" s="91">
        <f>O53</f>
        <v>39317130.950000003</v>
      </c>
      <c r="P52" s="91"/>
      <c r="Q52" s="103"/>
      <c r="R52" s="103"/>
      <c r="S52" s="103"/>
      <c r="T52" s="103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M52" s="92"/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  <c r="CZ52" s="92"/>
      <c r="DA52" s="92"/>
      <c r="DB52" s="92"/>
      <c r="DC52" s="92"/>
      <c r="DD52" s="92"/>
      <c r="DE52" s="92"/>
      <c r="DF52" s="92"/>
      <c r="DG52" s="92"/>
      <c r="DH52" s="92"/>
      <c r="DI52" s="92"/>
      <c r="DJ52" s="92"/>
      <c r="DK52" s="92"/>
      <c r="DL52" s="92"/>
      <c r="DM52" s="92"/>
      <c r="DN52" s="92"/>
      <c r="DO52" s="92"/>
      <c r="DP52" s="92"/>
      <c r="DQ52" s="92"/>
      <c r="DR52" s="92"/>
      <c r="DS52" s="92"/>
      <c r="DT52" s="92"/>
      <c r="DU52" s="92"/>
      <c r="DV52" s="92"/>
      <c r="DW52" s="92"/>
      <c r="DX52" s="92"/>
      <c r="DY52" s="92"/>
      <c r="DZ52" s="92"/>
      <c r="EA52" s="92"/>
      <c r="EB52" s="92"/>
      <c r="EC52" s="92"/>
      <c r="ED52" s="92"/>
      <c r="EE52" s="92"/>
      <c r="EF52" s="92"/>
      <c r="EG52" s="92"/>
      <c r="EH52" s="92"/>
      <c r="EI52" s="92"/>
      <c r="EJ52" s="92"/>
      <c r="EK52" s="92"/>
      <c r="EL52" s="92"/>
      <c r="EM52" s="92"/>
      <c r="EN52" s="92"/>
      <c r="EO52" s="92"/>
      <c r="EP52" s="92"/>
      <c r="EQ52" s="92"/>
      <c r="ER52" s="92"/>
      <c r="ES52" s="92"/>
      <c r="ET52" s="92"/>
      <c r="EU52" s="92"/>
      <c r="EV52" s="92"/>
      <c r="EW52" s="92"/>
      <c r="EX52" s="92"/>
      <c r="EY52" s="92"/>
      <c r="EZ52" s="92"/>
      <c r="FA52" s="92"/>
      <c r="FB52" s="92"/>
      <c r="FC52" s="92"/>
      <c r="FD52" s="92"/>
      <c r="FE52" s="92"/>
      <c r="FF52" s="92"/>
      <c r="FG52" s="92"/>
      <c r="FH52" s="92"/>
      <c r="FI52" s="92"/>
      <c r="FJ52" s="92"/>
      <c r="FK52" s="92"/>
      <c r="FL52" s="92"/>
      <c r="FM52" s="92"/>
      <c r="FN52" s="92"/>
      <c r="FO52" s="92"/>
      <c r="FP52" s="92"/>
      <c r="FQ52" s="92"/>
      <c r="FR52" s="92"/>
      <c r="FS52" s="92"/>
      <c r="FT52" s="92"/>
      <c r="FU52" s="92"/>
      <c r="FV52" s="92"/>
      <c r="FW52" s="92"/>
      <c r="FX52" s="92"/>
      <c r="FY52" s="92"/>
      <c r="FZ52" s="92"/>
      <c r="GA52" s="92"/>
      <c r="GB52" s="92"/>
      <c r="GC52" s="92"/>
      <c r="GD52" s="92"/>
      <c r="GE52" s="92"/>
      <c r="GF52" s="92"/>
      <c r="GG52" s="92"/>
      <c r="GH52" s="92"/>
      <c r="GI52" s="92"/>
      <c r="GJ52" s="92"/>
      <c r="GK52" s="92"/>
      <c r="GL52" s="92"/>
      <c r="GM52" s="92"/>
      <c r="GN52" s="92"/>
      <c r="GO52" s="92"/>
      <c r="GP52" s="92"/>
      <c r="GQ52" s="92"/>
      <c r="GR52" s="92"/>
      <c r="GS52" s="92"/>
      <c r="GT52" s="92"/>
      <c r="GU52" s="92"/>
      <c r="GV52" s="92"/>
      <c r="GW52" s="92"/>
      <c r="GX52" s="92"/>
      <c r="GY52" s="92"/>
      <c r="GZ52" s="92"/>
      <c r="HA52" s="92"/>
      <c r="HB52" s="92"/>
      <c r="HC52" s="92"/>
      <c r="HD52" s="92"/>
      <c r="HE52" s="92"/>
      <c r="HF52" s="92"/>
      <c r="HG52" s="92"/>
      <c r="HH52" s="92"/>
      <c r="HI52" s="92"/>
      <c r="HJ52" s="92"/>
      <c r="HK52" s="92"/>
      <c r="HL52" s="92"/>
      <c r="HM52" s="92"/>
      <c r="HN52" s="92"/>
      <c r="HO52" s="92"/>
      <c r="HP52" s="92"/>
      <c r="HQ52" s="92"/>
      <c r="HR52" s="92"/>
      <c r="HS52" s="92"/>
      <c r="HT52" s="92"/>
      <c r="HU52" s="92"/>
      <c r="HV52" s="92"/>
      <c r="HW52" s="92"/>
      <c r="HX52" s="92"/>
      <c r="HY52" s="92"/>
      <c r="HZ52" s="92"/>
      <c r="IA52" s="92"/>
      <c r="IB52" s="92"/>
      <c r="IC52" s="92"/>
      <c r="ID52" s="92"/>
      <c r="IE52" s="92"/>
      <c r="IF52" s="92"/>
      <c r="IG52" s="92"/>
      <c r="IH52" s="92"/>
      <c r="II52" s="92"/>
      <c r="IJ52" s="92"/>
      <c r="IK52" s="92"/>
      <c r="IL52" s="92"/>
      <c r="IM52" s="92"/>
      <c r="IN52" s="92"/>
      <c r="IO52" s="92"/>
    </row>
    <row r="53" spans="1:249" s="136" customFormat="1" hidden="1">
      <c r="A53" s="68" t="s">
        <v>36</v>
      </c>
      <c r="B53" s="42"/>
      <c r="C53" s="42"/>
      <c r="D53" s="5">
        <v>51</v>
      </c>
      <c r="E53" s="5">
        <v>0</v>
      </c>
      <c r="F53" s="5">
        <v>13</v>
      </c>
      <c r="G53" s="5">
        <v>851</v>
      </c>
      <c r="H53" s="64" t="s">
        <v>65</v>
      </c>
      <c r="I53" s="5" t="s">
        <v>33</v>
      </c>
      <c r="J53" s="5" t="s">
        <v>77</v>
      </c>
      <c r="K53" s="135"/>
      <c r="L53" s="90"/>
      <c r="M53" s="102"/>
      <c r="N53" s="90"/>
      <c r="O53" s="91">
        <f>O54</f>
        <v>39317130.950000003</v>
      </c>
      <c r="P53" s="91"/>
      <c r="Q53" s="103"/>
      <c r="R53" s="103"/>
      <c r="S53" s="103"/>
      <c r="T53" s="103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92"/>
      <c r="CJ53" s="92"/>
      <c r="CK53" s="92"/>
      <c r="CL53" s="92"/>
      <c r="CM53" s="92"/>
      <c r="CN53" s="92"/>
      <c r="CO53" s="92"/>
      <c r="CP53" s="92"/>
      <c r="CQ53" s="92"/>
      <c r="CR53" s="92"/>
      <c r="CS53" s="92"/>
      <c r="CT53" s="92"/>
      <c r="CU53" s="92"/>
      <c r="CV53" s="92"/>
      <c r="CW53" s="92"/>
      <c r="CX53" s="92"/>
      <c r="CY53" s="92"/>
      <c r="CZ53" s="92"/>
      <c r="DA53" s="92"/>
      <c r="DB53" s="92"/>
      <c r="DC53" s="92"/>
      <c r="DD53" s="92"/>
      <c r="DE53" s="92"/>
      <c r="DF53" s="92"/>
      <c r="DG53" s="92"/>
      <c r="DH53" s="92"/>
      <c r="DI53" s="92"/>
      <c r="DJ53" s="92"/>
      <c r="DK53" s="92"/>
      <c r="DL53" s="92"/>
      <c r="DM53" s="92"/>
      <c r="DN53" s="92"/>
      <c r="DO53" s="92"/>
      <c r="DP53" s="92"/>
      <c r="DQ53" s="92"/>
      <c r="DR53" s="92"/>
      <c r="DS53" s="92"/>
      <c r="DT53" s="92"/>
      <c r="DU53" s="92"/>
      <c r="DV53" s="92"/>
      <c r="DW53" s="92"/>
      <c r="DX53" s="92"/>
      <c r="DY53" s="92"/>
      <c r="DZ53" s="92"/>
      <c r="EA53" s="92"/>
      <c r="EB53" s="92"/>
      <c r="EC53" s="92"/>
      <c r="ED53" s="92"/>
      <c r="EE53" s="92"/>
      <c r="EF53" s="92"/>
      <c r="EG53" s="92"/>
      <c r="EH53" s="92"/>
      <c r="EI53" s="92"/>
      <c r="EJ53" s="92"/>
      <c r="EK53" s="92"/>
      <c r="EL53" s="92"/>
      <c r="EM53" s="92"/>
      <c r="EN53" s="92"/>
      <c r="EO53" s="92"/>
      <c r="EP53" s="92"/>
      <c r="EQ53" s="92"/>
      <c r="ER53" s="92"/>
      <c r="ES53" s="92"/>
      <c r="ET53" s="92"/>
      <c r="EU53" s="92"/>
      <c r="EV53" s="92"/>
      <c r="EW53" s="92"/>
      <c r="EX53" s="92"/>
      <c r="EY53" s="92"/>
      <c r="EZ53" s="92"/>
      <c r="FA53" s="92"/>
      <c r="FB53" s="92"/>
      <c r="FC53" s="92"/>
      <c r="FD53" s="92"/>
      <c r="FE53" s="92"/>
      <c r="FF53" s="92"/>
      <c r="FG53" s="92"/>
      <c r="FH53" s="92"/>
      <c r="FI53" s="92"/>
      <c r="FJ53" s="92"/>
      <c r="FK53" s="92"/>
      <c r="FL53" s="92"/>
      <c r="FM53" s="92"/>
      <c r="FN53" s="92"/>
      <c r="FO53" s="92"/>
      <c r="FP53" s="92"/>
      <c r="FQ53" s="92"/>
      <c r="FR53" s="92"/>
      <c r="FS53" s="92"/>
      <c r="FT53" s="92"/>
      <c r="FU53" s="92"/>
      <c r="FV53" s="92"/>
      <c r="FW53" s="92"/>
      <c r="FX53" s="92"/>
      <c r="FY53" s="92"/>
      <c r="FZ53" s="92"/>
      <c r="GA53" s="92"/>
      <c r="GB53" s="92"/>
      <c r="GC53" s="92"/>
      <c r="GD53" s="92"/>
      <c r="GE53" s="92"/>
      <c r="GF53" s="92"/>
      <c r="GG53" s="92"/>
      <c r="GH53" s="92"/>
      <c r="GI53" s="92"/>
      <c r="GJ53" s="92"/>
      <c r="GK53" s="92"/>
      <c r="GL53" s="92"/>
      <c r="GM53" s="92"/>
      <c r="GN53" s="92"/>
      <c r="GO53" s="92"/>
      <c r="GP53" s="92"/>
      <c r="GQ53" s="92"/>
      <c r="GR53" s="92"/>
      <c r="GS53" s="92"/>
      <c r="GT53" s="92"/>
      <c r="GU53" s="92"/>
      <c r="GV53" s="92"/>
      <c r="GW53" s="92"/>
      <c r="GX53" s="92"/>
      <c r="GY53" s="92"/>
      <c r="GZ53" s="92"/>
      <c r="HA53" s="92"/>
      <c r="HB53" s="92"/>
      <c r="HC53" s="92"/>
      <c r="HD53" s="92"/>
      <c r="HE53" s="92"/>
      <c r="HF53" s="92"/>
      <c r="HG53" s="92"/>
      <c r="HH53" s="92"/>
      <c r="HI53" s="92"/>
      <c r="HJ53" s="92"/>
      <c r="HK53" s="92"/>
      <c r="HL53" s="92"/>
      <c r="HM53" s="92"/>
      <c r="HN53" s="92"/>
      <c r="HO53" s="92"/>
      <c r="HP53" s="92"/>
      <c r="HQ53" s="92"/>
      <c r="HR53" s="92"/>
      <c r="HS53" s="92"/>
      <c r="HT53" s="92"/>
      <c r="HU53" s="92"/>
      <c r="HV53" s="92"/>
      <c r="HW53" s="92"/>
      <c r="HX53" s="92"/>
      <c r="HY53" s="92"/>
      <c r="HZ53" s="92"/>
      <c r="IA53" s="92"/>
      <c r="IB53" s="92"/>
      <c r="IC53" s="92"/>
      <c r="ID53" s="92"/>
      <c r="IE53" s="92"/>
      <c r="IF53" s="92"/>
      <c r="IG53" s="92"/>
      <c r="IH53" s="92"/>
      <c r="II53" s="92"/>
      <c r="IJ53" s="92"/>
      <c r="IK53" s="92"/>
      <c r="IL53" s="92"/>
      <c r="IM53" s="92"/>
      <c r="IN53" s="92"/>
      <c r="IO53" s="92"/>
    </row>
    <row r="54" spans="1:249" s="136" customFormat="1" ht="27" hidden="1" customHeight="1">
      <c r="A54" s="169" t="s">
        <v>70</v>
      </c>
      <c r="B54" s="57"/>
      <c r="C54" s="57"/>
      <c r="D54" s="59"/>
      <c r="E54" s="59"/>
      <c r="F54" s="59"/>
      <c r="G54" s="59"/>
      <c r="H54" s="62"/>
      <c r="I54" s="59"/>
      <c r="J54" s="59"/>
      <c r="K54" s="135"/>
      <c r="L54" s="90"/>
      <c r="M54" s="102"/>
      <c r="N54" s="90" t="s">
        <v>74</v>
      </c>
      <c r="O54" s="91">
        <v>39317130.950000003</v>
      </c>
      <c r="P54" s="91"/>
      <c r="Q54" s="103"/>
      <c r="R54" s="103"/>
      <c r="S54" s="103"/>
      <c r="T54" s="103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2"/>
      <c r="CZ54" s="92"/>
      <c r="DA54" s="92"/>
      <c r="DB54" s="92"/>
      <c r="DC54" s="92"/>
      <c r="DD54" s="92"/>
      <c r="DE54" s="92"/>
      <c r="DF54" s="92"/>
      <c r="DG54" s="92"/>
      <c r="DH54" s="92"/>
      <c r="DI54" s="92"/>
      <c r="DJ54" s="92"/>
      <c r="DK54" s="92"/>
      <c r="DL54" s="92"/>
      <c r="DM54" s="92"/>
      <c r="DN54" s="92"/>
      <c r="DO54" s="92"/>
      <c r="DP54" s="92"/>
      <c r="DQ54" s="92"/>
      <c r="DR54" s="92"/>
      <c r="DS54" s="92"/>
      <c r="DT54" s="92"/>
      <c r="DU54" s="92"/>
      <c r="DV54" s="92"/>
      <c r="DW54" s="92"/>
      <c r="DX54" s="92"/>
      <c r="DY54" s="92"/>
      <c r="DZ54" s="92"/>
      <c r="EA54" s="92"/>
      <c r="EB54" s="92"/>
      <c r="EC54" s="92"/>
      <c r="ED54" s="92"/>
      <c r="EE54" s="92"/>
      <c r="EF54" s="92"/>
      <c r="EG54" s="92"/>
      <c r="EH54" s="92"/>
      <c r="EI54" s="92"/>
      <c r="EJ54" s="92"/>
      <c r="EK54" s="92"/>
      <c r="EL54" s="92"/>
      <c r="EM54" s="92"/>
      <c r="EN54" s="92"/>
      <c r="EO54" s="92"/>
      <c r="EP54" s="92"/>
      <c r="EQ54" s="92"/>
      <c r="ER54" s="92"/>
      <c r="ES54" s="92"/>
      <c r="ET54" s="92"/>
      <c r="EU54" s="92"/>
      <c r="EV54" s="92"/>
      <c r="EW54" s="92"/>
      <c r="EX54" s="92"/>
      <c r="EY54" s="92"/>
      <c r="EZ54" s="92"/>
      <c r="FA54" s="92"/>
      <c r="FB54" s="92"/>
      <c r="FC54" s="92"/>
      <c r="FD54" s="92"/>
      <c r="FE54" s="92"/>
      <c r="FF54" s="92"/>
      <c r="FG54" s="92"/>
      <c r="FH54" s="92"/>
      <c r="FI54" s="92"/>
      <c r="FJ54" s="92"/>
      <c r="FK54" s="92"/>
      <c r="FL54" s="92"/>
      <c r="FM54" s="92"/>
      <c r="FN54" s="92"/>
      <c r="FO54" s="92"/>
      <c r="FP54" s="92"/>
      <c r="FQ54" s="92"/>
      <c r="FR54" s="92"/>
      <c r="FS54" s="92"/>
      <c r="FT54" s="92"/>
      <c r="FU54" s="92"/>
      <c r="FV54" s="92"/>
      <c r="FW54" s="92"/>
      <c r="FX54" s="92"/>
      <c r="FY54" s="92"/>
      <c r="FZ54" s="92"/>
      <c r="GA54" s="92"/>
      <c r="GB54" s="92"/>
      <c r="GC54" s="92"/>
      <c r="GD54" s="92"/>
      <c r="GE54" s="92"/>
      <c r="GF54" s="92"/>
      <c r="GG54" s="92"/>
      <c r="GH54" s="92"/>
      <c r="GI54" s="92"/>
      <c r="GJ54" s="92"/>
      <c r="GK54" s="92"/>
      <c r="GL54" s="92"/>
      <c r="GM54" s="92"/>
      <c r="GN54" s="92"/>
      <c r="GO54" s="92"/>
      <c r="GP54" s="92"/>
      <c r="GQ54" s="92"/>
      <c r="GR54" s="92"/>
      <c r="GS54" s="92"/>
      <c r="GT54" s="92"/>
      <c r="GU54" s="92"/>
      <c r="GV54" s="92"/>
      <c r="GW54" s="92"/>
      <c r="GX54" s="92"/>
      <c r="GY54" s="92"/>
      <c r="GZ54" s="92"/>
      <c r="HA54" s="92"/>
      <c r="HB54" s="92"/>
      <c r="HC54" s="92"/>
      <c r="HD54" s="92"/>
      <c r="HE54" s="92"/>
      <c r="HF54" s="92"/>
      <c r="HG54" s="92"/>
      <c r="HH54" s="92"/>
      <c r="HI54" s="92"/>
      <c r="HJ54" s="92"/>
      <c r="HK54" s="92"/>
      <c r="HL54" s="92"/>
      <c r="HM54" s="92"/>
      <c r="HN54" s="92"/>
      <c r="HO54" s="92"/>
      <c r="HP54" s="92"/>
      <c r="HQ54" s="92"/>
      <c r="HR54" s="92"/>
      <c r="HS54" s="92"/>
      <c r="HT54" s="92"/>
      <c r="HU54" s="92"/>
      <c r="HV54" s="92"/>
      <c r="HW54" s="92"/>
      <c r="HX54" s="92"/>
      <c r="HY54" s="92"/>
      <c r="HZ54" s="92"/>
      <c r="IA54" s="92"/>
      <c r="IB54" s="92"/>
      <c r="IC54" s="92"/>
      <c r="ID54" s="92"/>
      <c r="IE54" s="92"/>
      <c r="IF54" s="92"/>
      <c r="IG54" s="92"/>
      <c r="IH54" s="92"/>
      <c r="II54" s="92"/>
      <c r="IJ54" s="92"/>
      <c r="IK54" s="92"/>
      <c r="IL54" s="92"/>
      <c r="IM54" s="92"/>
      <c r="IN54" s="92"/>
      <c r="IO54" s="92"/>
    </row>
    <row r="55" spans="1:249" ht="25.5" hidden="1" customHeight="1">
      <c r="A55" s="35" t="s">
        <v>34</v>
      </c>
      <c r="B55" s="57"/>
      <c r="C55" s="57"/>
      <c r="D55" s="36">
        <v>51</v>
      </c>
      <c r="E55" s="36">
        <v>0</v>
      </c>
      <c r="F55" s="36"/>
      <c r="G55" s="36">
        <v>851</v>
      </c>
      <c r="H55" s="62" t="s">
        <v>65</v>
      </c>
      <c r="I55" s="59" t="s">
        <v>33</v>
      </c>
      <c r="J55" s="59" t="s">
        <v>35</v>
      </c>
      <c r="K55" s="62"/>
      <c r="L55" s="59"/>
      <c r="M55" s="60"/>
      <c r="N55" s="59"/>
      <c r="O55" s="63">
        <f t="shared" ref="O55:P61" si="9">O56</f>
        <v>9000586</v>
      </c>
      <c r="P55" s="63">
        <f t="shared" si="9"/>
        <v>0</v>
      </c>
      <c r="Q55" s="76"/>
      <c r="R55" s="76"/>
      <c r="S55" s="76"/>
      <c r="T55" s="76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  <c r="EJ55" s="55"/>
      <c r="EK55" s="55"/>
      <c r="EL55" s="55"/>
      <c r="EM55" s="55"/>
      <c r="EN55" s="55"/>
      <c r="EO55" s="55"/>
      <c r="EP55" s="55"/>
      <c r="EQ55" s="55"/>
      <c r="ER55" s="55"/>
      <c r="ES55" s="55"/>
      <c r="ET55" s="55"/>
      <c r="EU55" s="55"/>
      <c r="EV55" s="55"/>
      <c r="EW55" s="55"/>
      <c r="EX55" s="55"/>
      <c r="EY55" s="55"/>
      <c r="EZ55" s="55"/>
      <c r="FA55" s="55"/>
      <c r="FB55" s="55"/>
      <c r="FC55" s="55"/>
      <c r="FD55" s="55"/>
      <c r="FE55" s="55"/>
      <c r="FF55" s="55"/>
      <c r="FG55" s="55"/>
      <c r="FH55" s="55"/>
      <c r="FI55" s="55"/>
      <c r="FJ55" s="55"/>
      <c r="FK55" s="55"/>
      <c r="FL55" s="55"/>
      <c r="FM55" s="55"/>
      <c r="FN55" s="55"/>
      <c r="FO55" s="55"/>
      <c r="FP55" s="55"/>
      <c r="FQ55" s="55"/>
      <c r="FR55" s="55"/>
      <c r="FS55" s="55"/>
      <c r="FT55" s="55"/>
      <c r="FU55" s="55"/>
      <c r="FV55" s="55"/>
      <c r="FW55" s="55"/>
      <c r="FX55" s="55"/>
      <c r="FY55" s="55"/>
      <c r="FZ55" s="55"/>
      <c r="GA55" s="55"/>
      <c r="GB55" s="55"/>
      <c r="GC55" s="55"/>
      <c r="GD55" s="55"/>
      <c r="GE55" s="55"/>
      <c r="GF55" s="55"/>
      <c r="GG55" s="55"/>
      <c r="GH55" s="55"/>
      <c r="GI55" s="55"/>
      <c r="GJ55" s="55"/>
      <c r="GK55" s="55"/>
      <c r="GL55" s="55"/>
      <c r="GM55" s="55"/>
      <c r="GN55" s="55"/>
      <c r="GO55" s="55"/>
      <c r="GP55" s="55"/>
      <c r="GQ55" s="55"/>
      <c r="GR55" s="55"/>
      <c r="GS55" s="55"/>
      <c r="GT55" s="55"/>
      <c r="GU55" s="55"/>
      <c r="GV55" s="55"/>
      <c r="GW55" s="55"/>
      <c r="GX55" s="55"/>
      <c r="GY55" s="55"/>
      <c r="GZ55" s="55"/>
      <c r="HA55" s="55"/>
      <c r="HB55" s="55"/>
      <c r="HC55" s="55"/>
      <c r="HD55" s="55"/>
      <c r="HE55" s="55"/>
      <c r="HF55" s="55"/>
      <c r="HG55" s="55"/>
      <c r="HH55" s="55"/>
      <c r="HI55" s="55"/>
      <c r="HJ55" s="55"/>
      <c r="HK55" s="55"/>
      <c r="HL55" s="55"/>
      <c r="HM55" s="55"/>
      <c r="HN55" s="55"/>
      <c r="HO55" s="55"/>
      <c r="HP55" s="55"/>
      <c r="HQ55" s="55"/>
      <c r="HR55" s="55"/>
      <c r="HS55" s="55"/>
      <c r="HT55" s="55"/>
      <c r="HU55" s="55"/>
      <c r="HV55" s="55"/>
      <c r="HW55" s="55"/>
      <c r="HX55" s="55"/>
      <c r="HY55" s="55"/>
      <c r="HZ55" s="55"/>
      <c r="IA55" s="55"/>
      <c r="IB55" s="55"/>
      <c r="IC55" s="55"/>
      <c r="ID55" s="55"/>
      <c r="IE55" s="55"/>
      <c r="IF55" s="55"/>
      <c r="IG55" s="55"/>
      <c r="IH55" s="55"/>
      <c r="II55" s="55"/>
      <c r="IJ55" s="55"/>
      <c r="IK55" s="55"/>
      <c r="IL55" s="55"/>
      <c r="IM55" s="55"/>
      <c r="IN55" s="55"/>
      <c r="IO55" s="55"/>
    </row>
    <row r="56" spans="1:249" ht="36" hidden="1">
      <c r="A56" s="42" t="s">
        <v>26</v>
      </c>
      <c r="B56" s="42"/>
      <c r="C56" s="42"/>
      <c r="D56" s="4">
        <v>51</v>
      </c>
      <c r="E56" s="4">
        <v>0</v>
      </c>
      <c r="F56" s="4"/>
      <c r="G56" s="4">
        <v>851</v>
      </c>
      <c r="H56" s="64" t="s">
        <v>65</v>
      </c>
      <c r="I56" s="5" t="s">
        <v>33</v>
      </c>
      <c r="J56" s="5" t="s">
        <v>35</v>
      </c>
      <c r="K56" s="64" t="s">
        <v>41</v>
      </c>
      <c r="L56" s="5"/>
      <c r="M56" s="65"/>
      <c r="N56" s="5"/>
      <c r="O56" s="66">
        <f t="shared" si="9"/>
        <v>9000586</v>
      </c>
      <c r="P56" s="66">
        <f t="shared" si="9"/>
        <v>0</v>
      </c>
      <c r="Q56" s="77"/>
      <c r="R56" s="77"/>
      <c r="S56" s="77"/>
      <c r="T56" s="77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  <c r="EO56" s="78"/>
      <c r="EP56" s="78"/>
      <c r="EQ56" s="78"/>
      <c r="ER56" s="78"/>
      <c r="ES56" s="78"/>
      <c r="ET56" s="78"/>
      <c r="EU56" s="78"/>
      <c r="EV56" s="78"/>
      <c r="EW56" s="78"/>
      <c r="EX56" s="78"/>
      <c r="EY56" s="78"/>
      <c r="EZ56" s="78"/>
      <c r="FA56" s="78"/>
      <c r="FB56" s="78"/>
      <c r="FC56" s="78"/>
      <c r="FD56" s="78"/>
      <c r="FE56" s="78"/>
      <c r="FF56" s="78"/>
      <c r="FG56" s="78"/>
      <c r="FH56" s="78"/>
      <c r="FI56" s="78"/>
      <c r="FJ56" s="78"/>
      <c r="FK56" s="78"/>
      <c r="FL56" s="78"/>
      <c r="FM56" s="78"/>
      <c r="FN56" s="78"/>
      <c r="FO56" s="78"/>
      <c r="FP56" s="78"/>
      <c r="FQ56" s="78"/>
      <c r="FR56" s="78"/>
      <c r="FS56" s="78"/>
      <c r="FT56" s="78"/>
      <c r="FU56" s="78"/>
      <c r="FV56" s="78"/>
      <c r="FW56" s="78"/>
      <c r="FX56" s="78"/>
      <c r="FY56" s="78"/>
      <c r="FZ56" s="78"/>
      <c r="GA56" s="78"/>
      <c r="GB56" s="78"/>
      <c r="GC56" s="78"/>
      <c r="GD56" s="78"/>
      <c r="GE56" s="78"/>
      <c r="GF56" s="78"/>
      <c r="GG56" s="78"/>
      <c r="GH56" s="78"/>
      <c r="GI56" s="78"/>
      <c r="GJ56" s="78"/>
      <c r="GK56" s="78"/>
      <c r="GL56" s="78"/>
      <c r="GM56" s="78"/>
      <c r="GN56" s="78"/>
      <c r="GO56" s="78"/>
      <c r="GP56" s="78"/>
      <c r="GQ56" s="78"/>
      <c r="GR56" s="78"/>
      <c r="GS56" s="78"/>
      <c r="GT56" s="78"/>
      <c r="GU56" s="78"/>
      <c r="GV56" s="78"/>
      <c r="GW56" s="78"/>
      <c r="GX56" s="78"/>
      <c r="GY56" s="78"/>
      <c r="GZ56" s="78"/>
      <c r="HA56" s="78"/>
      <c r="HB56" s="78"/>
      <c r="HC56" s="78"/>
      <c r="HD56" s="78"/>
      <c r="HE56" s="78"/>
      <c r="HF56" s="78"/>
      <c r="HG56" s="78"/>
      <c r="HH56" s="78"/>
      <c r="HI56" s="78"/>
      <c r="HJ56" s="78"/>
      <c r="HK56" s="78"/>
      <c r="HL56" s="78"/>
      <c r="HM56" s="78"/>
      <c r="HN56" s="78"/>
      <c r="HO56" s="78"/>
      <c r="HP56" s="78"/>
      <c r="HQ56" s="78"/>
      <c r="HR56" s="78"/>
      <c r="HS56" s="78"/>
      <c r="HT56" s="78"/>
      <c r="HU56" s="78"/>
      <c r="HV56" s="78"/>
      <c r="HW56" s="78"/>
      <c r="HX56" s="78"/>
      <c r="HY56" s="78"/>
      <c r="HZ56" s="78"/>
      <c r="IA56" s="78"/>
      <c r="IB56" s="78"/>
      <c r="IC56" s="78"/>
      <c r="ID56" s="78"/>
      <c r="IE56" s="78"/>
      <c r="IF56" s="78"/>
      <c r="IG56" s="78"/>
      <c r="IH56" s="78"/>
      <c r="II56" s="78"/>
      <c r="IJ56" s="78"/>
      <c r="IK56" s="78"/>
      <c r="IL56" s="78"/>
      <c r="IM56" s="78"/>
      <c r="IN56" s="78"/>
    </row>
    <row r="57" spans="1:249" hidden="1">
      <c r="A57" s="68" t="s">
        <v>36</v>
      </c>
      <c r="B57" s="42"/>
      <c r="C57" s="42"/>
      <c r="D57" s="4">
        <v>51</v>
      </c>
      <c r="E57" s="4">
        <v>0</v>
      </c>
      <c r="F57" s="4"/>
      <c r="G57" s="4">
        <v>851</v>
      </c>
      <c r="H57" s="64" t="s">
        <v>65</v>
      </c>
      <c r="I57" s="5" t="s">
        <v>33</v>
      </c>
      <c r="J57" s="5" t="s">
        <v>35</v>
      </c>
      <c r="K57" s="64" t="s">
        <v>37</v>
      </c>
      <c r="L57" s="5"/>
      <c r="M57" s="65"/>
      <c r="N57" s="5"/>
      <c r="O57" s="66">
        <f t="shared" si="9"/>
        <v>9000586</v>
      </c>
      <c r="P57" s="66">
        <f t="shared" si="9"/>
        <v>0</v>
      </c>
      <c r="Q57" s="77"/>
      <c r="R57" s="77"/>
      <c r="S57" s="77"/>
      <c r="T57" s="77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  <c r="EO57" s="78"/>
      <c r="EP57" s="78"/>
      <c r="EQ57" s="78"/>
      <c r="ER57" s="78"/>
      <c r="ES57" s="78"/>
      <c r="ET57" s="78"/>
      <c r="EU57" s="78"/>
      <c r="EV57" s="78"/>
      <c r="EW57" s="78"/>
      <c r="EX57" s="78"/>
      <c r="EY57" s="78"/>
      <c r="EZ57" s="78"/>
      <c r="FA57" s="78"/>
      <c r="FB57" s="78"/>
      <c r="FC57" s="78"/>
      <c r="FD57" s="78"/>
      <c r="FE57" s="78"/>
      <c r="FF57" s="78"/>
      <c r="FG57" s="78"/>
      <c r="FH57" s="78"/>
      <c r="FI57" s="78"/>
      <c r="FJ57" s="78"/>
      <c r="FK57" s="78"/>
      <c r="FL57" s="78"/>
      <c r="FM57" s="78"/>
      <c r="FN57" s="78"/>
      <c r="FO57" s="78"/>
      <c r="FP57" s="78"/>
      <c r="FQ57" s="78"/>
      <c r="FR57" s="78"/>
      <c r="FS57" s="78"/>
      <c r="FT57" s="78"/>
      <c r="FU57" s="78"/>
      <c r="FV57" s="78"/>
      <c r="FW57" s="78"/>
      <c r="FX57" s="78"/>
      <c r="FY57" s="78"/>
      <c r="FZ57" s="78"/>
      <c r="GA57" s="78"/>
      <c r="GB57" s="78"/>
      <c r="GC57" s="78"/>
      <c r="GD57" s="78"/>
      <c r="GE57" s="78"/>
      <c r="GF57" s="78"/>
      <c r="GG57" s="78"/>
      <c r="GH57" s="78"/>
      <c r="GI57" s="78"/>
      <c r="GJ57" s="78"/>
      <c r="GK57" s="78"/>
      <c r="GL57" s="78"/>
      <c r="GM57" s="78"/>
      <c r="GN57" s="78"/>
      <c r="GO57" s="78"/>
      <c r="GP57" s="78"/>
      <c r="GQ57" s="78"/>
      <c r="GR57" s="78"/>
      <c r="GS57" s="78"/>
      <c r="GT57" s="78"/>
      <c r="GU57" s="78"/>
      <c r="GV57" s="78"/>
      <c r="GW57" s="78"/>
      <c r="GX57" s="78"/>
      <c r="GY57" s="78"/>
      <c r="GZ57" s="78"/>
      <c r="HA57" s="78"/>
      <c r="HB57" s="78"/>
      <c r="HC57" s="78"/>
      <c r="HD57" s="78"/>
      <c r="HE57" s="78"/>
      <c r="HF57" s="78"/>
      <c r="HG57" s="78"/>
      <c r="HH57" s="78"/>
      <c r="HI57" s="78"/>
      <c r="HJ57" s="78"/>
      <c r="HK57" s="78"/>
      <c r="HL57" s="78"/>
      <c r="HM57" s="78"/>
      <c r="HN57" s="78"/>
      <c r="HO57" s="78"/>
      <c r="HP57" s="78"/>
      <c r="HQ57" s="78"/>
      <c r="HR57" s="78"/>
      <c r="HS57" s="78"/>
      <c r="HT57" s="78"/>
      <c r="HU57" s="78"/>
      <c r="HV57" s="78"/>
      <c r="HW57" s="78"/>
      <c r="HX57" s="78"/>
      <c r="HY57" s="78"/>
      <c r="HZ57" s="78"/>
      <c r="IA57" s="78"/>
      <c r="IB57" s="78"/>
      <c r="IC57" s="78"/>
      <c r="ID57" s="78"/>
      <c r="IE57" s="78"/>
      <c r="IF57" s="78"/>
      <c r="IG57" s="78"/>
      <c r="IH57" s="78"/>
      <c r="II57" s="78"/>
      <c r="IJ57" s="78"/>
      <c r="IK57" s="78"/>
      <c r="IL57" s="78"/>
      <c r="IM57" s="78"/>
      <c r="IN57" s="78"/>
    </row>
    <row r="58" spans="1:249" ht="48" hidden="1">
      <c r="A58" s="169" t="s">
        <v>78</v>
      </c>
      <c r="B58" s="181"/>
      <c r="C58" s="181"/>
      <c r="D58" s="182"/>
      <c r="E58" s="181"/>
      <c r="F58" s="181"/>
      <c r="G58" s="181"/>
      <c r="H58" s="181"/>
      <c r="I58" s="181"/>
      <c r="J58" s="181"/>
      <c r="K58" s="181"/>
      <c r="L58" s="169" t="s">
        <v>79</v>
      </c>
      <c r="M58" s="171"/>
      <c r="N58" s="169">
        <v>2016</v>
      </c>
      <c r="O58" s="91">
        <v>9000586</v>
      </c>
      <c r="P58" s="91">
        <v>0</v>
      </c>
      <c r="Q58" s="103"/>
      <c r="R58" s="103"/>
      <c r="S58" s="103"/>
      <c r="T58" s="103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92"/>
      <c r="BY58" s="92"/>
      <c r="BZ58" s="92"/>
      <c r="CA58" s="92"/>
      <c r="CB58" s="92"/>
      <c r="CC58" s="92"/>
      <c r="CD58" s="92"/>
      <c r="CE58" s="92"/>
      <c r="CF58" s="92"/>
      <c r="CG58" s="92"/>
      <c r="CH58" s="92"/>
      <c r="CI58" s="92"/>
      <c r="CJ58" s="92"/>
      <c r="CK58" s="92"/>
      <c r="CL58" s="92"/>
      <c r="CM58" s="92"/>
      <c r="CN58" s="92"/>
      <c r="CO58" s="92"/>
      <c r="CP58" s="92"/>
      <c r="CQ58" s="92"/>
      <c r="CR58" s="92"/>
      <c r="CS58" s="92"/>
      <c r="CT58" s="92"/>
      <c r="CU58" s="92"/>
      <c r="CV58" s="92"/>
      <c r="CW58" s="92"/>
      <c r="CX58" s="92"/>
      <c r="CY58" s="92"/>
      <c r="CZ58" s="92"/>
      <c r="DA58" s="92"/>
      <c r="DB58" s="92"/>
      <c r="DC58" s="92"/>
      <c r="DD58" s="92"/>
      <c r="DE58" s="92"/>
      <c r="DF58" s="92"/>
      <c r="DG58" s="92"/>
      <c r="DH58" s="92"/>
      <c r="DI58" s="92"/>
      <c r="DJ58" s="92"/>
      <c r="DK58" s="92"/>
      <c r="DL58" s="92"/>
      <c r="DM58" s="92"/>
      <c r="DN58" s="92"/>
      <c r="DO58" s="92"/>
      <c r="DP58" s="92"/>
      <c r="DQ58" s="92"/>
      <c r="DR58" s="92"/>
      <c r="DS58" s="92"/>
      <c r="DT58" s="92"/>
      <c r="DU58" s="92"/>
      <c r="DV58" s="92"/>
      <c r="DW58" s="92"/>
      <c r="DX58" s="92"/>
      <c r="DY58" s="92"/>
      <c r="DZ58" s="92"/>
      <c r="EA58" s="92"/>
      <c r="EB58" s="92"/>
      <c r="EC58" s="92"/>
      <c r="ED58" s="92"/>
      <c r="EE58" s="92"/>
      <c r="EF58" s="92"/>
      <c r="EG58" s="92"/>
      <c r="EH58" s="92"/>
      <c r="EI58" s="92"/>
      <c r="EJ58" s="92"/>
      <c r="EK58" s="92"/>
      <c r="EL58" s="92"/>
      <c r="EM58" s="92"/>
      <c r="EN58" s="92"/>
      <c r="EO58" s="92"/>
      <c r="EP58" s="92"/>
      <c r="EQ58" s="92"/>
      <c r="ER58" s="92"/>
      <c r="ES58" s="92"/>
      <c r="ET58" s="92"/>
      <c r="EU58" s="92"/>
      <c r="EV58" s="92"/>
      <c r="EW58" s="92"/>
      <c r="EX58" s="92"/>
      <c r="EY58" s="92"/>
      <c r="EZ58" s="92"/>
      <c r="FA58" s="92"/>
      <c r="FB58" s="92"/>
      <c r="FC58" s="92"/>
      <c r="FD58" s="92"/>
      <c r="FE58" s="92"/>
      <c r="FF58" s="92"/>
      <c r="FG58" s="92"/>
      <c r="FH58" s="92"/>
      <c r="FI58" s="92"/>
      <c r="FJ58" s="92"/>
      <c r="FK58" s="92"/>
      <c r="FL58" s="92"/>
      <c r="FM58" s="92"/>
      <c r="FN58" s="92"/>
      <c r="FO58" s="92"/>
      <c r="FP58" s="92"/>
      <c r="FQ58" s="92"/>
      <c r="FR58" s="92"/>
      <c r="FS58" s="92"/>
      <c r="FT58" s="92"/>
      <c r="FU58" s="92"/>
      <c r="FV58" s="92"/>
      <c r="FW58" s="92"/>
      <c r="FX58" s="92"/>
      <c r="FY58" s="92"/>
      <c r="FZ58" s="92"/>
      <c r="GA58" s="92"/>
      <c r="GB58" s="92"/>
      <c r="GC58" s="92"/>
      <c r="GD58" s="92"/>
      <c r="GE58" s="92"/>
      <c r="GF58" s="92"/>
      <c r="GG58" s="92"/>
      <c r="GH58" s="92"/>
      <c r="GI58" s="92"/>
      <c r="GJ58" s="92"/>
      <c r="GK58" s="92"/>
      <c r="GL58" s="92"/>
      <c r="GM58" s="92"/>
      <c r="GN58" s="92"/>
      <c r="GO58" s="92"/>
      <c r="GP58" s="92"/>
      <c r="GQ58" s="92"/>
      <c r="GR58" s="92"/>
      <c r="GS58" s="92"/>
      <c r="GT58" s="92"/>
      <c r="GU58" s="92"/>
      <c r="GV58" s="92"/>
      <c r="GW58" s="92"/>
      <c r="GX58" s="92"/>
      <c r="GY58" s="92"/>
      <c r="GZ58" s="92"/>
      <c r="HA58" s="92"/>
      <c r="HB58" s="92"/>
      <c r="HC58" s="92"/>
      <c r="HD58" s="92"/>
      <c r="HE58" s="92"/>
      <c r="HF58" s="92"/>
      <c r="HG58" s="92"/>
      <c r="HH58" s="92"/>
      <c r="HI58" s="92"/>
      <c r="HJ58" s="92"/>
      <c r="HK58" s="92"/>
      <c r="HL58" s="92"/>
      <c r="HM58" s="92"/>
      <c r="HN58" s="92"/>
      <c r="HO58" s="92"/>
      <c r="HP58" s="92"/>
      <c r="HQ58" s="92"/>
      <c r="HR58" s="92"/>
      <c r="HS58" s="92"/>
      <c r="HT58" s="92"/>
      <c r="HU58" s="92"/>
      <c r="HV58" s="92"/>
      <c r="HW58" s="92"/>
      <c r="HX58" s="92"/>
      <c r="HY58" s="92"/>
      <c r="HZ58" s="92"/>
      <c r="IA58" s="92"/>
      <c r="IB58" s="92"/>
      <c r="IC58" s="92"/>
      <c r="ID58" s="92"/>
      <c r="IE58" s="92"/>
      <c r="IF58" s="92"/>
      <c r="IG58" s="92"/>
      <c r="IH58" s="92"/>
      <c r="II58" s="92"/>
      <c r="IJ58" s="92"/>
      <c r="IK58" s="92"/>
      <c r="IL58" s="92"/>
      <c r="IM58" s="92"/>
      <c r="IN58" s="92"/>
      <c r="IO58" s="92"/>
    </row>
    <row r="59" spans="1:249" ht="58.5" hidden="1" customHeight="1">
      <c r="A59" s="212" t="s">
        <v>80</v>
      </c>
      <c r="B59" s="212"/>
      <c r="C59" s="57"/>
      <c r="D59" s="59">
        <v>51</v>
      </c>
      <c r="E59" s="59">
        <v>0</v>
      </c>
      <c r="F59" s="59">
        <v>13</v>
      </c>
      <c r="G59" s="59">
        <v>851</v>
      </c>
      <c r="H59" s="62" t="s">
        <v>65</v>
      </c>
      <c r="I59" s="62" t="s">
        <v>33</v>
      </c>
      <c r="J59" s="62" t="s">
        <v>81</v>
      </c>
      <c r="K59" s="145"/>
      <c r="L59" s="145"/>
      <c r="M59" s="145"/>
      <c r="N59" s="145"/>
      <c r="O59" s="63">
        <f t="shared" si="9"/>
        <v>89146323.150000006</v>
      </c>
      <c r="P59" s="146"/>
      <c r="Q59" s="117"/>
      <c r="R59" s="117"/>
      <c r="S59" s="117"/>
      <c r="T59" s="117"/>
    </row>
    <row r="60" spans="1:249" ht="27.75" hidden="1" customHeight="1">
      <c r="A60" s="42" t="s">
        <v>26</v>
      </c>
      <c r="B60" s="42" t="s">
        <v>26</v>
      </c>
      <c r="C60" s="42"/>
      <c r="D60" s="5">
        <v>51</v>
      </c>
      <c r="E60" s="5">
        <v>0</v>
      </c>
      <c r="F60" s="5">
        <v>13</v>
      </c>
      <c r="G60" s="5">
        <v>851</v>
      </c>
      <c r="H60" s="64" t="s">
        <v>65</v>
      </c>
      <c r="I60" s="64" t="s">
        <v>33</v>
      </c>
      <c r="J60" s="64" t="s">
        <v>81</v>
      </c>
      <c r="K60" s="64" t="s">
        <v>41</v>
      </c>
      <c r="L60" s="147"/>
      <c r="M60" s="147"/>
      <c r="N60" s="147"/>
      <c r="O60" s="66">
        <f t="shared" si="9"/>
        <v>89146323.150000006</v>
      </c>
      <c r="P60" s="146"/>
      <c r="Q60" s="117"/>
      <c r="R60" s="117"/>
      <c r="S60" s="117"/>
      <c r="T60" s="117"/>
    </row>
    <row r="61" spans="1:249" ht="15" hidden="1" customHeight="1">
      <c r="A61" s="42" t="s">
        <v>36</v>
      </c>
      <c r="B61" s="42" t="s">
        <v>69</v>
      </c>
      <c r="C61" s="42"/>
      <c r="D61" s="5">
        <v>51</v>
      </c>
      <c r="E61" s="5">
        <v>0</v>
      </c>
      <c r="F61" s="5">
        <v>13</v>
      </c>
      <c r="G61" s="5">
        <v>851</v>
      </c>
      <c r="H61" s="64" t="s">
        <v>65</v>
      </c>
      <c r="I61" s="64" t="s">
        <v>33</v>
      </c>
      <c r="J61" s="64" t="s">
        <v>81</v>
      </c>
      <c r="K61" s="64" t="s">
        <v>37</v>
      </c>
      <c r="L61" s="147"/>
      <c r="M61" s="147"/>
      <c r="N61" s="147"/>
      <c r="O61" s="66">
        <f t="shared" si="9"/>
        <v>89146323.150000006</v>
      </c>
      <c r="P61" s="146"/>
      <c r="Q61" s="117"/>
      <c r="R61" s="117"/>
      <c r="S61" s="117"/>
      <c r="T61" s="117"/>
    </row>
    <row r="62" spans="1:249" ht="36" hidden="1">
      <c r="A62" s="169" t="s">
        <v>82</v>
      </c>
      <c r="B62" s="57"/>
      <c r="C62" s="57"/>
      <c r="D62" s="59"/>
      <c r="E62" s="59"/>
      <c r="F62" s="59"/>
      <c r="G62" s="59"/>
      <c r="H62" s="62"/>
      <c r="I62" s="59"/>
      <c r="J62" s="59"/>
      <c r="K62" s="62"/>
      <c r="L62" s="147"/>
      <c r="M62" s="147"/>
      <c r="N62" s="147" t="s">
        <v>74</v>
      </c>
      <c r="O62" s="146">
        <v>89146323.150000006</v>
      </c>
      <c r="P62" s="146"/>
      <c r="Q62" s="117"/>
      <c r="R62" s="117"/>
      <c r="S62" s="117"/>
      <c r="T62" s="117"/>
    </row>
    <row r="63" spans="1:249" ht="15">
      <c r="A63" s="156" t="s">
        <v>83</v>
      </c>
      <c r="B63" s="157"/>
      <c r="C63" s="157"/>
      <c r="D63" s="145" t="s">
        <v>84</v>
      </c>
      <c r="E63" s="145" t="s">
        <v>85</v>
      </c>
      <c r="F63" s="145"/>
      <c r="G63" s="145" t="s">
        <v>30</v>
      </c>
      <c r="H63" s="145">
        <v>10</v>
      </c>
      <c r="I63" s="145"/>
      <c r="J63" s="145"/>
      <c r="K63" s="145"/>
      <c r="L63" s="145"/>
      <c r="M63" s="145"/>
      <c r="N63" s="145"/>
      <c r="O63" s="158">
        <f>O64</f>
        <v>13352625</v>
      </c>
      <c r="P63" s="158">
        <f>P64</f>
        <v>6256173</v>
      </c>
      <c r="Q63" s="117"/>
      <c r="R63" s="117"/>
      <c r="S63" s="117"/>
      <c r="T63" s="117"/>
    </row>
    <row r="64" spans="1:249" ht="15">
      <c r="A64" s="156" t="s">
        <v>86</v>
      </c>
      <c r="B64" s="157"/>
      <c r="C64" s="157"/>
      <c r="D64" s="145" t="s">
        <v>84</v>
      </c>
      <c r="E64" s="145" t="s">
        <v>85</v>
      </c>
      <c r="F64" s="145"/>
      <c r="G64" s="145" t="s">
        <v>30</v>
      </c>
      <c r="H64" s="145">
        <v>10</v>
      </c>
      <c r="I64" s="145" t="s">
        <v>87</v>
      </c>
      <c r="J64" s="145"/>
      <c r="K64" s="145"/>
      <c r="L64" s="145"/>
      <c r="M64" s="145"/>
      <c r="N64" s="145"/>
      <c r="O64" s="158">
        <f>O65+O69</f>
        <v>13352625</v>
      </c>
      <c r="P64" s="158">
        <f>P65+P69</f>
        <v>6256173</v>
      </c>
      <c r="Q64" s="117"/>
      <c r="R64" s="117"/>
      <c r="S64" s="117"/>
      <c r="T64" s="117"/>
    </row>
    <row r="65" spans="1:20" ht="84" hidden="1">
      <c r="A65" s="156" t="s">
        <v>88</v>
      </c>
      <c r="B65" s="157"/>
      <c r="C65" s="157"/>
      <c r="D65" s="145" t="s">
        <v>84</v>
      </c>
      <c r="E65" s="145" t="s">
        <v>85</v>
      </c>
      <c r="F65" s="145" t="s">
        <v>89</v>
      </c>
      <c r="G65" s="145" t="s">
        <v>30</v>
      </c>
      <c r="H65" s="145">
        <v>10</v>
      </c>
      <c r="I65" s="145" t="s">
        <v>87</v>
      </c>
      <c r="J65" s="145" t="s">
        <v>90</v>
      </c>
      <c r="K65" s="145"/>
      <c r="L65" s="145"/>
      <c r="M65" s="145"/>
      <c r="N65" s="145"/>
      <c r="O65" s="63">
        <f t="shared" ref="O65:O67" si="10">O66</f>
        <v>8901750</v>
      </c>
      <c r="P65" s="146"/>
      <c r="Q65" s="117"/>
      <c r="R65" s="117"/>
      <c r="S65" s="117"/>
      <c r="T65" s="117"/>
    </row>
    <row r="66" spans="1:20" ht="36" hidden="1">
      <c r="A66" s="42" t="s">
        <v>26</v>
      </c>
      <c r="B66" s="159"/>
      <c r="C66" s="159"/>
      <c r="D66" s="147" t="s">
        <v>84</v>
      </c>
      <c r="E66" s="147" t="s">
        <v>85</v>
      </c>
      <c r="F66" s="147" t="s">
        <v>89</v>
      </c>
      <c r="G66" s="147" t="s">
        <v>30</v>
      </c>
      <c r="H66" s="147">
        <v>10</v>
      </c>
      <c r="I66" s="147" t="s">
        <v>87</v>
      </c>
      <c r="J66" s="147" t="s">
        <v>90</v>
      </c>
      <c r="K66" s="147" t="s">
        <v>41</v>
      </c>
      <c r="L66" s="147"/>
      <c r="M66" s="147"/>
      <c r="N66" s="147"/>
      <c r="O66" s="66">
        <f t="shared" si="10"/>
        <v>8901750</v>
      </c>
      <c r="P66" s="146"/>
      <c r="Q66" s="117"/>
      <c r="R66" s="117"/>
      <c r="S66" s="117"/>
      <c r="T66" s="117"/>
    </row>
    <row r="67" spans="1:20" ht="14.25" hidden="1">
      <c r="A67" s="42" t="s">
        <v>27</v>
      </c>
      <c r="B67" s="159"/>
      <c r="C67" s="159"/>
      <c r="D67" s="147" t="s">
        <v>84</v>
      </c>
      <c r="E67" s="147" t="s">
        <v>85</v>
      </c>
      <c r="F67" s="147" t="s">
        <v>89</v>
      </c>
      <c r="G67" s="147" t="s">
        <v>30</v>
      </c>
      <c r="H67" s="147">
        <v>10</v>
      </c>
      <c r="I67" s="147" t="s">
        <v>87</v>
      </c>
      <c r="J67" s="147" t="s">
        <v>90</v>
      </c>
      <c r="K67" s="147" t="s">
        <v>37</v>
      </c>
      <c r="L67" s="147"/>
      <c r="M67" s="147"/>
      <c r="N67" s="147"/>
      <c r="O67" s="66">
        <f t="shared" si="10"/>
        <v>8901750</v>
      </c>
      <c r="P67" s="146"/>
      <c r="Q67" s="117"/>
      <c r="R67" s="117"/>
      <c r="S67" s="117"/>
      <c r="T67" s="117"/>
    </row>
    <row r="68" spans="1:20" ht="72" hidden="1">
      <c r="A68" s="183" t="s">
        <v>91</v>
      </c>
      <c r="B68" s="184"/>
      <c r="C68" s="184"/>
      <c r="D68" s="185"/>
      <c r="E68" s="185"/>
      <c r="F68" s="185"/>
      <c r="G68" s="185"/>
      <c r="H68" s="185"/>
      <c r="I68" s="185"/>
      <c r="J68" s="185"/>
      <c r="K68" s="185"/>
      <c r="L68" s="186" t="s">
        <v>92</v>
      </c>
      <c r="M68" s="185" t="s">
        <v>93</v>
      </c>
      <c r="N68" s="185" t="s">
        <v>74</v>
      </c>
      <c r="O68" s="146">
        <v>8901750</v>
      </c>
      <c r="P68" s="146"/>
      <c r="Q68" s="187"/>
      <c r="R68" s="187"/>
      <c r="S68" s="187"/>
      <c r="T68" s="117"/>
    </row>
    <row r="69" spans="1:20" ht="97.5" customHeight="1">
      <c r="A69" s="156" t="s">
        <v>94</v>
      </c>
      <c r="B69" s="157"/>
      <c r="C69" s="157"/>
      <c r="D69" s="145" t="s">
        <v>84</v>
      </c>
      <c r="E69" s="145" t="s">
        <v>85</v>
      </c>
      <c r="F69" s="145" t="s">
        <v>89</v>
      </c>
      <c r="G69" s="145" t="s">
        <v>30</v>
      </c>
      <c r="H69" s="145">
        <v>10</v>
      </c>
      <c r="I69" s="145" t="s">
        <v>87</v>
      </c>
      <c r="J69" s="59" t="s">
        <v>95</v>
      </c>
      <c r="K69" s="145"/>
      <c r="L69" s="145"/>
      <c r="M69" s="145"/>
      <c r="N69" s="145"/>
      <c r="O69" s="63">
        <f t="shared" ref="O69:P71" si="11">O70</f>
        <v>4450875</v>
      </c>
      <c r="P69" s="63">
        <f t="shared" si="11"/>
        <v>6256173</v>
      </c>
      <c r="Q69" s="117"/>
      <c r="R69" s="117"/>
      <c r="S69" s="117"/>
      <c r="T69" s="117"/>
    </row>
    <row r="70" spans="1:20" ht="36">
      <c r="A70" s="42" t="s">
        <v>26</v>
      </c>
      <c r="B70" s="159"/>
      <c r="C70" s="159"/>
      <c r="D70" s="147" t="s">
        <v>84</v>
      </c>
      <c r="E70" s="147" t="s">
        <v>85</v>
      </c>
      <c r="F70" s="147" t="s">
        <v>89</v>
      </c>
      <c r="G70" s="147" t="s">
        <v>30</v>
      </c>
      <c r="H70" s="147">
        <v>10</v>
      </c>
      <c r="I70" s="147" t="s">
        <v>87</v>
      </c>
      <c r="J70" s="5" t="s">
        <v>95</v>
      </c>
      <c r="K70" s="147" t="s">
        <v>41</v>
      </c>
      <c r="L70" s="147"/>
      <c r="M70" s="147"/>
      <c r="N70" s="147"/>
      <c r="O70" s="66">
        <f t="shared" si="11"/>
        <v>4450875</v>
      </c>
      <c r="P70" s="66">
        <f t="shared" si="11"/>
        <v>6256173</v>
      </c>
      <c r="Q70" s="117"/>
      <c r="R70" s="117"/>
      <c r="S70" s="117"/>
      <c r="T70" s="117"/>
    </row>
    <row r="71" spans="1:20" ht="14.25">
      <c r="A71" s="42" t="s">
        <v>27</v>
      </c>
      <c r="B71" s="159"/>
      <c r="C71" s="159"/>
      <c r="D71" s="147" t="s">
        <v>84</v>
      </c>
      <c r="E71" s="147" t="s">
        <v>85</v>
      </c>
      <c r="F71" s="147" t="s">
        <v>89</v>
      </c>
      <c r="G71" s="147" t="s">
        <v>30</v>
      </c>
      <c r="H71" s="147">
        <v>10</v>
      </c>
      <c r="I71" s="147" t="s">
        <v>87</v>
      </c>
      <c r="J71" s="5" t="s">
        <v>95</v>
      </c>
      <c r="K71" s="147" t="s">
        <v>37</v>
      </c>
      <c r="L71" s="147"/>
      <c r="M71" s="147"/>
      <c r="N71" s="147"/>
      <c r="O71" s="66">
        <f t="shared" si="11"/>
        <v>4450875</v>
      </c>
      <c r="P71" s="66">
        <f t="shared" si="11"/>
        <v>6256173</v>
      </c>
      <c r="Q71" s="117"/>
      <c r="R71" s="117"/>
      <c r="S71" s="117"/>
      <c r="T71" s="117"/>
    </row>
    <row r="72" spans="1:20" ht="78" customHeight="1">
      <c r="A72" s="183" t="s">
        <v>96</v>
      </c>
      <c r="B72" s="159"/>
      <c r="C72" s="159"/>
      <c r="D72" s="147"/>
      <c r="E72" s="147"/>
      <c r="F72" s="147"/>
      <c r="G72" s="147"/>
      <c r="H72" s="147"/>
      <c r="I72" s="147"/>
      <c r="J72" s="147"/>
      <c r="K72" s="147"/>
      <c r="L72" s="186" t="s">
        <v>92</v>
      </c>
      <c r="M72" s="185" t="s">
        <v>120</v>
      </c>
      <c r="N72" s="188" t="s">
        <v>98</v>
      </c>
      <c r="O72" s="189">
        <v>4450875</v>
      </c>
      <c r="P72" s="189">
        <v>6256173</v>
      </c>
      <c r="Q72" s="187"/>
      <c r="R72" s="187"/>
      <c r="S72" s="187"/>
      <c r="T72" s="117"/>
    </row>
  </sheetData>
  <mergeCells count="6">
    <mergeCell ref="A37:B37"/>
    <mergeCell ref="A38:B38"/>
    <mergeCell ref="A39:B39"/>
    <mergeCell ref="A59:B59"/>
    <mergeCell ref="A1:P1"/>
    <mergeCell ref="A2:P2"/>
  </mergeCells>
  <pageMargins left="0.70866141732283472" right="0.31496062992125984" top="0.35433070866141736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78"/>
  <sheetViews>
    <sheetView tabSelected="1" topLeftCell="A75" zoomScale="90" zoomScaleNormal="90" workbookViewId="0">
      <selection activeCell="Q25" sqref="Q25"/>
    </sheetView>
  </sheetViews>
  <sheetFormatPr defaultRowHeight="12"/>
  <cols>
    <col min="1" max="1" width="34.140625" style="1" customWidth="1"/>
    <col min="2" max="3" width="4.140625" style="1" hidden="1" customWidth="1"/>
    <col min="4" max="4" width="3.42578125" style="167" customWidth="1"/>
    <col min="5" max="5" width="3.42578125" style="1" customWidth="1"/>
    <col min="6" max="6" width="3.28515625" style="1" customWidth="1"/>
    <col min="7" max="7" width="4.140625" style="1" customWidth="1"/>
    <col min="8" max="9" width="3.7109375" style="1" customWidth="1"/>
    <col min="10" max="10" width="6.42578125" style="1" customWidth="1"/>
    <col min="11" max="13" width="6" style="1" customWidth="1"/>
    <col min="14" max="14" width="5.7109375" style="195" customWidth="1"/>
    <col min="15" max="15" width="14.5703125" style="1" hidden="1" customWidth="1"/>
    <col min="16" max="17" width="12.7109375" style="1" customWidth="1"/>
    <col min="18" max="18" width="12.28515625" style="2" hidden="1" customWidth="1"/>
    <col min="19" max="19" width="11.7109375" style="2" hidden="1" customWidth="1"/>
    <col min="20" max="20" width="13.140625" style="2" hidden="1" customWidth="1"/>
    <col min="21" max="21" width="13.7109375" style="2" hidden="1" customWidth="1"/>
    <col min="22" max="24" width="0" style="1" hidden="1" customWidth="1"/>
    <col min="25" max="252" width="9.140625" style="1"/>
    <col min="253" max="253" width="48.85546875" style="1" customWidth="1"/>
    <col min="254" max="255" width="0" style="1" hidden="1" customWidth="1"/>
    <col min="256" max="256" width="4.140625" style="1" customWidth="1"/>
    <col min="257" max="257" width="4" style="1" customWidth="1"/>
    <col min="258" max="258" width="5" style="1" customWidth="1"/>
    <col min="259" max="260" width="4.7109375" style="1" customWidth="1"/>
    <col min="261" max="261" width="7.7109375" style="1" customWidth="1"/>
    <col min="262" max="262" width="6" style="1" customWidth="1"/>
    <col min="263" max="265" width="0" style="1" hidden="1" customWidth="1"/>
    <col min="266" max="266" width="18.42578125" style="1" customWidth="1"/>
    <col min="267" max="267" width="9.140625" style="1"/>
    <col min="268" max="268" width="14" style="1" customWidth="1"/>
    <col min="269" max="508" width="9.140625" style="1"/>
    <col min="509" max="509" width="48.85546875" style="1" customWidth="1"/>
    <col min="510" max="511" width="0" style="1" hidden="1" customWidth="1"/>
    <col min="512" max="512" width="4.140625" style="1" customWidth="1"/>
    <col min="513" max="513" width="4" style="1" customWidth="1"/>
    <col min="514" max="514" width="5" style="1" customWidth="1"/>
    <col min="515" max="516" width="4.7109375" style="1" customWidth="1"/>
    <col min="517" max="517" width="7.7109375" style="1" customWidth="1"/>
    <col min="518" max="518" width="6" style="1" customWidth="1"/>
    <col min="519" max="521" width="0" style="1" hidden="1" customWidth="1"/>
    <col min="522" max="522" width="18.42578125" style="1" customWidth="1"/>
    <col min="523" max="523" width="9.140625" style="1"/>
    <col min="524" max="524" width="14" style="1" customWidth="1"/>
    <col min="525" max="764" width="9.140625" style="1"/>
    <col min="765" max="765" width="48.85546875" style="1" customWidth="1"/>
    <col min="766" max="767" width="0" style="1" hidden="1" customWidth="1"/>
    <col min="768" max="768" width="4.140625" style="1" customWidth="1"/>
    <col min="769" max="769" width="4" style="1" customWidth="1"/>
    <col min="770" max="770" width="5" style="1" customWidth="1"/>
    <col min="771" max="772" width="4.7109375" style="1" customWidth="1"/>
    <col min="773" max="773" width="7.7109375" style="1" customWidth="1"/>
    <col min="774" max="774" width="6" style="1" customWidth="1"/>
    <col min="775" max="777" width="0" style="1" hidden="1" customWidth="1"/>
    <col min="778" max="778" width="18.42578125" style="1" customWidth="1"/>
    <col min="779" max="779" width="9.140625" style="1"/>
    <col min="780" max="780" width="14" style="1" customWidth="1"/>
    <col min="781" max="1020" width="9.140625" style="1"/>
    <col min="1021" max="1021" width="48.85546875" style="1" customWidth="1"/>
    <col min="1022" max="1023" width="0" style="1" hidden="1" customWidth="1"/>
    <col min="1024" max="1024" width="4.140625" style="1" customWidth="1"/>
    <col min="1025" max="1025" width="4" style="1" customWidth="1"/>
    <col min="1026" max="1026" width="5" style="1" customWidth="1"/>
    <col min="1027" max="1028" width="4.7109375" style="1" customWidth="1"/>
    <col min="1029" max="1029" width="7.7109375" style="1" customWidth="1"/>
    <col min="1030" max="1030" width="6" style="1" customWidth="1"/>
    <col min="1031" max="1033" width="0" style="1" hidden="1" customWidth="1"/>
    <col min="1034" max="1034" width="18.42578125" style="1" customWidth="1"/>
    <col min="1035" max="1035" width="9.140625" style="1"/>
    <col min="1036" max="1036" width="14" style="1" customWidth="1"/>
    <col min="1037" max="1276" width="9.140625" style="1"/>
    <col min="1277" max="1277" width="48.85546875" style="1" customWidth="1"/>
    <col min="1278" max="1279" width="0" style="1" hidden="1" customWidth="1"/>
    <col min="1280" max="1280" width="4.140625" style="1" customWidth="1"/>
    <col min="1281" max="1281" width="4" style="1" customWidth="1"/>
    <col min="1282" max="1282" width="5" style="1" customWidth="1"/>
    <col min="1283" max="1284" width="4.7109375" style="1" customWidth="1"/>
    <col min="1285" max="1285" width="7.7109375" style="1" customWidth="1"/>
    <col min="1286" max="1286" width="6" style="1" customWidth="1"/>
    <col min="1287" max="1289" width="0" style="1" hidden="1" customWidth="1"/>
    <col min="1290" max="1290" width="18.42578125" style="1" customWidth="1"/>
    <col min="1291" max="1291" width="9.140625" style="1"/>
    <col min="1292" max="1292" width="14" style="1" customWidth="1"/>
    <col min="1293" max="1532" width="9.140625" style="1"/>
    <col min="1533" max="1533" width="48.85546875" style="1" customWidth="1"/>
    <col min="1534" max="1535" width="0" style="1" hidden="1" customWidth="1"/>
    <col min="1536" max="1536" width="4.140625" style="1" customWidth="1"/>
    <col min="1537" max="1537" width="4" style="1" customWidth="1"/>
    <col min="1538" max="1538" width="5" style="1" customWidth="1"/>
    <col min="1539" max="1540" width="4.7109375" style="1" customWidth="1"/>
    <col min="1541" max="1541" width="7.7109375" style="1" customWidth="1"/>
    <col min="1542" max="1542" width="6" style="1" customWidth="1"/>
    <col min="1543" max="1545" width="0" style="1" hidden="1" customWidth="1"/>
    <col min="1546" max="1546" width="18.42578125" style="1" customWidth="1"/>
    <col min="1547" max="1547" width="9.140625" style="1"/>
    <col min="1548" max="1548" width="14" style="1" customWidth="1"/>
    <col min="1549" max="1788" width="9.140625" style="1"/>
    <col min="1789" max="1789" width="48.85546875" style="1" customWidth="1"/>
    <col min="1790" max="1791" width="0" style="1" hidden="1" customWidth="1"/>
    <col min="1792" max="1792" width="4.140625" style="1" customWidth="1"/>
    <col min="1793" max="1793" width="4" style="1" customWidth="1"/>
    <col min="1794" max="1794" width="5" style="1" customWidth="1"/>
    <col min="1795" max="1796" width="4.7109375" style="1" customWidth="1"/>
    <col min="1797" max="1797" width="7.7109375" style="1" customWidth="1"/>
    <col min="1798" max="1798" width="6" style="1" customWidth="1"/>
    <col min="1799" max="1801" width="0" style="1" hidden="1" customWidth="1"/>
    <col min="1802" max="1802" width="18.42578125" style="1" customWidth="1"/>
    <col min="1803" max="1803" width="9.140625" style="1"/>
    <col min="1804" max="1804" width="14" style="1" customWidth="1"/>
    <col min="1805" max="2044" width="9.140625" style="1"/>
    <col min="2045" max="2045" width="48.85546875" style="1" customWidth="1"/>
    <col min="2046" max="2047" width="0" style="1" hidden="1" customWidth="1"/>
    <col min="2048" max="2048" width="4.140625" style="1" customWidth="1"/>
    <col min="2049" max="2049" width="4" style="1" customWidth="1"/>
    <col min="2050" max="2050" width="5" style="1" customWidth="1"/>
    <col min="2051" max="2052" width="4.7109375" style="1" customWidth="1"/>
    <col min="2053" max="2053" width="7.7109375" style="1" customWidth="1"/>
    <col min="2054" max="2054" width="6" style="1" customWidth="1"/>
    <col min="2055" max="2057" width="0" style="1" hidden="1" customWidth="1"/>
    <col min="2058" max="2058" width="18.42578125" style="1" customWidth="1"/>
    <col min="2059" max="2059" width="9.140625" style="1"/>
    <col min="2060" max="2060" width="14" style="1" customWidth="1"/>
    <col min="2061" max="2300" width="9.140625" style="1"/>
    <col min="2301" max="2301" width="48.85546875" style="1" customWidth="1"/>
    <col min="2302" max="2303" width="0" style="1" hidden="1" customWidth="1"/>
    <col min="2304" max="2304" width="4.140625" style="1" customWidth="1"/>
    <col min="2305" max="2305" width="4" style="1" customWidth="1"/>
    <col min="2306" max="2306" width="5" style="1" customWidth="1"/>
    <col min="2307" max="2308" width="4.7109375" style="1" customWidth="1"/>
    <col min="2309" max="2309" width="7.7109375" style="1" customWidth="1"/>
    <col min="2310" max="2310" width="6" style="1" customWidth="1"/>
    <col min="2311" max="2313" width="0" style="1" hidden="1" customWidth="1"/>
    <col min="2314" max="2314" width="18.42578125" style="1" customWidth="1"/>
    <col min="2315" max="2315" width="9.140625" style="1"/>
    <col min="2316" max="2316" width="14" style="1" customWidth="1"/>
    <col min="2317" max="2556" width="9.140625" style="1"/>
    <col min="2557" max="2557" width="48.85546875" style="1" customWidth="1"/>
    <col min="2558" max="2559" width="0" style="1" hidden="1" customWidth="1"/>
    <col min="2560" max="2560" width="4.140625" style="1" customWidth="1"/>
    <col min="2561" max="2561" width="4" style="1" customWidth="1"/>
    <col min="2562" max="2562" width="5" style="1" customWidth="1"/>
    <col min="2563" max="2564" width="4.7109375" style="1" customWidth="1"/>
    <col min="2565" max="2565" width="7.7109375" style="1" customWidth="1"/>
    <col min="2566" max="2566" width="6" style="1" customWidth="1"/>
    <col min="2567" max="2569" width="0" style="1" hidden="1" customWidth="1"/>
    <col min="2570" max="2570" width="18.42578125" style="1" customWidth="1"/>
    <col min="2571" max="2571" width="9.140625" style="1"/>
    <col min="2572" max="2572" width="14" style="1" customWidth="1"/>
    <col min="2573" max="2812" width="9.140625" style="1"/>
    <col min="2813" max="2813" width="48.85546875" style="1" customWidth="1"/>
    <col min="2814" max="2815" width="0" style="1" hidden="1" customWidth="1"/>
    <col min="2816" max="2816" width="4.140625" style="1" customWidth="1"/>
    <col min="2817" max="2817" width="4" style="1" customWidth="1"/>
    <col min="2818" max="2818" width="5" style="1" customWidth="1"/>
    <col min="2819" max="2820" width="4.7109375" style="1" customWidth="1"/>
    <col min="2821" max="2821" width="7.7109375" style="1" customWidth="1"/>
    <col min="2822" max="2822" width="6" style="1" customWidth="1"/>
    <col min="2823" max="2825" width="0" style="1" hidden="1" customWidth="1"/>
    <col min="2826" max="2826" width="18.42578125" style="1" customWidth="1"/>
    <col min="2827" max="2827" width="9.140625" style="1"/>
    <col min="2828" max="2828" width="14" style="1" customWidth="1"/>
    <col min="2829" max="3068" width="9.140625" style="1"/>
    <col min="3069" max="3069" width="48.85546875" style="1" customWidth="1"/>
    <col min="3070" max="3071" width="0" style="1" hidden="1" customWidth="1"/>
    <col min="3072" max="3072" width="4.140625" style="1" customWidth="1"/>
    <col min="3073" max="3073" width="4" style="1" customWidth="1"/>
    <col min="3074" max="3074" width="5" style="1" customWidth="1"/>
    <col min="3075" max="3076" width="4.7109375" style="1" customWidth="1"/>
    <col min="3077" max="3077" width="7.7109375" style="1" customWidth="1"/>
    <col min="3078" max="3078" width="6" style="1" customWidth="1"/>
    <col min="3079" max="3081" width="0" style="1" hidden="1" customWidth="1"/>
    <col min="3082" max="3082" width="18.42578125" style="1" customWidth="1"/>
    <col min="3083" max="3083" width="9.140625" style="1"/>
    <col min="3084" max="3084" width="14" style="1" customWidth="1"/>
    <col min="3085" max="3324" width="9.140625" style="1"/>
    <col min="3325" max="3325" width="48.85546875" style="1" customWidth="1"/>
    <col min="3326" max="3327" width="0" style="1" hidden="1" customWidth="1"/>
    <col min="3328" max="3328" width="4.140625" style="1" customWidth="1"/>
    <col min="3329" max="3329" width="4" style="1" customWidth="1"/>
    <col min="3330" max="3330" width="5" style="1" customWidth="1"/>
    <col min="3331" max="3332" width="4.7109375" style="1" customWidth="1"/>
    <col min="3333" max="3333" width="7.7109375" style="1" customWidth="1"/>
    <col min="3334" max="3334" width="6" style="1" customWidth="1"/>
    <col min="3335" max="3337" width="0" style="1" hidden="1" customWidth="1"/>
    <col min="3338" max="3338" width="18.42578125" style="1" customWidth="1"/>
    <col min="3339" max="3339" width="9.140625" style="1"/>
    <col min="3340" max="3340" width="14" style="1" customWidth="1"/>
    <col min="3341" max="3580" width="9.140625" style="1"/>
    <col min="3581" max="3581" width="48.85546875" style="1" customWidth="1"/>
    <col min="3582" max="3583" width="0" style="1" hidden="1" customWidth="1"/>
    <col min="3584" max="3584" width="4.140625" style="1" customWidth="1"/>
    <col min="3585" max="3585" width="4" style="1" customWidth="1"/>
    <col min="3586" max="3586" width="5" style="1" customWidth="1"/>
    <col min="3587" max="3588" width="4.7109375" style="1" customWidth="1"/>
    <col min="3589" max="3589" width="7.7109375" style="1" customWidth="1"/>
    <col min="3590" max="3590" width="6" style="1" customWidth="1"/>
    <col min="3591" max="3593" width="0" style="1" hidden="1" customWidth="1"/>
    <col min="3594" max="3594" width="18.42578125" style="1" customWidth="1"/>
    <col min="3595" max="3595" width="9.140625" style="1"/>
    <col min="3596" max="3596" width="14" style="1" customWidth="1"/>
    <col min="3597" max="3836" width="9.140625" style="1"/>
    <col min="3837" max="3837" width="48.85546875" style="1" customWidth="1"/>
    <col min="3838" max="3839" width="0" style="1" hidden="1" customWidth="1"/>
    <col min="3840" max="3840" width="4.140625" style="1" customWidth="1"/>
    <col min="3841" max="3841" width="4" style="1" customWidth="1"/>
    <col min="3842" max="3842" width="5" style="1" customWidth="1"/>
    <col min="3843" max="3844" width="4.7109375" style="1" customWidth="1"/>
    <col min="3845" max="3845" width="7.7109375" style="1" customWidth="1"/>
    <col min="3846" max="3846" width="6" style="1" customWidth="1"/>
    <col min="3847" max="3849" width="0" style="1" hidden="1" customWidth="1"/>
    <col min="3850" max="3850" width="18.42578125" style="1" customWidth="1"/>
    <col min="3851" max="3851" width="9.140625" style="1"/>
    <col min="3852" max="3852" width="14" style="1" customWidth="1"/>
    <col min="3853" max="4092" width="9.140625" style="1"/>
    <col min="4093" max="4093" width="48.85546875" style="1" customWidth="1"/>
    <col min="4094" max="4095" width="0" style="1" hidden="1" customWidth="1"/>
    <col min="4096" max="4096" width="4.140625" style="1" customWidth="1"/>
    <col min="4097" max="4097" width="4" style="1" customWidth="1"/>
    <col min="4098" max="4098" width="5" style="1" customWidth="1"/>
    <col min="4099" max="4100" width="4.7109375" style="1" customWidth="1"/>
    <col min="4101" max="4101" width="7.7109375" style="1" customWidth="1"/>
    <col min="4102" max="4102" width="6" style="1" customWidth="1"/>
    <col min="4103" max="4105" width="0" style="1" hidden="1" customWidth="1"/>
    <col min="4106" max="4106" width="18.42578125" style="1" customWidth="1"/>
    <col min="4107" max="4107" width="9.140625" style="1"/>
    <col min="4108" max="4108" width="14" style="1" customWidth="1"/>
    <col min="4109" max="4348" width="9.140625" style="1"/>
    <col min="4349" max="4349" width="48.85546875" style="1" customWidth="1"/>
    <col min="4350" max="4351" width="0" style="1" hidden="1" customWidth="1"/>
    <col min="4352" max="4352" width="4.140625" style="1" customWidth="1"/>
    <col min="4353" max="4353" width="4" style="1" customWidth="1"/>
    <col min="4354" max="4354" width="5" style="1" customWidth="1"/>
    <col min="4355" max="4356" width="4.7109375" style="1" customWidth="1"/>
    <col min="4357" max="4357" width="7.7109375" style="1" customWidth="1"/>
    <col min="4358" max="4358" width="6" style="1" customWidth="1"/>
    <col min="4359" max="4361" width="0" style="1" hidden="1" customWidth="1"/>
    <col min="4362" max="4362" width="18.42578125" style="1" customWidth="1"/>
    <col min="4363" max="4363" width="9.140625" style="1"/>
    <col min="4364" max="4364" width="14" style="1" customWidth="1"/>
    <col min="4365" max="4604" width="9.140625" style="1"/>
    <col min="4605" max="4605" width="48.85546875" style="1" customWidth="1"/>
    <col min="4606" max="4607" width="0" style="1" hidden="1" customWidth="1"/>
    <col min="4608" max="4608" width="4.140625" style="1" customWidth="1"/>
    <col min="4609" max="4609" width="4" style="1" customWidth="1"/>
    <col min="4610" max="4610" width="5" style="1" customWidth="1"/>
    <col min="4611" max="4612" width="4.7109375" style="1" customWidth="1"/>
    <col min="4613" max="4613" width="7.7109375" style="1" customWidth="1"/>
    <col min="4614" max="4614" width="6" style="1" customWidth="1"/>
    <col min="4615" max="4617" width="0" style="1" hidden="1" customWidth="1"/>
    <col min="4618" max="4618" width="18.42578125" style="1" customWidth="1"/>
    <col min="4619" max="4619" width="9.140625" style="1"/>
    <col min="4620" max="4620" width="14" style="1" customWidth="1"/>
    <col min="4621" max="4860" width="9.140625" style="1"/>
    <col min="4861" max="4861" width="48.85546875" style="1" customWidth="1"/>
    <col min="4862" max="4863" width="0" style="1" hidden="1" customWidth="1"/>
    <col min="4864" max="4864" width="4.140625" style="1" customWidth="1"/>
    <col min="4865" max="4865" width="4" style="1" customWidth="1"/>
    <col min="4866" max="4866" width="5" style="1" customWidth="1"/>
    <col min="4867" max="4868" width="4.7109375" style="1" customWidth="1"/>
    <col min="4869" max="4869" width="7.7109375" style="1" customWidth="1"/>
    <col min="4870" max="4870" width="6" style="1" customWidth="1"/>
    <col min="4871" max="4873" width="0" style="1" hidden="1" customWidth="1"/>
    <col min="4874" max="4874" width="18.42578125" style="1" customWidth="1"/>
    <col min="4875" max="4875" width="9.140625" style="1"/>
    <col min="4876" max="4876" width="14" style="1" customWidth="1"/>
    <col min="4877" max="5116" width="9.140625" style="1"/>
    <col min="5117" max="5117" width="48.85546875" style="1" customWidth="1"/>
    <col min="5118" max="5119" width="0" style="1" hidden="1" customWidth="1"/>
    <col min="5120" max="5120" width="4.140625" style="1" customWidth="1"/>
    <col min="5121" max="5121" width="4" style="1" customWidth="1"/>
    <col min="5122" max="5122" width="5" style="1" customWidth="1"/>
    <col min="5123" max="5124" width="4.7109375" style="1" customWidth="1"/>
    <col min="5125" max="5125" width="7.7109375" style="1" customWidth="1"/>
    <col min="5126" max="5126" width="6" style="1" customWidth="1"/>
    <col min="5127" max="5129" width="0" style="1" hidden="1" customWidth="1"/>
    <col min="5130" max="5130" width="18.42578125" style="1" customWidth="1"/>
    <col min="5131" max="5131" width="9.140625" style="1"/>
    <col min="5132" max="5132" width="14" style="1" customWidth="1"/>
    <col min="5133" max="5372" width="9.140625" style="1"/>
    <col min="5373" max="5373" width="48.85546875" style="1" customWidth="1"/>
    <col min="5374" max="5375" width="0" style="1" hidden="1" customWidth="1"/>
    <col min="5376" max="5376" width="4.140625" style="1" customWidth="1"/>
    <col min="5377" max="5377" width="4" style="1" customWidth="1"/>
    <col min="5378" max="5378" width="5" style="1" customWidth="1"/>
    <col min="5379" max="5380" width="4.7109375" style="1" customWidth="1"/>
    <col min="5381" max="5381" width="7.7109375" style="1" customWidth="1"/>
    <col min="5382" max="5382" width="6" style="1" customWidth="1"/>
    <col min="5383" max="5385" width="0" style="1" hidden="1" customWidth="1"/>
    <col min="5386" max="5386" width="18.42578125" style="1" customWidth="1"/>
    <col min="5387" max="5387" width="9.140625" style="1"/>
    <col min="5388" max="5388" width="14" style="1" customWidth="1"/>
    <col min="5389" max="5628" width="9.140625" style="1"/>
    <col min="5629" max="5629" width="48.85546875" style="1" customWidth="1"/>
    <col min="5630" max="5631" width="0" style="1" hidden="1" customWidth="1"/>
    <col min="5632" max="5632" width="4.140625" style="1" customWidth="1"/>
    <col min="5633" max="5633" width="4" style="1" customWidth="1"/>
    <col min="5634" max="5634" width="5" style="1" customWidth="1"/>
    <col min="5635" max="5636" width="4.7109375" style="1" customWidth="1"/>
    <col min="5637" max="5637" width="7.7109375" style="1" customWidth="1"/>
    <col min="5638" max="5638" width="6" style="1" customWidth="1"/>
    <col min="5639" max="5641" width="0" style="1" hidden="1" customWidth="1"/>
    <col min="5642" max="5642" width="18.42578125" style="1" customWidth="1"/>
    <col min="5643" max="5643" width="9.140625" style="1"/>
    <col min="5644" max="5644" width="14" style="1" customWidth="1"/>
    <col min="5645" max="5884" width="9.140625" style="1"/>
    <col min="5885" max="5885" width="48.85546875" style="1" customWidth="1"/>
    <col min="5886" max="5887" width="0" style="1" hidden="1" customWidth="1"/>
    <col min="5888" max="5888" width="4.140625" style="1" customWidth="1"/>
    <col min="5889" max="5889" width="4" style="1" customWidth="1"/>
    <col min="5890" max="5890" width="5" style="1" customWidth="1"/>
    <col min="5891" max="5892" width="4.7109375" style="1" customWidth="1"/>
    <col min="5893" max="5893" width="7.7109375" style="1" customWidth="1"/>
    <col min="5894" max="5894" width="6" style="1" customWidth="1"/>
    <col min="5895" max="5897" width="0" style="1" hidden="1" customWidth="1"/>
    <col min="5898" max="5898" width="18.42578125" style="1" customWidth="1"/>
    <col min="5899" max="5899" width="9.140625" style="1"/>
    <col min="5900" max="5900" width="14" style="1" customWidth="1"/>
    <col min="5901" max="6140" width="9.140625" style="1"/>
    <col min="6141" max="6141" width="48.85546875" style="1" customWidth="1"/>
    <col min="6142" max="6143" width="0" style="1" hidden="1" customWidth="1"/>
    <col min="6144" max="6144" width="4.140625" style="1" customWidth="1"/>
    <col min="6145" max="6145" width="4" style="1" customWidth="1"/>
    <col min="6146" max="6146" width="5" style="1" customWidth="1"/>
    <col min="6147" max="6148" width="4.7109375" style="1" customWidth="1"/>
    <col min="6149" max="6149" width="7.7109375" style="1" customWidth="1"/>
    <col min="6150" max="6150" width="6" style="1" customWidth="1"/>
    <col min="6151" max="6153" width="0" style="1" hidden="1" customWidth="1"/>
    <col min="6154" max="6154" width="18.42578125" style="1" customWidth="1"/>
    <col min="6155" max="6155" width="9.140625" style="1"/>
    <col min="6156" max="6156" width="14" style="1" customWidth="1"/>
    <col min="6157" max="6396" width="9.140625" style="1"/>
    <col min="6397" max="6397" width="48.85546875" style="1" customWidth="1"/>
    <col min="6398" max="6399" width="0" style="1" hidden="1" customWidth="1"/>
    <col min="6400" max="6400" width="4.140625" style="1" customWidth="1"/>
    <col min="6401" max="6401" width="4" style="1" customWidth="1"/>
    <col min="6402" max="6402" width="5" style="1" customWidth="1"/>
    <col min="6403" max="6404" width="4.7109375" style="1" customWidth="1"/>
    <col min="6405" max="6405" width="7.7109375" style="1" customWidth="1"/>
    <col min="6406" max="6406" width="6" style="1" customWidth="1"/>
    <col min="6407" max="6409" width="0" style="1" hidden="1" customWidth="1"/>
    <col min="6410" max="6410" width="18.42578125" style="1" customWidth="1"/>
    <col min="6411" max="6411" width="9.140625" style="1"/>
    <col min="6412" max="6412" width="14" style="1" customWidth="1"/>
    <col min="6413" max="6652" width="9.140625" style="1"/>
    <col min="6653" max="6653" width="48.85546875" style="1" customWidth="1"/>
    <col min="6654" max="6655" width="0" style="1" hidden="1" customWidth="1"/>
    <col min="6656" max="6656" width="4.140625" style="1" customWidth="1"/>
    <col min="6657" max="6657" width="4" style="1" customWidth="1"/>
    <col min="6658" max="6658" width="5" style="1" customWidth="1"/>
    <col min="6659" max="6660" width="4.7109375" style="1" customWidth="1"/>
    <col min="6661" max="6661" width="7.7109375" style="1" customWidth="1"/>
    <col min="6662" max="6662" width="6" style="1" customWidth="1"/>
    <col min="6663" max="6665" width="0" style="1" hidden="1" customWidth="1"/>
    <col min="6666" max="6666" width="18.42578125" style="1" customWidth="1"/>
    <col min="6667" max="6667" width="9.140625" style="1"/>
    <col min="6668" max="6668" width="14" style="1" customWidth="1"/>
    <col min="6669" max="6908" width="9.140625" style="1"/>
    <col min="6909" max="6909" width="48.85546875" style="1" customWidth="1"/>
    <col min="6910" max="6911" width="0" style="1" hidden="1" customWidth="1"/>
    <col min="6912" max="6912" width="4.140625" style="1" customWidth="1"/>
    <col min="6913" max="6913" width="4" style="1" customWidth="1"/>
    <col min="6914" max="6914" width="5" style="1" customWidth="1"/>
    <col min="6915" max="6916" width="4.7109375" style="1" customWidth="1"/>
    <col min="6917" max="6917" width="7.7109375" style="1" customWidth="1"/>
    <col min="6918" max="6918" width="6" style="1" customWidth="1"/>
    <col min="6919" max="6921" width="0" style="1" hidden="1" customWidth="1"/>
    <col min="6922" max="6922" width="18.42578125" style="1" customWidth="1"/>
    <col min="6923" max="6923" width="9.140625" style="1"/>
    <col min="6924" max="6924" width="14" style="1" customWidth="1"/>
    <col min="6925" max="7164" width="9.140625" style="1"/>
    <col min="7165" max="7165" width="48.85546875" style="1" customWidth="1"/>
    <col min="7166" max="7167" width="0" style="1" hidden="1" customWidth="1"/>
    <col min="7168" max="7168" width="4.140625" style="1" customWidth="1"/>
    <col min="7169" max="7169" width="4" style="1" customWidth="1"/>
    <col min="7170" max="7170" width="5" style="1" customWidth="1"/>
    <col min="7171" max="7172" width="4.7109375" style="1" customWidth="1"/>
    <col min="7173" max="7173" width="7.7109375" style="1" customWidth="1"/>
    <col min="7174" max="7174" width="6" style="1" customWidth="1"/>
    <col min="7175" max="7177" width="0" style="1" hidden="1" customWidth="1"/>
    <col min="7178" max="7178" width="18.42578125" style="1" customWidth="1"/>
    <col min="7179" max="7179" width="9.140625" style="1"/>
    <col min="7180" max="7180" width="14" style="1" customWidth="1"/>
    <col min="7181" max="7420" width="9.140625" style="1"/>
    <col min="7421" max="7421" width="48.85546875" style="1" customWidth="1"/>
    <col min="7422" max="7423" width="0" style="1" hidden="1" customWidth="1"/>
    <col min="7424" max="7424" width="4.140625" style="1" customWidth="1"/>
    <col min="7425" max="7425" width="4" style="1" customWidth="1"/>
    <col min="7426" max="7426" width="5" style="1" customWidth="1"/>
    <col min="7427" max="7428" width="4.7109375" style="1" customWidth="1"/>
    <col min="7429" max="7429" width="7.7109375" style="1" customWidth="1"/>
    <col min="7430" max="7430" width="6" style="1" customWidth="1"/>
    <col min="7431" max="7433" width="0" style="1" hidden="1" customWidth="1"/>
    <col min="7434" max="7434" width="18.42578125" style="1" customWidth="1"/>
    <col min="7435" max="7435" width="9.140625" style="1"/>
    <col min="7436" max="7436" width="14" style="1" customWidth="1"/>
    <col min="7437" max="7676" width="9.140625" style="1"/>
    <col min="7677" max="7677" width="48.85546875" style="1" customWidth="1"/>
    <col min="7678" max="7679" width="0" style="1" hidden="1" customWidth="1"/>
    <col min="7680" max="7680" width="4.140625" style="1" customWidth="1"/>
    <col min="7681" max="7681" width="4" style="1" customWidth="1"/>
    <col min="7682" max="7682" width="5" style="1" customWidth="1"/>
    <col min="7683" max="7684" width="4.7109375" style="1" customWidth="1"/>
    <col min="7685" max="7685" width="7.7109375" style="1" customWidth="1"/>
    <col min="7686" max="7686" width="6" style="1" customWidth="1"/>
    <col min="7687" max="7689" width="0" style="1" hidden="1" customWidth="1"/>
    <col min="7690" max="7690" width="18.42578125" style="1" customWidth="1"/>
    <col min="7691" max="7691" width="9.140625" style="1"/>
    <col min="7692" max="7692" width="14" style="1" customWidth="1"/>
    <col min="7693" max="7932" width="9.140625" style="1"/>
    <col min="7933" max="7933" width="48.85546875" style="1" customWidth="1"/>
    <col min="7934" max="7935" width="0" style="1" hidden="1" customWidth="1"/>
    <col min="7936" max="7936" width="4.140625" style="1" customWidth="1"/>
    <col min="7937" max="7937" width="4" style="1" customWidth="1"/>
    <col min="7938" max="7938" width="5" style="1" customWidth="1"/>
    <col min="7939" max="7940" width="4.7109375" style="1" customWidth="1"/>
    <col min="7941" max="7941" width="7.7109375" style="1" customWidth="1"/>
    <col min="7942" max="7942" width="6" style="1" customWidth="1"/>
    <col min="7943" max="7945" width="0" style="1" hidden="1" customWidth="1"/>
    <col min="7946" max="7946" width="18.42578125" style="1" customWidth="1"/>
    <col min="7947" max="7947" width="9.140625" style="1"/>
    <col min="7948" max="7948" width="14" style="1" customWidth="1"/>
    <col min="7949" max="8188" width="9.140625" style="1"/>
    <col min="8189" max="8189" width="48.85546875" style="1" customWidth="1"/>
    <col min="8190" max="8191" width="0" style="1" hidden="1" customWidth="1"/>
    <col min="8192" max="8192" width="4.140625" style="1" customWidth="1"/>
    <col min="8193" max="8193" width="4" style="1" customWidth="1"/>
    <col min="8194" max="8194" width="5" style="1" customWidth="1"/>
    <col min="8195" max="8196" width="4.7109375" style="1" customWidth="1"/>
    <col min="8197" max="8197" width="7.7109375" style="1" customWidth="1"/>
    <col min="8198" max="8198" width="6" style="1" customWidth="1"/>
    <col min="8199" max="8201" width="0" style="1" hidden="1" customWidth="1"/>
    <col min="8202" max="8202" width="18.42578125" style="1" customWidth="1"/>
    <col min="8203" max="8203" width="9.140625" style="1"/>
    <col min="8204" max="8204" width="14" style="1" customWidth="1"/>
    <col min="8205" max="8444" width="9.140625" style="1"/>
    <col min="8445" max="8445" width="48.85546875" style="1" customWidth="1"/>
    <col min="8446" max="8447" width="0" style="1" hidden="1" customWidth="1"/>
    <col min="8448" max="8448" width="4.140625" style="1" customWidth="1"/>
    <col min="8449" max="8449" width="4" style="1" customWidth="1"/>
    <col min="8450" max="8450" width="5" style="1" customWidth="1"/>
    <col min="8451" max="8452" width="4.7109375" style="1" customWidth="1"/>
    <col min="8453" max="8453" width="7.7109375" style="1" customWidth="1"/>
    <col min="8454" max="8454" width="6" style="1" customWidth="1"/>
    <col min="8455" max="8457" width="0" style="1" hidden="1" customWidth="1"/>
    <col min="8458" max="8458" width="18.42578125" style="1" customWidth="1"/>
    <col min="8459" max="8459" width="9.140625" style="1"/>
    <col min="8460" max="8460" width="14" style="1" customWidth="1"/>
    <col min="8461" max="8700" width="9.140625" style="1"/>
    <col min="8701" max="8701" width="48.85546875" style="1" customWidth="1"/>
    <col min="8702" max="8703" width="0" style="1" hidden="1" customWidth="1"/>
    <col min="8704" max="8704" width="4.140625" style="1" customWidth="1"/>
    <col min="8705" max="8705" width="4" style="1" customWidth="1"/>
    <col min="8706" max="8706" width="5" style="1" customWidth="1"/>
    <col min="8707" max="8708" width="4.7109375" style="1" customWidth="1"/>
    <col min="8709" max="8709" width="7.7109375" style="1" customWidth="1"/>
    <col min="8710" max="8710" width="6" style="1" customWidth="1"/>
    <col min="8711" max="8713" width="0" style="1" hidden="1" customWidth="1"/>
    <col min="8714" max="8714" width="18.42578125" style="1" customWidth="1"/>
    <col min="8715" max="8715" width="9.140625" style="1"/>
    <col min="8716" max="8716" width="14" style="1" customWidth="1"/>
    <col min="8717" max="8956" width="9.140625" style="1"/>
    <col min="8957" max="8957" width="48.85546875" style="1" customWidth="1"/>
    <col min="8958" max="8959" width="0" style="1" hidden="1" customWidth="1"/>
    <col min="8960" max="8960" width="4.140625" style="1" customWidth="1"/>
    <col min="8961" max="8961" width="4" style="1" customWidth="1"/>
    <col min="8962" max="8962" width="5" style="1" customWidth="1"/>
    <col min="8963" max="8964" width="4.7109375" style="1" customWidth="1"/>
    <col min="8965" max="8965" width="7.7109375" style="1" customWidth="1"/>
    <col min="8966" max="8966" width="6" style="1" customWidth="1"/>
    <col min="8967" max="8969" width="0" style="1" hidden="1" customWidth="1"/>
    <col min="8970" max="8970" width="18.42578125" style="1" customWidth="1"/>
    <col min="8971" max="8971" width="9.140625" style="1"/>
    <col min="8972" max="8972" width="14" style="1" customWidth="1"/>
    <col min="8973" max="9212" width="9.140625" style="1"/>
    <col min="9213" max="9213" width="48.85546875" style="1" customWidth="1"/>
    <col min="9214" max="9215" width="0" style="1" hidden="1" customWidth="1"/>
    <col min="9216" max="9216" width="4.140625" style="1" customWidth="1"/>
    <col min="9217" max="9217" width="4" style="1" customWidth="1"/>
    <col min="9218" max="9218" width="5" style="1" customWidth="1"/>
    <col min="9219" max="9220" width="4.7109375" style="1" customWidth="1"/>
    <col min="9221" max="9221" width="7.7109375" style="1" customWidth="1"/>
    <col min="9222" max="9222" width="6" style="1" customWidth="1"/>
    <col min="9223" max="9225" width="0" style="1" hidden="1" customWidth="1"/>
    <col min="9226" max="9226" width="18.42578125" style="1" customWidth="1"/>
    <col min="9227" max="9227" width="9.140625" style="1"/>
    <col min="9228" max="9228" width="14" style="1" customWidth="1"/>
    <col min="9229" max="9468" width="9.140625" style="1"/>
    <col min="9469" max="9469" width="48.85546875" style="1" customWidth="1"/>
    <col min="9470" max="9471" width="0" style="1" hidden="1" customWidth="1"/>
    <col min="9472" max="9472" width="4.140625" style="1" customWidth="1"/>
    <col min="9473" max="9473" width="4" style="1" customWidth="1"/>
    <col min="9474" max="9474" width="5" style="1" customWidth="1"/>
    <col min="9475" max="9476" width="4.7109375" style="1" customWidth="1"/>
    <col min="9477" max="9477" width="7.7109375" style="1" customWidth="1"/>
    <col min="9478" max="9478" width="6" style="1" customWidth="1"/>
    <col min="9479" max="9481" width="0" style="1" hidden="1" customWidth="1"/>
    <col min="9482" max="9482" width="18.42578125" style="1" customWidth="1"/>
    <col min="9483" max="9483" width="9.140625" style="1"/>
    <col min="9484" max="9484" width="14" style="1" customWidth="1"/>
    <col min="9485" max="9724" width="9.140625" style="1"/>
    <col min="9725" max="9725" width="48.85546875" style="1" customWidth="1"/>
    <col min="9726" max="9727" width="0" style="1" hidden="1" customWidth="1"/>
    <col min="9728" max="9728" width="4.140625" style="1" customWidth="1"/>
    <col min="9729" max="9729" width="4" style="1" customWidth="1"/>
    <col min="9730" max="9730" width="5" style="1" customWidth="1"/>
    <col min="9731" max="9732" width="4.7109375" style="1" customWidth="1"/>
    <col min="9733" max="9733" width="7.7109375" style="1" customWidth="1"/>
    <col min="9734" max="9734" width="6" style="1" customWidth="1"/>
    <col min="9735" max="9737" width="0" style="1" hidden="1" customWidth="1"/>
    <col min="9738" max="9738" width="18.42578125" style="1" customWidth="1"/>
    <col min="9739" max="9739" width="9.140625" style="1"/>
    <col min="9740" max="9740" width="14" style="1" customWidth="1"/>
    <col min="9741" max="9980" width="9.140625" style="1"/>
    <col min="9981" max="9981" width="48.85546875" style="1" customWidth="1"/>
    <col min="9982" max="9983" width="0" style="1" hidden="1" customWidth="1"/>
    <col min="9984" max="9984" width="4.140625" style="1" customWidth="1"/>
    <col min="9985" max="9985" width="4" style="1" customWidth="1"/>
    <col min="9986" max="9986" width="5" style="1" customWidth="1"/>
    <col min="9987" max="9988" width="4.7109375" style="1" customWidth="1"/>
    <col min="9989" max="9989" width="7.7109375" style="1" customWidth="1"/>
    <col min="9990" max="9990" width="6" style="1" customWidth="1"/>
    <col min="9991" max="9993" width="0" style="1" hidden="1" customWidth="1"/>
    <col min="9994" max="9994" width="18.42578125" style="1" customWidth="1"/>
    <col min="9995" max="9995" width="9.140625" style="1"/>
    <col min="9996" max="9996" width="14" style="1" customWidth="1"/>
    <col min="9997" max="10236" width="9.140625" style="1"/>
    <col min="10237" max="10237" width="48.85546875" style="1" customWidth="1"/>
    <col min="10238" max="10239" width="0" style="1" hidden="1" customWidth="1"/>
    <col min="10240" max="10240" width="4.140625" style="1" customWidth="1"/>
    <col min="10241" max="10241" width="4" style="1" customWidth="1"/>
    <col min="10242" max="10242" width="5" style="1" customWidth="1"/>
    <col min="10243" max="10244" width="4.7109375" style="1" customWidth="1"/>
    <col min="10245" max="10245" width="7.7109375" style="1" customWidth="1"/>
    <col min="10246" max="10246" width="6" style="1" customWidth="1"/>
    <col min="10247" max="10249" width="0" style="1" hidden="1" customWidth="1"/>
    <col min="10250" max="10250" width="18.42578125" style="1" customWidth="1"/>
    <col min="10251" max="10251" width="9.140625" style="1"/>
    <col min="10252" max="10252" width="14" style="1" customWidth="1"/>
    <col min="10253" max="10492" width="9.140625" style="1"/>
    <col min="10493" max="10493" width="48.85546875" style="1" customWidth="1"/>
    <col min="10494" max="10495" width="0" style="1" hidden="1" customWidth="1"/>
    <col min="10496" max="10496" width="4.140625" style="1" customWidth="1"/>
    <col min="10497" max="10497" width="4" style="1" customWidth="1"/>
    <col min="10498" max="10498" width="5" style="1" customWidth="1"/>
    <col min="10499" max="10500" width="4.7109375" style="1" customWidth="1"/>
    <col min="10501" max="10501" width="7.7109375" style="1" customWidth="1"/>
    <col min="10502" max="10502" width="6" style="1" customWidth="1"/>
    <col min="10503" max="10505" width="0" style="1" hidden="1" customWidth="1"/>
    <col min="10506" max="10506" width="18.42578125" style="1" customWidth="1"/>
    <col min="10507" max="10507" width="9.140625" style="1"/>
    <col min="10508" max="10508" width="14" style="1" customWidth="1"/>
    <col min="10509" max="10748" width="9.140625" style="1"/>
    <col min="10749" max="10749" width="48.85546875" style="1" customWidth="1"/>
    <col min="10750" max="10751" width="0" style="1" hidden="1" customWidth="1"/>
    <col min="10752" max="10752" width="4.140625" style="1" customWidth="1"/>
    <col min="10753" max="10753" width="4" style="1" customWidth="1"/>
    <col min="10754" max="10754" width="5" style="1" customWidth="1"/>
    <col min="10755" max="10756" width="4.7109375" style="1" customWidth="1"/>
    <col min="10757" max="10757" width="7.7109375" style="1" customWidth="1"/>
    <col min="10758" max="10758" width="6" style="1" customWidth="1"/>
    <col min="10759" max="10761" width="0" style="1" hidden="1" customWidth="1"/>
    <col min="10762" max="10762" width="18.42578125" style="1" customWidth="1"/>
    <col min="10763" max="10763" width="9.140625" style="1"/>
    <col min="10764" max="10764" width="14" style="1" customWidth="1"/>
    <col min="10765" max="11004" width="9.140625" style="1"/>
    <col min="11005" max="11005" width="48.85546875" style="1" customWidth="1"/>
    <col min="11006" max="11007" width="0" style="1" hidden="1" customWidth="1"/>
    <col min="11008" max="11008" width="4.140625" style="1" customWidth="1"/>
    <col min="11009" max="11009" width="4" style="1" customWidth="1"/>
    <col min="11010" max="11010" width="5" style="1" customWidth="1"/>
    <col min="11011" max="11012" width="4.7109375" style="1" customWidth="1"/>
    <col min="11013" max="11013" width="7.7109375" style="1" customWidth="1"/>
    <col min="11014" max="11014" width="6" style="1" customWidth="1"/>
    <col min="11015" max="11017" width="0" style="1" hidden="1" customWidth="1"/>
    <col min="11018" max="11018" width="18.42578125" style="1" customWidth="1"/>
    <col min="11019" max="11019" width="9.140625" style="1"/>
    <col min="11020" max="11020" width="14" style="1" customWidth="1"/>
    <col min="11021" max="11260" width="9.140625" style="1"/>
    <col min="11261" max="11261" width="48.85546875" style="1" customWidth="1"/>
    <col min="11262" max="11263" width="0" style="1" hidden="1" customWidth="1"/>
    <col min="11264" max="11264" width="4.140625" style="1" customWidth="1"/>
    <col min="11265" max="11265" width="4" style="1" customWidth="1"/>
    <col min="11266" max="11266" width="5" style="1" customWidth="1"/>
    <col min="11267" max="11268" width="4.7109375" style="1" customWidth="1"/>
    <col min="11269" max="11269" width="7.7109375" style="1" customWidth="1"/>
    <col min="11270" max="11270" width="6" style="1" customWidth="1"/>
    <col min="11271" max="11273" width="0" style="1" hidden="1" customWidth="1"/>
    <col min="11274" max="11274" width="18.42578125" style="1" customWidth="1"/>
    <col min="11275" max="11275" width="9.140625" style="1"/>
    <col min="11276" max="11276" width="14" style="1" customWidth="1"/>
    <col min="11277" max="11516" width="9.140625" style="1"/>
    <col min="11517" max="11517" width="48.85546875" style="1" customWidth="1"/>
    <col min="11518" max="11519" width="0" style="1" hidden="1" customWidth="1"/>
    <col min="11520" max="11520" width="4.140625" style="1" customWidth="1"/>
    <col min="11521" max="11521" width="4" style="1" customWidth="1"/>
    <col min="11522" max="11522" width="5" style="1" customWidth="1"/>
    <col min="11523" max="11524" width="4.7109375" style="1" customWidth="1"/>
    <col min="11525" max="11525" width="7.7109375" style="1" customWidth="1"/>
    <col min="11526" max="11526" width="6" style="1" customWidth="1"/>
    <col min="11527" max="11529" width="0" style="1" hidden="1" customWidth="1"/>
    <col min="11530" max="11530" width="18.42578125" style="1" customWidth="1"/>
    <col min="11531" max="11531" width="9.140625" style="1"/>
    <col min="11532" max="11532" width="14" style="1" customWidth="1"/>
    <col min="11533" max="11772" width="9.140625" style="1"/>
    <col min="11773" max="11773" width="48.85546875" style="1" customWidth="1"/>
    <col min="11774" max="11775" width="0" style="1" hidden="1" customWidth="1"/>
    <col min="11776" max="11776" width="4.140625" style="1" customWidth="1"/>
    <col min="11777" max="11777" width="4" style="1" customWidth="1"/>
    <col min="11778" max="11778" width="5" style="1" customWidth="1"/>
    <col min="11779" max="11780" width="4.7109375" style="1" customWidth="1"/>
    <col min="11781" max="11781" width="7.7109375" style="1" customWidth="1"/>
    <col min="11782" max="11782" width="6" style="1" customWidth="1"/>
    <col min="11783" max="11785" width="0" style="1" hidden="1" customWidth="1"/>
    <col min="11786" max="11786" width="18.42578125" style="1" customWidth="1"/>
    <col min="11787" max="11787" width="9.140625" style="1"/>
    <col min="11788" max="11788" width="14" style="1" customWidth="1"/>
    <col min="11789" max="12028" width="9.140625" style="1"/>
    <col min="12029" max="12029" width="48.85546875" style="1" customWidth="1"/>
    <col min="12030" max="12031" width="0" style="1" hidden="1" customWidth="1"/>
    <col min="12032" max="12032" width="4.140625" style="1" customWidth="1"/>
    <col min="12033" max="12033" width="4" style="1" customWidth="1"/>
    <col min="12034" max="12034" width="5" style="1" customWidth="1"/>
    <col min="12035" max="12036" width="4.7109375" style="1" customWidth="1"/>
    <col min="12037" max="12037" width="7.7109375" style="1" customWidth="1"/>
    <col min="12038" max="12038" width="6" style="1" customWidth="1"/>
    <col min="12039" max="12041" width="0" style="1" hidden="1" customWidth="1"/>
    <col min="12042" max="12042" width="18.42578125" style="1" customWidth="1"/>
    <col min="12043" max="12043" width="9.140625" style="1"/>
    <col min="12044" max="12044" width="14" style="1" customWidth="1"/>
    <col min="12045" max="12284" width="9.140625" style="1"/>
    <col min="12285" max="12285" width="48.85546875" style="1" customWidth="1"/>
    <col min="12286" max="12287" width="0" style="1" hidden="1" customWidth="1"/>
    <col min="12288" max="12288" width="4.140625" style="1" customWidth="1"/>
    <col min="12289" max="12289" width="4" style="1" customWidth="1"/>
    <col min="12290" max="12290" width="5" style="1" customWidth="1"/>
    <col min="12291" max="12292" width="4.7109375" style="1" customWidth="1"/>
    <col min="12293" max="12293" width="7.7109375" style="1" customWidth="1"/>
    <col min="12294" max="12294" width="6" style="1" customWidth="1"/>
    <col min="12295" max="12297" width="0" style="1" hidden="1" customWidth="1"/>
    <col min="12298" max="12298" width="18.42578125" style="1" customWidth="1"/>
    <col min="12299" max="12299" width="9.140625" style="1"/>
    <col min="12300" max="12300" width="14" style="1" customWidth="1"/>
    <col min="12301" max="12540" width="9.140625" style="1"/>
    <col min="12541" max="12541" width="48.85546875" style="1" customWidth="1"/>
    <col min="12542" max="12543" width="0" style="1" hidden="1" customWidth="1"/>
    <col min="12544" max="12544" width="4.140625" style="1" customWidth="1"/>
    <col min="12545" max="12545" width="4" style="1" customWidth="1"/>
    <col min="12546" max="12546" width="5" style="1" customWidth="1"/>
    <col min="12547" max="12548" width="4.7109375" style="1" customWidth="1"/>
    <col min="12549" max="12549" width="7.7109375" style="1" customWidth="1"/>
    <col min="12550" max="12550" width="6" style="1" customWidth="1"/>
    <col min="12551" max="12553" width="0" style="1" hidden="1" customWidth="1"/>
    <col min="12554" max="12554" width="18.42578125" style="1" customWidth="1"/>
    <col min="12555" max="12555" width="9.140625" style="1"/>
    <col min="12556" max="12556" width="14" style="1" customWidth="1"/>
    <col min="12557" max="12796" width="9.140625" style="1"/>
    <col min="12797" max="12797" width="48.85546875" style="1" customWidth="1"/>
    <col min="12798" max="12799" width="0" style="1" hidden="1" customWidth="1"/>
    <col min="12800" max="12800" width="4.140625" style="1" customWidth="1"/>
    <col min="12801" max="12801" width="4" style="1" customWidth="1"/>
    <col min="12802" max="12802" width="5" style="1" customWidth="1"/>
    <col min="12803" max="12804" width="4.7109375" style="1" customWidth="1"/>
    <col min="12805" max="12805" width="7.7109375" style="1" customWidth="1"/>
    <col min="12806" max="12806" width="6" style="1" customWidth="1"/>
    <col min="12807" max="12809" width="0" style="1" hidden="1" customWidth="1"/>
    <col min="12810" max="12810" width="18.42578125" style="1" customWidth="1"/>
    <col min="12811" max="12811" width="9.140625" style="1"/>
    <col min="12812" max="12812" width="14" style="1" customWidth="1"/>
    <col min="12813" max="13052" width="9.140625" style="1"/>
    <col min="13053" max="13053" width="48.85546875" style="1" customWidth="1"/>
    <col min="13054" max="13055" width="0" style="1" hidden="1" customWidth="1"/>
    <col min="13056" max="13056" width="4.140625" style="1" customWidth="1"/>
    <col min="13057" max="13057" width="4" style="1" customWidth="1"/>
    <col min="13058" max="13058" width="5" style="1" customWidth="1"/>
    <col min="13059" max="13060" width="4.7109375" style="1" customWidth="1"/>
    <col min="13061" max="13061" width="7.7109375" style="1" customWidth="1"/>
    <col min="13062" max="13062" width="6" style="1" customWidth="1"/>
    <col min="13063" max="13065" width="0" style="1" hidden="1" customWidth="1"/>
    <col min="13066" max="13066" width="18.42578125" style="1" customWidth="1"/>
    <col min="13067" max="13067" width="9.140625" style="1"/>
    <col min="13068" max="13068" width="14" style="1" customWidth="1"/>
    <col min="13069" max="13308" width="9.140625" style="1"/>
    <col min="13309" max="13309" width="48.85546875" style="1" customWidth="1"/>
    <col min="13310" max="13311" width="0" style="1" hidden="1" customWidth="1"/>
    <col min="13312" max="13312" width="4.140625" style="1" customWidth="1"/>
    <col min="13313" max="13313" width="4" style="1" customWidth="1"/>
    <col min="13314" max="13314" width="5" style="1" customWidth="1"/>
    <col min="13315" max="13316" width="4.7109375" style="1" customWidth="1"/>
    <col min="13317" max="13317" width="7.7109375" style="1" customWidth="1"/>
    <col min="13318" max="13318" width="6" style="1" customWidth="1"/>
    <col min="13319" max="13321" width="0" style="1" hidden="1" customWidth="1"/>
    <col min="13322" max="13322" width="18.42578125" style="1" customWidth="1"/>
    <col min="13323" max="13323" width="9.140625" style="1"/>
    <col min="13324" max="13324" width="14" style="1" customWidth="1"/>
    <col min="13325" max="13564" width="9.140625" style="1"/>
    <col min="13565" max="13565" width="48.85546875" style="1" customWidth="1"/>
    <col min="13566" max="13567" width="0" style="1" hidden="1" customWidth="1"/>
    <col min="13568" max="13568" width="4.140625" style="1" customWidth="1"/>
    <col min="13569" max="13569" width="4" style="1" customWidth="1"/>
    <col min="13570" max="13570" width="5" style="1" customWidth="1"/>
    <col min="13571" max="13572" width="4.7109375" style="1" customWidth="1"/>
    <col min="13573" max="13573" width="7.7109375" style="1" customWidth="1"/>
    <col min="13574" max="13574" width="6" style="1" customWidth="1"/>
    <col min="13575" max="13577" width="0" style="1" hidden="1" customWidth="1"/>
    <col min="13578" max="13578" width="18.42578125" style="1" customWidth="1"/>
    <col min="13579" max="13579" width="9.140625" style="1"/>
    <col min="13580" max="13580" width="14" style="1" customWidth="1"/>
    <col min="13581" max="13820" width="9.140625" style="1"/>
    <col min="13821" max="13821" width="48.85546875" style="1" customWidth="1"/>
    <col min="13822" max="13823" width="0" style="1" hidden="1" customWidth="1"/>
    <col min="13824" max="13824" width="4.140625" style="1" customWidth="1"/>
    <col min="13825" max="13825" width="4" style="1" customWidth="1"/>
    <col min="13826" max="13826" width="5" style="1" customWidth="1"/>
    <col min="13827" max="13828" width="4.7109375" style="1" customWidth="1"/>
    <col min="13829" max="13829" width="7.7109375" style="1" customWidth="1"/>
    <col min="13830" max="13830" width="6" style="1" customWidth="1"/>
    <col min="13831" max="13833" width="0" style="1" hidden="1" customWidth="1"/>
    <col min="13834" max="13834" width="18.42578125" style="1" customWidth="1"/>
    <col min="13835" max="13835" width="9.140625" style="1"/>
    <col min="13836" max="13836" width="14" style="1" customWidth="1"/>
    <col min="13837" max="14076" width="9.140625" style="1"/>
    <col min="14077" max="14077" width="48.85546875" style="1" customWidth="1"/>
    <col min="14078" max="14079" width="0" style="1" hidden="1" customWidth="1"/>
    <col min="14080" max="14080" width="4.140625" style="1" customWidth="1"/>
    <col min="14081" max="14081" width="4" style="1" customWidth="1"/>
    <col min="14082" max="14082" width="5" style="1" customWidth="1"/>
    <col min="14083" max="14084" width="4.7109375" style="1" customWidth="1"/>
    <col min="14085" max="14085" width="7.7109375" style="1" customWidth="1"/>
    <col min="14086" max="14086" width="6" style="1" customWidth="1"/>
    <col min="14087" max="14089" width="0" style="1" hidden="1" customWidth="1"/>
    <col min="14090" max="14090" width="18.42578125" style="1" customWidth="1"/>
    <col min="14091" max="14091" width="9.140625" style="1"/>
    <col min="14092" max="14092" width="14" style="1" customWidth="1"/>
    <col min="14093" max="14332" width="9.140625" style="1"/>
    <col min="14333" max="14333" width="48.85546875" style="1" customWidth="1"/>
    <col min="14334" max="14335" width="0" style="1" hidden="1" customWidth="1"/>
    <col min="14336" max="14336" width="4.140625" style="1" customWidth="1"/>
    <col min="14337" max="14337" width="4" style="1" customWidth="1"/>
    <col min="14338" max="14338" width="5" style="1" customWidth="1"/>
    <col min="14339" max="14340" width="4.7109375" style="1" customWidth="1"/>
    <col min="14341" max="14341" width="7.7109375" style="1" customWidth="1"/>
    <col min="14342" max="14342" width="6" style="1" customWidth="1"/>
    <col min="14343" max="14345" width="0" style="1" hidden="1" customWidth="1"/>
    <col min="14346" max="14346" width="18.42578125" style="1" customWidth="1"/>
    <col min="14347" max="14347" width="9.140625" style="1"/>
    <col min="14348" max="14348" width="14" style="1" customWidth="1"/>
    <col min="14349" max="14588" width="9.140625" style="1"/>
    <col min="14589" max="14589" width="48.85546875" style="1" customWidth="1"/>
    <col min="14590" max="14591" width="0" style="1" hidden="1" customWidth="1"/>
    <col min="14592" max="14592" width="4.140625" style="1" customWidth="1"/>
    <col min="14593" max="14593" width="4" style="1" customWidth="1"/>
    <col min="14594" max="14594" width="5" style="1" customWidth="1"/>
    <col min="14595" max="14596" width="4.7109375" style="1" customWidth="1"/>
    <col min="14597" max="14597" width="7.7109375" style="1" customWidth="1"/>
    <col min="14598" max="14598" width="6" style="1" customWidth="1"/>
    <col min="14599" max="14601" width="0" style="1" hidden="1" customWidth="1"/>
    <col min="14602" max="14602" width="18.42578125" style="1" customWidth="1"/>
    <col min="14603" max="14603" width="9.140625" style="1"/>
    <col min="14604" max="14604" width="14" style="1" customWidth="1"/>
    <col min="14605" max="14844" width="9.140625" style="1"/>
    <col min="14845" max="14845" width="48.85546875" style="1" customWidth="1"/>
    <col min="14846" max="14847" width="0" style="1" hidden="1" customWidth="1"/>
    <col min="14848" max="14848" width="4.140625" style="1" customWidth="1"/>
    <col min="14849" max="14849" width="4" style="1" customWidth="1"/>
    <col min="14850" max="14850" width="5" style="1" customWidth="1"/>
    <col min="14851" max="14852" width="4.7109375" style="1" customWidth="1"/>
    <col min="14853" max="14853" width="7.7109375" style="1" customWidth="1"/>
    <col min="14854" max="14854" width="6" style="1" customWidth="1"/>
    <col min="14855" max="14857" width="0" style="1" hidden="1" customWidth="1"/>
    <col min="14858" max="14858" width="18.42578125" style="1" customWidth="1"/>
    <col min="14859" max="14859" width="9.140625" style="1"/>
    <col min="14860" max="14860" width="14" style="1" customWidth="1"/>
    <col min="14861" max="15100" width="9.140625" style="1"/>
    <col min="15101" max="15101" width="48.85546875" style="1" customWidth="1"/>
    <col min="15102" max="15103" width="0" style="1" hidden="1" customWidth="1"/>
    <col min="15104" max="15104" width="4.140625" style="1" customWidth="1"/>
    <col min="15105" max="15105" width="4" style="1" customWidth="1"/>
    <col min="15106" max="15106" width="5" style="1" customWidth="1"/>
    <col min="15107" max="15108" width="4.7109375" style="1" customWidth="1"/>
    <col min="15109" max="15109" width="7.7109375" style="1" customWidth="1"/>
    <col min="15110" max="15110" width="6" style="1" customWidth="1"/>
    <col min="15111" max="15113" width="0" style="1" hidden="1" customWidth="1"/>
    <col min="15114" max="15114" width="18.42578125" style="1" customWidth="1"/>
    <col min="15115" max="15115" width="9.140625" style="1"/>
    <col min="15116" max="15116" width="14" style="1" customWidth="1"/>
    <col min="15117" max="15356" width="9.140625" style="1"/>
    <col min="15357" max="15357" width="48.85546875" style="1" customWidth="1"/>
    <col min="15358" max="15359" width="0" style="1" hidden="1" customWidth="1"/>
    <col min="15360" max="15360" width="4.140625" style="1" customWidth="1"/>
    <col min="15361" max="15361" width="4" style="1" customWidth="1"/>
    <col min="15362" max="15362" width="5" style="1" customWidth="1"/>
    <col min="15363" max="15364" width="4.7109375" style="1" customWidth="1"/>
    <col min="15365" max="15365" width="7.7109375" style="1" customWidth="1"/>
    <col min="15366" max="15366" width="6" style="1" customWidth="1"/>
    <col min="15367" max="15369" width="0" style="1" hidden="1" customWidth="1"/>
    <col min="15370" max="15370" width="18.42578125" style="1" customWidth="1"/>
    <col min="15371" max="15371" width="9.140625" style="1"/>
    <col min="15372" max="15372" width="14" style="1" customWidth="1"/>
    <col min="15373" max="15612" width="9.140625" style="1"/>
    <col min="15613" max="15613" width="48.85546875" style="1" customWidth="1"/>
    <col min="15614" max="15615" width="0" style="1" hidden="1" customWidth="1"/>
    <col min="15616" max="15616" width="4.140625" style="1" customWidth="1"/>
    <col min="15617" max="15617" width="4" style="1" customWidth="1"/>
    <col min="15618" max="15618" width="5" style="1" customWidth="1"/>
    <col min="15619" max="15620" width="4.7109375" style="1" customWidth="1"/>
    <col min="15621" max="15621" width="7.7109375" style="1" customWidth="1"/>
    <col min="15622" max="15622" width="6" style="1" customWidth="1"/>
    <col min="15623" max="15625" width="0" style="1" hidden="1" customWidth="1"/>
    <col min="15626" max="15626" width="18.42578125" style="1" customWidth="1"/>
    <col min="15627" max="15627" width="9.140625" style="1"/>
    <col min="15628" max="15628" width="14" style="1" customWidth="1"/>
    <col min="15629" max="15868" width="9.140625" style="1"/>
    <col min="15869" max="15869" width="48.85546875" style="1" customWidth="1"/>
    <col min="15870" max="15871" width="0" style="1" hidden="1" customWidth="1"/>
    <col min="15872" max="15872" width="4.140625" style="1" customWidth="1"/>
    <col min="15873" max="15873" width="4" style="1" customWidth="1"/>
    <col min="15874" max="15874" width="5" style="1" customWidth="1"/>
    <col min="15875" max="15876" width="4.7109375" style="1" customWidth="1"/>
    <col min="15877" max="15877" width="7.7109375" style="1" customWidth="1"/>
    <col min="15878" max="15878" width="6" style="1" customWidth="1"/>
    <col min="15879" max="15881" width="0" style="1" hidden="1" customWidth="1"/>
    <col min="15882" max="15882" width="18.42578125" style="1" customWidth="1"/>
    <col min="15883" max="15883" width="9.140625" style="1"/>
    <col min="15884" max="15884" width="14" style="1" customWidth="1"/>
    <col min="15885" max="16124" width="9.140625" style="1"/>
    <col min="16125" max="16125" width="48.85546875" style="1" customWidth="1"/>
    <col min="16126" max="16127" width="0" style="1" hidden="1" customWidth="1"/>
    <col min="16128" max="16128" width="4.140625" style="1" customWidth="1"/>
    <col min="16129" max="16129" width="4" style="1" customWidth="1"/>
    <col min="16130" max="16130" width="5" style="1" customWidth="1"/>
    <col min="16131" max="16132" width="4.7109375" style="1" customWidth="1"/>
    <col min="16133" max="16133" width="7.7109375" style="1" customWidth="1"/>
    <col min="16134" max="16134" width="6" style="1" customWidth="1"/>
    <col min="16135" max="16137" width="0" style="1" hidden="1" customWidth="1"/>
    <col min="16138" max="16138" width="18.42578125" style="1" customWidth="1"/>
    <col min="16139" max="16139" width="9.140625" style="1"/>
    <col min="16140" max="16140" width="14" style="1" customWidth="1"/>
    <col min="16141" max="16384" width="9.140625" style="1"/>
  </cols>
  <sheetData>
    <row r="1" spans="1:250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</row>
    <row r="2" spans="1:250" ht="12" customHeight="1">
      <c r="A2" s="217" t="s">
        <v>101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</row>
    <row r="4" spans="1:250" s="9" customFormat="1" ht="27" customHeight="1">
      <c r="A4" s="3" t="s">
        <v>1</v>
      </c>
      <c r="B4" s="4"/>
      <c r="C4" s="4" t="s">
        <v>2</v>
      </c>
      <c r="D4" s="4" t="s">
        <v>3</v>
      </c>
      <c r="E4" s="4" t="s">
        <v>4</v>
      </c>
      <c r="F4" s="4"/>
      <c r="G4" s="4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65" t="s">
        <v>12</v>
      </c>
      <c r="O4" s="4" t="s">
        <v>13</v>
      </c>
      <c r="P4" s="6" t="s">
        <v>99</v>
      </c>
      <c r="Q4" s="6" t="s">
        <v>100</v>
      </c>
      <c r="R4" s="7" t="s">
        <v>15</v>
      </c>
      <c r="S4" s="7" t="s">
        <v>16</v>
      </c>
      <c r="T4" s="7" t="s">
        <v>17</v>
      </c>
      <c r="U4" s="7" t="s">
        <v>18</v>
      </c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</row>
    <row r="5" spans="1:250" s="9" customFormat="1" ht="38.25" customHeight="1">
      <c r="A5" s="10" t="s">
        <v>19</v>
      </c>
      <c r="B5" s="11"/>
      <c r="C5" s="11"/>
      <c r="D5" s="6"/>
      <c r="E5" s="11"/>
      <c r="F5" s="11"/>
      <c r="G5" s="11"/>
      <c r="H5" s="12"/>
      <c r="I5" s="11"/>
      <c r="J5" s="11"/>
      <c r="K5" s="11"/>
      <c r="L5" s="11"/>
      <c r="M5" s="13"/>
      <c r="N5" s="13"/>
      <c r="O5" s="12">
        <f t="shared" ref="O5" si="0">O7+O8</f>
        <v>157664959.00000003</v>
      </c>
      <c r="P5" s="12">
        <f>P28+P33+P35+P68+P78</f>
        <v>4822108</v>
      </c>
      <c r="Q5" s="12">
        <f t="shared" ref="Q5:U5" si="1">Q28+Q33+Q35+Q68+Q78</f>
        <v>11166636</v>
      </c>
      <c r="R5" s="12">
        <f t="shared" si="1"/>
        <v>12886277</v>
      </c>
      <c r="S5" s="12">
        <f t="shared" si="1"/>
        <v>467105</v>
      </c>
      <c r="T5" s="12">
        <f t="shared" si="1"/>
        <v>4570427</v>
      </c>
      <c r="U5" s="12">
        <f t="shared" si="1"/>
        <v>4304575</v>
      </c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</row>
    <row r="6" spans="1:250" s="9" customFormat="1">
      <c r="A6" s="16" t="s">
        <v>20</v>
      </c>
      <c r="B6" s="17"/>
      <c r="C6" s="17"/>
      <c r="D6" s="18"/>
      <c r="E6" s="17"/>
      <c r="F6" s="17"/>
      <c r="G6" s="17"/>
      <c r="H6" s="17"/>
      <c r="I6" s="17"/>
      <c r="J6" s="17"/>
      <c r="K6" s="17"/>
      <c r="L6" s="17"/>
      <c r="M6" s="19"/>
      <c r="N6" s="19"/>
      <c r="O6" s="20"/>
      <c r="P6" s="20"/>
      <c r="Q6" s="20"/>
      <c r="R6" s="21"/>
      <c r="S6" s="21"/>
      <c r="T6" s="21"/>
      <c r="U6" s="21"/>
    </row>
    <row r="7" spans="1:250" s="28" customFormat="1" ht="17.25" customHeight="1">
      <c r="A7" s="22" t="s">
        <v>21</v>
      </c>
      <c r="B7" s="23"/>
      <c r="C7" s="23"/>
      <c r="D7" s="24"/>
      <c r="E7" s="23"/>
      <c r="F7" s="23"/>
      <c r="G7" s="23"/>
      <c r="H7" s="23"/>
      <c r="I7" s="23"/>
      <c r="J7" s="23"/>
      <c r="K7" s="23"/>
      <c r="L7" s="23"/>
      <c r="M7" s="25"/>
      <c r="N7" s="25"/>
      <c r="O7" s="26">
        <f>O54+O62+O74+O78</f>
        <v>141816079.10000002</v>
      </c>
      <c r="P7" s="26">
        <f>P78</f>
        <v>4468695</v>
      </c>
      <c r="Q7" s="26">
        <f>Q78</f>
        <v>4468695</v>
      </c>
      <c r="R7" s="27"/>
      <c r="S7" s="27"/>
      <c r="T7" s="27"/>
      <c r="U7" s="27"/>
    </row>
    <row r="8" spans="1:250" s="34" customFormat="1" ht="17.25" customHeight="1">
      <c r="A8" s="29" t="s">
        <v>22</v>
      </c>
      <c r="B8" s="30"/>
      <c r="C8" s="30"/>
      <c r="D8" s="31"/>
      <c r="E8" s="30"/>
      <c r="F8" s="30"/>
      <c r="G8" s="30"/>
      <c r="H8" s="30"/>
      <c r="I8" s="30"/>
      <c r="J8" s="30"/>
      <c r="K8" s="30"/>
      <c r="L8" s="30"/>
      <c r="M8" s="32"/>
      <c r="N8" s="32"/>
      <c r="O8" s="33">
        <f>O20+O24+O28+O29+O33+O34+O35+O36+O46+O58</f>
        <v>15848879.9</v>
      </c>
      <c r="P8" s="33">
        <f>P28+P33+P35+P68</f>
        <v>353413</v>
      </c>
      <c r="Q8" s="33">
        <f>Q28+Q33+Q35+Q68</f>
        <v>6697941</v>
      </c>
      <c r="R8" s="33"/>
      <c r="S8" s="33"/>
      <c r="T8" s="33"/>
      <c r="U8" s="33"/>
    </row>
    <row r="9" spans="1:250" s="15" customFormat="1" ht="17.25" hidden="1" customHeight="1">
      <c r="A9" s="11" t="s">
        <v>23</v>
      </c>
      <c r="B9" s="11"/>
      <c r="C9" s="11"/>
      <c r="D9" s="6"/>
      <c r="E9" s="11"/>
      <c r="F9" s="11"/>
      <c r="G9" s="11"/>
      <c r="H9" s="11"/>
      <c r="I9" s="11"/>
      <c r="J9" s="11"/>
      <c r="K9" s="11"/>
      <c r="L9" s="11"/>
      <c r="M9" s="13"/>
      <c r="N9" s="13"/>
      <c r="O9" s="12"/>
      <c r="P9" s="12">
        <f t="shared" ref="P9:Q13" si="2">P10</f>
        <v>0</v>
      </c>
      <c r="Q9" s="12">
        <f t="shared" si="2"/>
        <v>0</v>
      </c>
      <c r="R9" s="14"/>
      <c r="S9" s="14"/>
      <c r="T9" s="14"/>
      <c r="U9" s="14"/>
    </row>
    <row r="10" spans="1:250" s="15" customFormat="1" ht="17.25" hidden="1" customHeight="1">
      <c r="A10" s="35" t="s">
        <v>24</v>
      </c>
      <c r="B10" s="35"/>
      <c r="C10" s="35"/>
      <c r="D10" s="36"/>
      <c r="E10" s="35"/>
      <c r="F10" s="35"/>
      <c r="G10" s="35"/>
      <c r="H10" s="35"/>
      <c r="I10" s="35"/>
      <c r="J10" s="35"/>
      <c r="K10" s="35"/>
      <c r="L10" s="35"/>
      <c r="M10" s="37"/>
      <c r="N10" s="37"/>
      <c r="O10" s="38"/>
      <c r="P10" s="38">
        <f t="shared" si="2"/>
        <v>0</v>
      </c>
      <c r="Q10" s="38">
        <f t="shared" si="2"/>
        <v>0</v>
      </c>
      <c r="R10" s="39"/>
      <c r="S10" s="39"/>
      <c r="T10" s="39"/>
      <c r="U10" s="39"/>
    </row>
    <row r="11" spans="1:250" s="15" customFormat="1" ht="24" hidden="1" customHeight="1">
      <c r="A11" s="40" t="s">
        <v>25</v>
      </c>
      <c r="B11" s="40"/>
      <c r="C11" s="35"/>
      <c r="D11" s="36"/>
      <c r="E11" s="35"/>
      <c r="F11" s="35"/>
      <c r="G11" s="35"/>
      <c r="H11" s="35"/>
      <c r="I11" s="35"/>
      <c r="J11" s="35"/>
      <c r="K11" s="35"/>
      <c r="L11" s="35"/>
      <c r="M11" s="37"/>
      <c r="N11" s="37"/>
      <c r="O11" s="38"/>
      <c r="P11" s="41">
        <f t="shared" si="2"/>
        <v>0</v>
      </c>
      <c r="Q11" s="41">
        <f t="shared" si="2"/>
        <v>0</v>
      </c>
      <c r="R11" s="39"/>
      <c r="S11" s="39"/>
      <c r="T11" s="39"/>
      <c r="U11" s="39"/>
    </row>
    <row r="12" spans="1:250" s="15" customFormat="1" ht="27.75" hidden="1" customHeight="1">
      <c r="A12" s="42" t="s">
        <v>26</v>
      </c>
      <c r="B12" s="35"/>
      <c r="C12" s="35"/>
      <c r="D12" s="36"/>
      <c r="E12" s="35"/>
      <c r="F12" s="35"/>
      <c r="G12" s="35"/>
      <c r="H12" s="35"/>
      <c r="I12" s="35"/>
      <c r="J12" s="35"/>
      <c r="K12" s="35"/>
      <c r="L12" s="35"/>
      <c r="M12" s="37"/>
      <c r="N12" s="37"/>
      <c r="O12" s="38"/>
      <c r="P12" s="41">
        <f t="shared" si="2"/>
        <v>0</v>
      </c>
      <c r="Q12" s="41">
        <f t="shared" si="2"/>
        <v>0</v>
      </c>
      <c r="R12" s="39"/>
      <c r="S12" s="39"/>
      <c r="T12" s="39"/>
      <c r="U12" s="39"/>
    </row>
    <row r="13" spans="1:250" s="15" customFormat="1" ht="17.25" hidden="1" customHeight="1">
      <c r="A13" s="42" t="s">
        <v>27</v>
      </c>
      <c r="B13" s="35"/>
      <c r="C13" s="35"/>
      <c r="D13" s="36"/>
      <c r="E13" s="35"/>
      <c r="F13" s="35"/>
      <c r="G13" s="35"/>
      <c r="H13" s="35"/>
      <c r="I13" s="35"/>
      <c r="J13" s="35"/>
      <c r="K13" s="35"/>
      <c r="L13" s="35"/>
      <c r="M13" s="37"/>
      <c r="N13" s="37"/>
      <c r="O13" s="38"/>
      <c r="P13" s="41">
        <f t="shared" si="2"/>
        <v>0</v>
      </c>
      <c r="Q13" s="41">
        <f t="shared" si="2"/>
        <v>0</v>
      </c>
      <c r="R13" s="39"/>
      <c r="S13" s="39"/>
      <c r="T13" s="39"/>
      <c r="U13" s="39"/>
    </row>
    <row r="14" spans="1:250" s="49" customFormat="1" ht="62.25" hidden="1" customHeight="1">
      <c r="A14" s="43" t="s">
        <v>28</v>
      </c>
      <c r="B14" s="44"/>
      <c r="C14" s="44"/>
      <c r="D14" s="45"/>
      <c r="E14" s="44"/>
      <c r="F14" s="44"/>
      <c r="G14" s="44"/>
      <c r="H14" s="44"/>
      <c r="I14" s="44"/>
      <c r="J14" s="44"/>
      <c r="K14" s="44"/>
      <c r="L14" s="44"/>
      <c r="M14" s="46"/>
      <c r="N14" s="46"/>
      <c r="O14" s="47"/>
      <c r="P14" s="47"/>
      <c r="Q14" s="47"/>
      <c r="R14" s="48">
        <v>13750326</v>
      </c>
      <c r="S14" s="48"/>
      <c r="T14" s="48">
        <v>2748568</v>
      </c>
      <c r="U14" s="48"/>
    </row>
    <row r="15" spans="1:250" ht="18" customHeight="1">
      <c r="A15" s="50" t="s">
        <v>29</v>
      </c>
      <c r="B15" s="51"/>
      <c r="C15" s="51"/>
      <c r="D15" s="52">
        <v>51</v>
      </c>
      <c r="E15" s="6">
        <v>0</v>
      </c>
      <c r="F15" s="6"/>
      <c r="G15" s="53" t="s">
        <v>30</v>
      </c>
      <c r="H15" s="53" t="s">
        <v>31</v>
      </c>
      <c r="I15" s="53"/>
      <c r="J15" s="53"/>
      <c r="K15" s="53"/>
      <c r="L15" s="53"/>
      <c r="M15" s="54"/>
      <c r="N15" s="54"/>
      <c r="O15" s="12">
        <f t="shared" ref="O15:Q15" si="3">O16</f>
        <v>439500</v>
      </c>
      <c r="P15" s="12">
        <f t="shared" si="3"/>
        <v>353413</v>
      </c>
      <c r="Q15" s="12">
        <f t="shared" si="3"/>
        <v>113692</v>
      </c>
      <c r="R15" s="14"/>
      <c r="S15" s="14"/>
      <c r="T15" s="14"/>
      <c r="U15" s="14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55"/>
    </row>
    <row r="16" spans="1:250">
      <c r="A16" s="56" t="s">
        <v>32</v>
      </c>
      <c r="B16" s="57"/>
      <c r="C16" s="57"/>
      <c r="D16" s="58">
        <v>51</v>
      </c>
      <c r="E16" s="36">
        <v>0</v>
      </c>
      <c r="F16" s="36"/>
      <c r="G16" s="59" t="s">
        <v>30</v>
      </c>
      <c r="H16" s="59" t="s">
        <v>31</v>
      </c>
      <c r="I16" s="59" t="s">
        <v>33</v>
      </c>
      <c r="J16" s="59"/>
      <c r="K16" s="59"/>
      <c r="L16" s="59"/>
      <c r="M16" s="60"/>
      <c r="N16" s="60"/>
      <c r="O16" s="38">
        <f>O17+O21+O25+O30</f>
        <v>439500</v>
      </c>
      <c r="P16" s="38">
        <f>P17+P21+P25+P30</f>
        <v>353413</v>
      </c>
      <c r="Q16" s="38">
        <f>Q17+Q21+Q25+Q30</f>
        <v>113692</v>
      </c>
      <c r="R16" s="39"/>
      <c r="S16" s="39"/>
      <c r="T16" s="39"/>
      <c r="U16" s="39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55"/>
    </row>
    <row r="17" spans="1:250" ht="24.75" hidden="1" customHeight="1">
      <c r="A17" s="61" t="s">
        <v>34</v>
      </c>
      <c r="B17" s="57"/>
      <c r="C17" s="57"/>
      <c r="D17" s="59">
        <v>51</v>
      </c>
      <c r="E17" s="59">
        <v>0</v>
      </c>
      <c r="F17" s="59">
        <v>31</v>
      </c>
      <c r="G17" s="59">
        <v>851</v>
      </c>
      <c r="H17" s="62" t="s">
        <v>31</v>
      </c>
      <c r="I17" s="59" t="s">
        <v>33</v>
      </c>
      <c r="J17" s="59" t="s">
        <v>35</v>
      </c>
      <c r="K17" s="59"/>
      <c r="L17" s="59"/>
      <c r="M17" s="60"/>
      <c r="N17" s="60"/>
      <c r="O17" s="63">
        <f t="shared" ref="O17:O18" si="4">O18</f>
        <v>150000</v>
      </c>
      <c r="P17" s="38"/>
      <c r="Q17" s="38"/>
      <c r="R17" s="39"/>
      <c r="S17" s="39"/>
      <c r="T17" s="39"/>
      <c r="U17" s="39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55"/>
    </row>
    <row r="18" spans="1:250" ht="36" hidden="1">
      <c r="A18" s="42" t="s">
        <v>26</v>
      </c>
      <c r="B18" s="42"/>
      <c r="C18" s="42"/>
      <c r="D18" s="5">
        <v>51</v>
      </c>
      <c r="E18" s="5">
        <v>0</v>
      </c>
      <c r="F18" s="5">
        <v>31</v>
      </c>
      <c r="G18" s="5">
        <v>851</v>
      </c>
      <c r="H18" s="64" t="s">
        <v>31</v>
      </c>
      <c r="I18" s="5" t="s">
        <v>33</v>
      </c>
      <c r="J18" s="5" t="s">
        <v>35</v>
      </c>
      <c r="K18" s="5"/>
      <c r="L18" s="5"/>
      <c r="M18" s="65"/>
      <c r="N18" s="65"/>
      <c r="O18" s="66">
        <f t="shared" si="4"/>
        <v>150000</v>
      </c>
      <c r="P18" s="41"/>
      <c r="Q18" s="41"/>
      <c r="R18" s="67"/>
      <c r="S18" s="67"/>
      <c r="T18" s="67"/>
      <c r="U18" s="67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55"/>
    </row>
    <row r="19" spans="1:250" hidden="1">
      <c r="A19" s="68" t="s">
        <v>36</v>
      </c>
      <c r="B19" s="42"/>
      <c r="C19" s="42"/>
      <c r="D19" s="5">
        <v>51</v>
      </c>
      <c r="E19" s="5">
        <v>0</v>
      </c>
      <c r="F19" s="5">
        <v>31</v>
      </c>
      <c r="G19" s="5">
        <v>851</v>
      </c>
      <c r="H19" s="64" t="s">
        <v>31</v>
      </c>
      <c r="I19" s="5" t="s">
        <v>33</v>
      </c>
      <c r="J19" s="5" t="s">
        <v>35</v>
      </c>
      <c r="K19" s="5" t="s">
        <v>37</v>
      </c>
      <c r="L19" s="5"/>
      <c r="M19" s="65"/>
      <c r="N19" s="65"/>
      <c r="O19" s="66">
        <f>O20</f>
        <v>150000</v>
      </c>
      <c r="P19" s="41"/>
      <c r="Q19" s="41"/>
      <c r="R19" s="67"/>
      <c r="S19" s="67"/>
      <c r="T19" s="67"/>
      <c r="U19" s="67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55"/>
    </row>
    <row r="20" spans="1:250" ht="84" hidden="1">
      <c r="A20" s="44" t="s">
        <v>38</v>
      </c>
      <c r="B20" s="69"/>
      <c r="C20" s="69"/>
      <c r="D20" s="70"/>
      <c r="E20" s="71"/>
      <c r="F20" s="71"/>
      <c r="G20" s="71"/>
      <c r="H20" s="71"/>
      <c r="I20" s="71"/>
      <c r="J20" s="71"/>
      <c r="K20" s="72"/>
      <c r="L20" s="72"/>
      <c r="M20" s="73"/>
      <c r="N20" s="73"/>
      <c r="O20" s="74">
        <v>150000</v>
      </c>
      <c r="P20" s="74"/>
      <c r="Q20" s="74"/>
      <c r="R20" s="75"/>
      <c r="S20" s="75"/>
      <c r="T20" s="75"/>
      <c r="U20" s="7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55"/>
    </row>
    <row r="21" spans="1:250" ht="23.25" hidden="1" customHeight="1">
      <c r="A21" s="35" t="s">
        <v>39</v>
      </c>
      <c r="B21" s="57"/>
      <c r="C21" s="57"/>
      <c r="D21" s="36">
        <v>51</v>
      </c>
      <c r="E21" s="36">
        <v>0</v>
      </c>
      <c r="F21" s="36">
        <v>31</v>
      </c>
      <c r="G21" s="36">
        <v>851</v>
      </c>
      <c r="H21" s="59" t="s">
        <v>31</v>
      </c>
      <c r="I21" s="59" t="s">
        <v>33</v>
      </c>
      <c r="J21" s="59" t="s">
        <v>40</v>
      </c>
      <c r="K21" s="62"/>
      <c r="L21" s="59"/>
      <c r="M21" s="60"/>
      <c r="N21" s="60"/>
      <c r="O21" s="63">
        <f t="shared" ref="O21:P22" si="5">O22</f>
        <v>269930</v>
      </c>
      <c r="P21" s="63">
        <f t="shared" si="5"/>
        <v>0</v>
      </c>
      <c r="Q21" s="63"/>
      <c r="R21" s="76"/>
      <c r="S21" s="76"/>
      <c r="T21" s="76"/>
      <c r="U21" s="76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</row>
    <row r="22" spans="1:250" ht="36" hidden="1">
      <c r="A22" s="42" t="s">
        <v>26</v>
      </c>
      <c r="B22" s="42"/>
      <c r="C22" s="42"/>
      <c r="D22" s="4">
        <v>51</v>
      </c>
      <c r="E22" s="4">
        <v>0</v>
      </c>
      <c r="F22" s="4">
        <v>31</v>
      </c>
      <c r="G22" s="4">
        <v>851</v>
      </c>
      <c r="H22" s="5" t="s">
        <v>31</v>
      </c>
      <c r="I22" s="5" t="s">
        <v>33</v>
      </c>
      <c r="J22" s="5" t="s">
        <v>40</v>
      </c>
      <c r="K22" s="64" t="s">
        <v>41</v>
      </c>
      <c r="L22" s="5"/>
      <c r="M22" s="65"/>
      <c r="N22" s="65"/>
      <c r="O22" s="66">
        <f t="shared" si="5"/>
        <v>269930</v>
      </c>
      <c r="P22" s="66">
        <f t="shared" si="5"/>
        <v>0</v>
      </c>
      <c r="Q22" s="66"/>
      <c r="R22" s="77"/>
      <c r="S22" s="77"/>
      <c r="T22" s="77"/>
      <c r="U22" s="77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  <c r="HH22" s="78"/>
      <c r="HI22" s="78"/>
      <c r="HJ22" s="78"/>
      <c r="HK22" s="78"/>
      <c r="HL22" s="78"/>
      <c r="HM22" s="78"/>
      <c r="HN22" s="78"/>
      <c r="HO22" s="78"/>
      <c r="HP22" s="78"/>
      <c r="HQ22" s="78"/>
      <c r="HR22" s="78"/>
      <c r="HS22" s="78"/>
      <c r="HT22" s="78"/>
      <c r="HU22" s="78"/>
      <c r="HV22" s="78"/>
      <c r="HW22" s="78"/>
      <c r="HX22" s="78"/>
      <c r="HY22" s="78"/>
      <c r="HZ22" s="78"/>
      <c r="IA22" s="78"/>
      <c r="IB22" s="78"/>
      <c r="IC22" s="78"/>
      <c r="ID22" s="78"/>
      <c r="IE22" s="78"/>
      <c r="IF22" s="78"/>
      <c r="IG22" s="78"/>
      <c r="IH22" s="78"/>
      <c r="II22" s="78"/>
      <c r="IJ22" s="78"/>
      <c r="IK22" s="78"/>
      <c r="IL22" s="78"/>
      <c r="IM22" s="78"/>
      <c r="IN22" s="78"/>
      <c r="IO22" s="78"/>
    </row>
    <row r="23" spans="1:250" ht="12.75" hidden="1" customHeight="1">
      <c r="A23" s="68" t="s">
        <v>36</v>
      </c>
      <c r="B23" s="42"/>
      <c r="C23" s="42"/>
      <c r="D23" s="4">
        <v>51</v>
      </c>
      <c r="E23" s="4">
        <v>0</v>
      </c>
      <c r="F23" s="4">
        <v>31</v>
      </c>
      <c r="G23" s="4">
        <v>851</v>
      </c>
      <c r="H23" s="5" t="s">
        <v>31</v>
      </c>
      <c r="I23" s="5" t="s">
        <v>33</v>
      </c>
      <c r="J23" s="5" t="s">
        <v>40</v>
      </c>
      <c r="K23" s="64" t="s">
        <v>37</v>
      </c>
      <c r="L23" s="5"/>
      <c r="M23" s="65"/>
      <c r="N23" s="65"/>
      <c r="O23" s="66">
        <f>O24</f>
        <v>269930</v>
      </c>
      <c r="P23" s="66">
        <f>P24</f>
        <v>0</v>
      </c>
      <c r="Q23" s="66"/>
      <c r="R23" s="77"/>
      <c r="S23" s="77"/>
      <c r="T23" s="77"/>
      <c r="U23" s="77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  <c r="FT23" s="78"/>
      <c r="FU23" s="78"/>
      <c r="FV23" s="78"/>
      <c r="FW23" s="78"/>
      <c r="FX23" s="78"/>
      <c r="FY23" s="78"/>
      <c r="FZ23" s="78"/>
      <c r="GA23" s="78"/>
      <c r="GB23" s="78"/>
      <c r="GC23" s="78"/>
      <c r="GD23" s="78"/>
      <c r="GE23" s="78"/>
      <c r="GF23" s="78"/>
      <c r="GG23" s="78"/>
      <c r="GH23" s="78"/>
      <c r="GI23" s="78"/>
      <c r="GJ23" s="78"/>
      <c r="GK23" s="78"/>
      <c r="GL23" s="78"/>
      <c r="GM23" s="78"/>
      <c r="GN23" s="78"/>
      <c r="GO23" s="78"/>
      <c r="GP23" s="78"/>
      <c r="GQ23" s="78"/>
      <c r="GR23" s="78"/>
      <c r="GS23" s="78"/>
      <c r="GT23" s="78"/>
      <c r="GU23" s="78"/>
      <c r="GV23" s="78"/>
      <c r="GW23" s="78"/>
      <c r="GX23" s="78"/>
      <c r="GY23" s="78"/>
      <c r="GZ23" s="78"/>
      <c r="HA23" s="78"/>
      <c r="HB23" s="78"/>
      <c r="HC23" s="78"/>
      <c r="HD23" s="78"/>
      <c r="HE23" s="78"/>
      <c r="HF23" s="78"/>
      <c r="HG23" s="78"/>
      <c r="HH23" s="78"/>
      <c r="HI23" s="78"/>
      <c r="HJ23" s="78"/>
      <c r="HK23" s="78"/>
      <c r="HL23" s="78"/>
      <c r="HM23" s="78"/>
      <c r="HN23" s="78"/>
      <c r="HO23" s="78"/>
      <c r="HP23" s="78"/>
      <c r="HQ23" s="78"/>
      <c r="HR23" s="78"/>
      <c r="HS23" s="78"/>
      <c r="HT23" s="78"/>
      <c r="HU23" s="78"/>
      <c r="HV23" s="78"/>
      <c r="HW23" s="78"/>
      <c r="HX23" s="78"/>
      <c r="HY23" s="78"/>
      <c r="HZ23" s="78"/>
      <c r="IA23" s="78"/>
      <c r="IB23" s="78"/>
      <c r="IC23" s="78"/>
      <c r="ID23" s="78"/>
      <c r="IE23" s="78"/>
      <c r="IF23" s="78"/>
      <c r="IG23" s="78"/>
      <c r="IH23" s="78"/>
      <c r="II23" s="78"/>
      <c r="IJ23" s="78"/>
      <c r="IK23" s="78"/>
      <c r="IL23" s="78"/>
      <c r="IM23" s="78"/>
      <c r="IN23" s="78"/>
      <c r="IO23" s="78"/>
    </row>
    <row r="24" spans="1:250" s="84" customFormat="1" ht="36.75" hidden="1" customHeight="1">
      <c r="A24" s="79" t="s">
        <v>42</v>
      </c>
      <c r="B24" s="69"/>
      <c r="C24" s="69"/>
      <c r="D24" s="45"/>
      <c r="E24" s="45"/>
      <c r="F24" s="45"/>
      <c r="G24" s="45"/>
      <c r="H24" s="71"/>
      <c r="I24" s="71"/>
      <c r="J24" s="71"/>
      <c r="K24" s="70"/>
      <c r="L24" s="71" t="s">
        <v>43</v>
      </c>
      <c r="M24" s="80" t="s">
        <v>44</v>
      </c>
      <c r="N24" s="80"/>
      <c r="O24" s="81">
        <v>269930</v>
      </c>
      <c r="P24" s="81"/>
      <c r="Q24" s="81"/>
      <c r="R24" s="82"/>
      <c r="S24" s="82"/>
      <c r="T24" s="82"/>
      <c r="U24" s="82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83"/>
      <c r="FE24" s="83"/>
      <c r="FF24" s="83"/>
      <c r="FG24" s="83"/>
      <c r="FH24" s="83"/>
      <c r="FI24" s="83"/>
      <c r="FJ24" s="83"/>
      <c r="FK24" s="83"/>
      <c r="FL24" s="83"/>
      <c r="FM24" s="83"/>
      <c r="FN24" s="83"/>
      <c r="FO24" s="83"/>
      <c r="FP24" s="83"/>
      <c r="FQ24" s="83"/>
      <c r="FR24" s="83"/>
      <c r="FS24" s="83"/>
      <c r="FT24" s="83"/>
      <c r="FU24" s="83"/>
      <c r="FV24" s="83"/>
      <c r="FW24" s="83"/>
      <c r="FX24" s="83"/>
      <c r="FY24" s="83"/>
      <c r="FZ24" s="83"/>
      <c r="GA24" s="83"/>
      <c r="GB24" s="83"/>
      <c r="GC24" s="83"/>
      <c r="GD24" s="83"/>
      <c r="GE24" s="83"/>
      <c r="GF24" s="83"/>
      <c r="GG24" s="83"/>
      <c r="GH24" s="83"/>
      <c r="GI24" s="83"/>
      <c r="GJ24" s="83"/>
      <c r="GK24" s="83"/>
      <c r="GL24" s="83"/>
      <c r="GM24" s="83"/>
      <c r="GN24" s="83"/>
      <c r="GO24" s="83"/>
      <c r="GP24" s="83"/>
      <c r="GQ24" s="83"/>
      <c r="GR24" s="83"/>
      <c r="GS24" s="83"/>
      <c r="GT24" s="83"/>
      <c r="GU24" s="83"/>
      <c r="GV24" s="83"/>
      <c r="GW24" s="83"/>
      <c r="GX24" s="83"/>
      <c r="GY24" s="83"/>
      <c r="GZ24" s="83"/>
      <c r="HA24" s="83"/>
      <c r="HB24" s="83"/>
      <c r="HC24" s="83"/>
      <c r="HD24" s="83"/>
      <c r="HE24" s="83"/>
      <c r="HF24" s="83"/>
      <c r="HG24" s="83"/>
      <c r="HH24" s="83"/>
      <c r="HI24" s="83"/>
      <c r="HJ24" s="83"/>
      <c r="HK24" s="83"/>
      <c r="HL24" s="83"/>
      <c r="HM24" s="83"/>
      <c r="HN24" s="83"/>
      <c r="HO24" s="83"/>
      <c r="HP24" s="83"/>
      <c r="HQ24" s="83"/>
      <c r="HR24" s="83"/>
      <c r="HS24" s="83"/>
      <c r="HT24" s="83"/>
      <c r="HU24" s="83"/>
      <c r="HV24" s="83"/>
      <c r="HW24" s="83"/>
      <c r="HX24" s="83"/>
      <c r="HY24" s="83"/>
      <c r="HZ24" s="83"/>
      <c r="IA24" s="83"/>
      <c r="IB24" s="83"/>
      <c r="IC24" s="83"/>
      <c r="ID24" s="83"/>
      <c r="IE24" s="83"/>
      <c r="IF24" s="83"/>
      <c r="IG24" s="83"/>
      <c r="IH24" s="83"/>
      <c r="II24" s="83"/>
      <c r="IJ24" s="83"/>
      <c r="IK24" s="83"/>
      <c r="IL24" s="83"/>
      <c r="IM24" s="83"/>
      <c r="IN24" s="83"/>
      <c r="IO24" s="83"/>
      <c r="IP24" s="83"/>
    </row>
    <row r="25" spans="1:250" s="88" customFormat="1" ht="36">
      <c r="A25" s="85" t="s">
        <v>45</v>
      </c>
      <c r="B25" s="86"/>
      <c r="C25" s="86"/>
      <c r="D25" s="36">
        <v>51</v>
      </c>
      <c r="E25" s="36">
        <v>0</v>
      </c>
      <c r="F25" s="36">
        <v>31</v>
      </c>
      <c r="G25" s="36">
        <v>851</v>
      </c>
      <c r="H25" s="59" t="s">
        <v>31</v>
      </c>
      <c r="I25" s="59" t="s">
        <v>33</v>
      </c>
      <c r="J25" s="87" t="s">
        <v>46</v>
      </c>
      <c r="K25" s="62"/>
      <c r="L25" s="59"/>
      <c r="M25" s="59"/>
      <c r="N25" s="60"/>
      <c r="O25" s="63"/>
      <c r="P25" s="63">
        <f>P26</f>
        <v>353413</v>
      </c>
      <c r="Q25" s="63"/>
      <c r="R25" s="63"/>
      <c r="S25" s="63"/>
      <c r="T25" s="63"/>
      <c r="U25" s="63"/>
    </row>
    <row r="26" spans="1:250" s="92" customFormat="1" ht="36">
      <c r="A26" s="42" t="s">
        <v>26</v>
      </c>
      <c r="B26" s="42"/>
      <c r="C26" s="42"/>
      <c r="D26" s="4">
        <v>51</v>
      </c>
      <c r="E26" s="4">
        <v>0</v>
      </c>
      <c r="F26" s="4">
        <v>31</v>
      </c>
      <c r="G26" s="4">
        <v>851</v>
      </c>
      <c r="H26" s="5" t="s">
        <v>31</v>
      </c>
      <c r="I26" s="5" t="s">
        <v>33</v>
      </c>
      <c r="J26" s="89" t="s">
        <v>46</v>
      </c>
      <c r="K26" s="64" t="s">
        <v>41</v>
      </c>
      <c r="L26" s="90"/>
      <c r="M26" s="90"/>
      <c r="N26" s="102"/>
      <c r="O26" s="91"/>
      <c r="P26" s="66">
        <f>P27</f>
        <v>353413</v>
      </c>
      <c r="Q26" s="66"/>
      <c r="R26" s="66"/>
      <c r="S26" s="66"/>
      <c r="T26" s="66"/>
      <c r="U26" s="66"/>
    </row>
    <row r="27" spans="1:250" s="92" customFormat="1" ht="14.25" customHeight="1">
      <c r="A27" s="68" t="s">
        <v>36</v>
      </c>
      <c r="B27" s="42"/>
      <c r="C27" s="42"/>
      <c r="D27" s="4">
        <v>51</v>
      </c>
      <c r="E27" s="4">
        <v>0</v>
      </c>
      <c r="F27" s="4">
        <v>31</v>
      </c>
      <c r="G27" s="4">
        <v>851</v>
      </c>
      <c r="H27" s="5" t="s">
        <v>31</v>
      </c>
      <c r="I27" s="5" t="s">
        <v>33</v>
      </c>
      <c r="J27" s="89" t="s">
        <v>46</v>
      </c>
      <c r="K27" s="64" t="s">
        <v>37</v>
      </c>
      <c r="L27" s="90"/>
      <c r="M27" s="90"/>
      <c r="N27" s="102"/>
      <c r="O27" s="91"/>
      <c r="P27" s="66">
        <f>P28+P29</f>
        <v>353413</v>
      </c>
      <c r="Q27" s="66"/>
      <c r="R27" s="66"/>
      <c r="S27" s="66"/>
      <c r="T27" s="66"/>
      <c r="U27" s="66"/>
    </row>
    <row r="28" spans="1:250" s="92" customFormat="1" ht="24">
      <c r="A28" s="93" t="s">
        <v>47</v>
      </c>
      <c r="B28" s="69"/>
      <c r="C28" s="69"/>
      <c r="D28" s="45"/>
      <c r="E28" s="45"/>
      <c r="F28" s="45"/>
      <c r="G28" s="45"/>
      <c r="H28" s="71"/>
      <c r="I28" s="71"/>
      <c r="J28" s="71"/>
      <c r="K28" s="70"/>
      <c r="L28" s="71" t="s">
        <v>43</v>
      </c>
      <c r="M28" s="71" t="s">
        <v>48</v>
      </c>
      <c r="N28" s="80" t="s">
        <v>102</v>
      </c>
      <c r="O28" s="81"/>
      <c r="P28" s="81">
        <v>353413</v>
      </c>
      <c r="Q28" s="94"/>
      <c r="R28" s="82">
        <v>10612437</v>
      </c>
      <c r="S28" s="95">
        <v>353413</v>
      </c>
      <c r="T28" s="82">
        <v>2410279</v>
      </c>
      <c r="U28" s="82">
        <v>4304575</v>
      </c>
      <c r="V28" s="96" t="s">
        <v>50</v>
      </c>
    </row>
    <row r="29" spans="1:250" s="92" customFormat="1" ht="24" hidden="1">
      <c r="A29" s="93" t="s">
        <v>51</v>
      </c>
      <c r="B29" s="69"/>
      <c r="C29" s="69"/>
      <c r="D29" s="45"/>
      <c r="E29" s="45"/>
      <c r="F29" s="45"/>
      <c r="G29" s="45"/>
      <c r="H29" s="71"/>
      <c r="I29" s="71"/>
      <c r="J29" s="71"/>
      <c r="K29" s="70"/>
      <c r="L29" s="71" t="s">
        <v>43</v>
      </c>
      <c r="M29" s="71" t="s">
        <v>52</v>
      </c>
      <c r="N29" s="80" t="s">
        <v>49</v>
      </c>
      <c r="O29" s="81"/>
      <c r="P29" s="81"/>
      <c r="Q29" s="81"/>
      <c r="R29" s="82">
        <v>4998997</v>
      </c>
      <c r="S29" s="95">
        <v>124496</v>
      </c>
      <c r="T29" s="82">
        <v>849061</v>
      </c>
      <c r="U29" s="82">
        <v>1516359</v>
      </c>
      <c r="V29" s="97">
        <v>2017</v>
      </c>
    </row>
    <row r="30" spans="1:250" s="88" customFormat="1" ht="26.25" customHeight="1">
      <c r="A30" s="35" t="s">
        <v>39</v>
      </c>
      <c r="B30" s="35"/>
      <c r="C30" s="86"/>
      <c r="D30" s="36">
        <v>51</v>
      </c>
      <c r="E30" s="36">
        <v>0</v>
      </c>
      <c r="F30" s="36">
        <v>31</v>
      </c>
      <c r="G30" s="36">
        <v>851</v>
      </c>
      <c r="H30" s="59" t="s">
        <v>31</v>
      </c>
      <c r="I30" s="59" t="s">
        <v>33</v>
      </c>
      <c r="J30" s="59" t="s">
        <v>53</v>
      </c>
      <c r="K30" s="62"/>
      <c r="L30" s="98"/>
      <c r="M30" s="99"/>
      <c r="N30" s="99"/>
      <c r="O30" s="63">
        <f t="shared" ref="O30:Q31" si="6">O31</f>
        <v>19570</v>
      </c>
      <c r="P30" s="63">
        <f t="shared" si="6"/>
        <v>0</v>
      </c>
      <c r="Q30" s="63">
        <f t="shared" si="6"/>
        <v>113692</v>
      </c>
      <c r="R30" s="100"/>
      <c r="S30" s="100"/>
      <c r="T30" s="100"/>
      <c r="U30" s="100"/>
    </row>
    <row r="31" spans="1:250" s="92" customFormat="1" ht="36">
      <c r="A31" s="42" t="s">
        <v>26</v>
      </c>
      <c r="B31" s="101"/>
      <c r="C31" s="101"/>
      <c r="D31" s="4">
        <v>51</v>
      </c>
      <c r="E31" s="4">
        <v>0</v>
      </c>
      <c r="F31" s="4">
        <v>31</v>
      </c>
      <c r="G31" s="4">
        <v>851</v>
      </c>
      <c r="H31" s="5" t="s">
        <v>31</v>
      </c>
      <c r="I31" s="5" t="s">
        <v>33</v>
      </c>
      <c r="J31" s="5" t="s">
        <v>53</v>
      </c>
      <c r="K31" s="64" t="s">
        <v>41</v>
      </c>
      <c r="L31" s="90"/>
      <c r="M31" s="102"/>
      <c r="N31" s="102"/>
      <c r="O31" s="66">
        <f t="shared" si="6"/>
        <v>19570</v>
      </c>
      <c r="P31" s="66">
        <f t="shared" si="6"/>
        <v>0</v>
      </c>
      <c r="Q31" s="66">
        <f t="shared" si="6"/>
        <v>113692</v>
      </c>
      <c r="R31" s="103"/>
      <c r="S31" s="103"/>
      <c r="T31" s="103"/>
      <c r="U31" s="103"/>
    </row>
    <row r="32" spans="1:250" s="92" customFormat="1">
      <c r="A32" s="42" t="s">
        <v>36</v>
      </c>
      <c r="B32" s="101"/>
      <c r="C32" s="101"/>
      <c r="D32" s="4">
        <v>51</v>
      </c>
      <c r="E32" s="4">
        <v>0</v>
      </c>
      <c r="F32" s="4">
        <v>31</v>
      </c>
      <c r="G32" s="4">
        <v>851</v>
      </c>
      <c r="H32" s="5" t="s">
        <v>31</v>
      </c>
      <c r="I32" s="5" t="s">
        <v>33</v>
      </c>
      <c r="J32" s="5" t="s">
        <v>53</v>
      </c>
      <c r="K32" s="64" t="s">
        <v>37</v>
      </c>
      <c r="L32" s="90"/>
      <c r="M32" s="102"/>
      <c r="N32" s="102"/>
      <c r="O32" s="66">
        <f>O33+O34+O35+O36</f>
        <v>19570</v>
      </c>
      <c r="P32" s="66">
        <f>P33+P34+P35+P36</f>
        <v>0</v>
      </c>
      <c r="Q32" s="66">
        <f>Q33+Q34+Q35+Q36</f>
        <v>113692</v>
      </c>
      <c r="R32" s="103"/>
      <c r="S32" s="103"/>
      <c r="T32" s="103"/>
      <c r="U32" s="103"/>
    </row>
    <row r="33" spans="1:250" s="83" customFormat="1" ht="39.75" customHeight="1">
      <c r="A33" s="69" t="s">
        <v>54</v>
      </c>
      <c r="B33" s="69"/>
      <c r="C33" s="69"/>
      <c r="D33" s="104"/>
      <c r="E33" s="104"/>
      <c r="F33" s="104"/>
      <c r="G33" s="104"/>
      <c r="H33" s="72"/>
      <c r="I33" s="72"/>
      <c r="J33" s="72"/>
      <c r="K33" s="105"/>
      <c r="L33" s="71" t="s">
        <v>43</v>
      </c>
      <c r="M33" s="80" t="s">
        <v>55</v>
      </c>
      <c r="N33" s="80"/>
      <c r="O33" s="81">
        <v>0</v>
      </c>
      <c r="P33" s="81"/>
      <c r="Q33" s="81">
        <v>54781</v>
      </c>
      <c r="R33" s="106">
        <v>1095620</v>
      </c>
      <c r="S33" s="82">
        <f>R33*5/100</f>
        <v>54781</v>
      </c>
      <c r="T33" s="82">
        <f>R33*95/100</f>
        <v>1040839</v>
      </c>
      <c r="U33" s="82"/>
      <c r="V33" s="107" t="s">
        <v>56</v>
      </c>
    </row>
    <row r="34" spans="1:250" s="83" customFormat="1" ht="48" hidden="1">
      <c r="A34" s="69" t="s">
        <v>57</v>
      </c>
      <c r="B34" s="69"/>
      <c r="C34" s="69"/>
      <c r="D34" s="45"/>
      <c r="E34" s="45"/>
      <c r="F34" s="45"/>
      <c r="G34" s="45"/>
      <c r="H34" s="71"/>
      <c r="I34" s="71"/>
      <c r="J34" s="71"/>
      <c r="K34" s="70"/>
      <c r="L34" s="71" t="s">
        <v>43</v>
      </c>
      <c r="M34" s="80" t="s">
        <v>58</v>
      </c>
      <c r="N34" s="80"/>
      <c r="O34" s="81">
        <v>0</v>
      </c>
      <c r="P34" s="81"/>
      <c r="Q34" s="81"/>
      <c r="R34" s="106">
        <v>1135010</v>
      </c>
      <c r="S34" s="82">
        <f>R34*5/100</f>
        <v>56750.5</v>
      </c>
      <c r="T34" s="82">
        <f>R34*95/100</f>
        <v>1078259.5</v>
      </c>
      <c r="U34" s="82"/>
      <c r="V34" s="107" t="s">
        <v>59</v>
      </c>
    </row>
    <row r="35" spans="1:250" s="83" customFormat="1" ht="39" customHeight="1">
      <c r="A35" s="69" t="s">
        <v>60</v>
      </c>
      <c r="B35" s="69"/>
      <c r="C35" s="69"/>
      <c r="D35" s="45"/>
      <c r="E35" s="45"/>
      <c r="F35" s="45"/>
      <c r="G35" s="45"/>
      <c r="H35" s="71"/>
      <c r="I35" s="71"/>
      <c r="J35" s="71"/>
      <c r="K35" s="70"/>
      <c r="L35" s="71" t="s">
        <v>43</v>
      </c>
      <c r="M35" s="80" t="s">
        <v>61</v>
      </c>
      <c r="N35" s="80"/>
      <c r="O35" s="81">
        <v>19570</v>
      </c>
      <c r="P35" s="81"/>
      <c r="Q35" s="81">
        <v>58911</v>
      </c>
      <c r="R35" s="106">
        <v>1178220</v>
      </c>
      <c r="S35" s="82">
        <f>R35*5/100</f>
        <v>58911</v>
      </c>
      <c r="T35" s="82">
        <f>R35*95/100</f>
        <v>1119309</v>
      </c>
      <c r="U35" s="82"/>
      <c r="V35" s="107" t="s">
        <v>56</v>
      </c>
    </row>
    <row r="36" spans="1:250" s="83" customFormat="1" ht="36" hidden="1">
      <c r="A36" s="69" t="s">
        <v>62</v>
      </c>
      <c r="B36" s="69"/>
      <c r="C36" s="69"/>
      <c r="D36" s="45"/>
      <c r="E36" s="45"/>
      <c r="F36" s="45"/>
      <c r="G36" s="45"/>
      <c r="H36" s="71"/>
      <c r="I36" s="71"/>
      <c r="J36" s="71"/>
      <c r="K36" s="70"/>
      <c r="L36" s="71" t="s">
        <v>43</v>
      </c>
      <c r="M36" s="80" t="s">
        <v>63</v>
      </c>
      <c r="N36" s="80"/>
      <c r="O36" s="81"/>
      <c r="P36" s="81"/>
      <c r="Q36" s="81"/>
      <c r="R36" s="106">
        <v>1184840</v>
      </c>
      <c r="S36" s="82">
        <f>R36*5/100</f>
        <v>59242</v>
      </c>
      <c r="T36" s="82">
        <f>R36*95/100</f>
        <v>1125598</v>
      </c>
      <c r="U36" s="82"/>
      <c r="V36" s="107" t="s">
        <v>59</v>
      </c>
    </row>
    <row r="37" spans="1:250" s="92" customFormat="1" ht="16.5" hidden="1" customHeight="1">
      <c r="A37" s="218" t="s">
        <v>64</v>
      </c>
      <c r="B37" s="218"/>
      <c r="C37" s="108"/>
      <c r="D37" s="109">
        <v>51</v>
      </c>
      <c r="E37" s="109">
        <v>0</v>
      </c>
      <c r="F37" s="109">
        <v>13</v>
      </c>
      <c r="G37" s="109">
        <v>851</v>
      </c>
      <c r="H37" s="110" t="s">
        <v>65</v>
      </c>
      <c r="I37" s="111"/>
      <c r="J37" s="111"/>
      <c r="K37" s="110"/>
      <c r="L37" s="111"/>
      <c r="M37" s="112"/>
      <c r="N37" s="112"/>
      <c r="O37" s="113">
        <f t="shared" ref="O37:P37" si="7">O38</f>
        <v>143872834</v>
      </c>
      <c r="P37" s="113">
        <f t="shared" si="7"/>
        <v>0</v>
      </c>
      <c r="Q37" s="113"/>
      <c r="R37" s="114"/>
      <c r="S37" s="114"/>
      <c r="T37" s="114"/>
      <c r="U37" s="114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  <c r="FO37" s="88"/>
      <c r="FP37" s="88"/>
      <c r="FQ37" s="88"/>
      <c r="FR37" s="88"/>
      <c r="FS37" s="88"/>
      <c r="FT37" s="88"/>
      <c r="FU37" s="88"/>
      <c r="FV37" s="88"/>
      <c r="FW37" s="88"/>
      <c r="FX37" s="88"/>
      <c r="FY37" s="88"/>
      <c r="FZ37" s="88"/>
      <c r="GA37" s="88"/>
      <c r="GB37" s="88"/>
      <c r="GC37" s="88"/>
      <c r="GD37" s="88"/>
      <c r="GE37" s="88"/>
      <c r="GF37" s="88"/>
      <c r="GG37" s="88"/>
      <c r="GH37" s="88"/>
      <c r="GI37" s="88"/>
      <c r="GJ37" s="88"/>
      <c r="GK37" s="88"/>
      <c r="GL37" s="88"/>
      <c r="GM37" s="88"/>
      <c r="GN37" s="88"/>
      <c r="GO37" s="88"/>
      <c r="GP37" s="88"/>
      <c r="GQ37" s="88"/>
      <c r="GR37" s="88"/>
      <c r="GS37" s="88"/>
      <c r="GT37" s="88"/>
      <c r="GU37" s="88"/>
      <c r="GV37" s="88"/>
      <c r="GW37" s="88"/>
      <c r="GX37" s="88"/>
      <c r="GY37" s="88"/>
      <c r="GZ37" s="88"/>
      <c r="HA37" s="88"/>
      <c r="HB37" s="88"/>
      <c r="HC37" s="88"/>
      <c r="HD37" s="88"/>
      <c r="HE37" s="88"/>
      <c r="HF37" s="88"/>
      <c r="HG37" s="88"/>
      <c r="HH37" s="88"/>
      <c r="HI37" s="88"/>
      <c r="HJ37" s="88"/>
      <c r="HK37" s="88"/>
      <c r="HL37" s="88"/>
      <c r="HM37" s="88"/>
      <c r="HN37" s="88"/>
      <c r="HO37" s="88"/>
      <c r="HP37" s="88"/>
      <c r="HQ37" s="88"/>
      <c r="HR37" s="88"/>
      <c r="HS37" s="88"/>
      <c r="HT37" s="88"/>
      <c r="HU37" s="88"/>
      <c r="HV37" s="88"/>
      <c r="HW37" s="88"/>
      <c r="HX37" s="88"/>
      <c r="HY37" s="88"/>
      <c r="HZ37" s="88"/>
      <c r="IA37" s="88"/>
      <c r="IB37" s="88"/>
      <c r="IC37" s="88"/>
      <c r="ID37" s="88"/>
      <c r="IE37" s="88"/>
      <c r="IF37" s="88"/>
      <c r="IG37" s="88"/>
      <c r="IH37" s="88"/>
      <c r="II37" s="88"/>
      <c r="IJ37" s="88"/>
      <c r="IK37" s="88"/>
      <c r="IL37" s="88"/>
      <c r="IM37" s="88"/>
      <c r="IN37" s="88"/>
      <c r="IO37" s="88"/>
      <c r="IP37" s="88"/>
    </row>
    <row r="38" spans="1:250" hidden="1">
      <c r="A38" s="212" t="s">
        <v>66</v>
      </c>
      <c r="B38" s="212"/>
      <c r="C38" s="57"/>
      <c r="D38" s="36">
        <v>51</v>
      </c>
      <c r="E38" s="36">
        <v>0</v>
      </c>
      <c r="F38" s="36">
        <v>13</v>
      </c>
      <c r="G38" s="36">
        <v>851</v>
      </c>
      <c r="H38" s="62" t="s">
        <v>65</v>
      </c>
      <c r="I38" s="59" t="s">
        <v>33</v>
      </c>
      <c r="J38" s="59"/>
      <c r="K38" s="62"/>
      <c r="L38" s="59"/>
      <c r="M38" s="60"/>
      <c r="N38" s="60"/>
      <c r="O38" s="63">
        <f>O43+O51+O55+O59</f>
        <v>143872834</v>
      </c>
      <c r="P38" s="63">
        <f t="shared" ref="P38" si="8">P47+P55</f>
        <v>0</v>
      </c>
      <c r="Q38" s="63"/>
      <c r="R38" s="76"/>
      <c r="S38" s="76"/>
      <c r="T38" s="76"/>
      <c r="U38" s="76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  <c r="IK38" s="55"/>
      <c r="IL38" s="55"/>
      <c r="IM38" s="55"/>
      <c r="IN38" s="55"/>
      <c r="IO38" s="55"/>
      <c r="IP38" s="55"/>
    </row>
    <row r="39" spans="1:250" ht="26.25" hidden="1" customHeight="1">
      <c r="A39" s="213" t="s">
        <v>67</v>
      </c>
      <c r="B39" s="213"/>
      <c r="C39" s="42"/>
      <c r="D39" s="4">
        <v>51</v>
      </c>
      <c r="E39" s="4">
        <v>0</v>
      </c>
      <c r="F39" s="4">
        <v>13</v>
      </c>
      <c r="G39" s="4">
        <v>851</v>
      </c>
      <c r="H39" s="64" t="s">
        <v>65</v>
      </c>
      <c r="I39" s="64" t="s">
        <v>33</v>
      </c>
      <c r="J39" s="64" t="s">
        <v>68</v>
      </c>
      <c r="K39" s="115"/>
      <c r="L39" s="64"/>
      <c r="M39" s="116"/>
      <c r="N39" s="60"/>
      <c r="O39" s="66">
        <f t="shared" ref="O39:P41" si="9">O40</f>
        <v>0</v>
      </c>
      <c r="P39" s="66">
        <f t="shared" si="9"/>
        <v>0</v>
      </c>
      <c r="Q39" s="66"/>
      <c r="R39" s="76"/>
      <c r="S39" s="76"/>
      <c r="T39" s="76"/>
      <c r="U39" s="76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55"/>
      <c r="FK39" s="55"/>
      <c r="FL39" s="55"/>
      <c r="FM39" s="55"/>
      <c r="FN39" s="55"/>
      <c r="FO39" s="55"/>
      <c r="FP39" s="55"/>
      <c r="FQ39" s="55"/>
      <c r="FR39" s="55"/>
      <c r="FS39" s="55"/>
      <c r="FT39" s="55"/>
      <c r="FU39" s="55"/>
      <c r="FV39" s="55"/>
      <c r="FW39" s="55"/>
      <c r="FX39" s="55"/>
      <c r="FY39" s="55"/>
      <c r="FZ39" s="55"/>
      <c r="GA39" s="55"/>
      <c r="GB39" s="55"/>
      <c r="GC39" s="55"/>
      <c r="GD39" s="55"/>
      <c r="GE39" s="55"/>
      <c r="GF39" s="55"/>
      <c r="GG39" s="55"/>
      <c r="GH39" s="55"/>
      <c r="GI39" s="55"/>
      <c r="GJ39" s="55"/>
      <c r="GK39" s="55"/>
      <c r="GL39" s="55"/>
      <c r="GM39" s="55"/>
      <c r="GN39" s="55"/>
      <c r="GO39" s="55"/>
      <c r="GP39" s="55"/>
      <c r="GQ39" s="55"/>
      <c r="GR39" s="55"/>
      <c r="GS39" s="55"/>
      <c r="GT39" s="55"/>
      <c r="GU39" s="55"/>
      <c r="GV39" s="55"/>
      <c r="GW39" s="55"/>
      <c r="GX39" s="55"/>
      <c r="GY39" s="55"/>
      <c r="GZ39" s="55"/>
      <c r="HA39" s="55"/>
      <c r="HB39" s="55"/>
      <c r="HC39" s="55"/>
      <c r="HD39" s="55"/>
      <c r="HE39" s="55"/>
      <c r="HF39" s="55"/>
      <c r="HG39" s="55"/>
      <c r="HH39" s="55"/>
      <c r="HI39" s="55"/>
      <c r="HJ39" s="55"/>
      <c r="HK39" s="55"/>
      <c r="HL39" s="55"/>
      <c r="HM39" s="55"/>
      <c r="HN39" s="55"/>
      <c r="HO39" s="55"/>
      <c r="HP39" s="55"/>
      <c r="HQ39" s="55"/>
      <c r="HR39" s="55"/>
      <c r="HS39" s="55"/>
      <c r="HT39" s="55"/>
      <c r="HU39" s="55"/>
      <c r="HV39" s="55"/>
      <c r="HW39" s="55"/>
      <c r="HX39" s="55"/>
      <c r="HY39" s="55"/>
      <c r="HZ39" s="55"/>
      <c r="IA39" s="55"/>
      <c r="IB39" s="55"/>
      <c r="IC39" s="55"/>
      <c r="ID39" s="55"/>
      <c r="IE39" s="55"/>
      <c r="IF39" s="55"/>
      <c r="IG39" s="55"/>
      <c r="IH39" s="55"/>
      <c r="II39" s="55"/>
      <c r="IJ39" s="55"/>
      <c r="IK39" s="55"/>
      <c r="IL39" s="55"/>
      <c r="IM39" s="55"/>
      <c r="IN39" s="55"/>
      <c r="IO39" s="55"/>
      <c r="IP39" s="55"/>
    </row>
    <row r="40" spans="1:250" ht="25.5" hidden="1" customHeight="1">
      <c r="A40" s="42" t="s">
        <v>26</v>
      </c>
      <c r="B40" s="42" t="s">
        <v>26</v>
      </c>
      <c r="C40" s="42"/>
      <c r="D40" s="4">
        <v>51</v>
      </c>
      <c r="E40" s="4">
        <v>0</v>
      </c>
      <c r="F40" s="4"/>
      <c r="G40" s="4">
        <v>851</v>
      </c>
      <c r="H40" s="64" t="s">
        <v>65</v>
      </c>
      <c r="I40" s="64" t="s">
        <v>33</v>
      </c>
      <c r="J40" s="64" t="s">
        <v>68</v>
      </c>
      <c r="K40" s="64" t="s">
        <v>41</v>
      </c>
      <c r="L40" s="64"/>
      <c r="M40" s="117"/>
      <c r="N40" s="60"/>
      <c r="O40" s="66">
        <f t="shared" si="9"/>
        <v>0</v>
      </c>
      <c r="P40" s="66">
        <f t="shared" si="9"/>
        <v>0</v>
      </c>
      <c r="Q40" s="66"/>
      <c r="R40" s="76"/>
      <c r="S40" s="76"/>
      <c r="T40" s="76"/>
      <c r="U40" s="76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55"/>
      <c r="FF40" s="55"/>
      <c r="FG40" s="55"/>
      <c r="FH40" s="55"/>
      <c r="FI40" s="55"/>
      <c r="FJ40" s="55"/>
      <c r="FK40" s="55"/>
      <c r="FL40" s="55"/>
      <c r="FM40" s="55"/>
      <c r="FN40" s="55"/>
      <c r="FO40" s="55"/>
      <c r="FP40" s="55"/>
      <c r="FQ40" s="55"/>
      <c r="FR40" s="55"/>
      <c r="FS40" s="55"/>
      <c r="FT40" s="55"/>
      <c r="FU40" s="55"/>
      <c r="FV40" s="55"/>
      <c r="FW40" s="55"/>
      <c r="FX40" s="55"/>
      <c r="FY40" s="55"/>
      <c r="FZ40" s="55"/>
      <c r="GA40" s="55"/>
      <c r="GB40" s="55"/>
      <c r="GC40" s="55"/>
      <c r="GD40" s="55"/>
      <c r="GE40" s="55"/>
      <c r="GF40" s="55"/>
      <c r="GG40" s="55"/>
      <c r="GH40" s="55"/>
      <c r="GI40" s="55"/>
      <c r="GJ40" s="55"/>
      <c r="GK40" s="55"/>
      <c r="GL40" s="55"/>
      <c r="GM40" s="55"/>
      <c r="GN40" s="55"/>
      <c r="GO40" s="55"/>
      <c r="GP40" s="55"/>
      <c r="GQ40" s="55"/>
      <c r="GR40" s="55"/>
      <c r="GS40" s="55"/>
      <c r="GT40" s="55"/>
      <c r="GU40" s="55"/>
      <c r="GV40" s="55"/>
      <c r="GW40" s="55"/>
      <c r="GX40" s="55"/>
      <c r="GY40" s="55"/>
      <c r="GZ40" s="55"/>
      <c r="HA40" s="55"/>
      <c r="HB40" s="55"/>
      <c r="HC40" s="55"/>
      <c r="HD40" s="55"/>
      <c r="HE40" s="55"/>
      <c r="HF40" s="55"/>
      <c r="HG40" s="55"/>
      <c r="HH40" s="55"/>
      <c r="HI40" s="55"/>
      <c r="HJ40" s="55"/>
      <c r="HK40" s="55"/>
      <c r="HL40" s="55"/>
      <c r="HM40" s="55"/>
      <c r="HN40" s="55"/>
      <c r="HO40" s="55"/>
      <c r="HP40" s="55"/>
      <c r="HQ40" s="55"/>
      <c r="HR40" s="55"/>
      <c r="HS40" s="55"/>
      <c r="HT40" s="55"/>
      <c r="HU40" s="55"/>
      <c r="HV40" s="55"/>
      <c r="HW40" s="55"/>
      <c r="HX40" s="55"/>
      <c r="HY40" s="55"/>
      <c r="HZ40" s="55"/>
      <c r="IA40" s="55"/>
      <c r="IB40" s="55"/>
      <c r="IC40" s="55"/>
      <c r="ID40" s="55"/>
      <c r="IE40" s="55"/>
      <c r="IF40" s="55"/>
      <c r="IG40" s="55"/>
      <c r="IH40" s="55"/>
      <c r="II40" s="55"/>
      <c r="IJ40" s="55"/>
      <c r="IK40" s="55"/>
      <c r="IL40" s="55"/>
      <c r="IM40" s="55"/>
      <c r="IN40" s="55"/>
      <c r="IO40" s="55"/>
      <c r="IP40" s="55"/>
    </row>
    <row r="41" spans="1:250" ht="14.25" hidden="1" customHeight="1">
      <c r="A41" s="42" t="s">
        <v>36</v>
      </c>
      <c r="B41" s="42" t="s">
        <v>69</v>
      </c>
      <c r="C41" s="42"/>
      <c r="D41" s="4">
        <v>51</v>
      </c>
      <c r="E41" s="4">
        <v>0</v>
      </c>
      <c r="F41" s="4"/>
      <c r="G41" s="4">
        <v>851</v>
      </c>
      <c r="H41" s="64" t="s">
        <v>65</v>
      </c>
      <c r="I41" s="64" t="s">
        <v>33</v>
      </c>
      <c r="J41" s="64" t="s">
        <v>68</v>
      </c>
      <c r="K41" s="64" t="s">
        <v>37</v>
      </c>
      <c r="L41" s="64"/>
      <c r="M41" s="117"/>
      <c r="N41" s="60"/>
      <c r="O41" s="66">
        <f t="shared" si="9"/>
        <v>0</v>
      </c>
      <c r="P41" s="66">
        <f t="shared" si="9"/>
        <v>0</v>
      </c>
      <c r="Q41" s="66"/>
      <c r="R41" s="76"/>
      <c r="S41" s="76"/>
      <c r="T41" s="76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55"/>
      <c r="FG41" s="55"/>
      <c r="FH41" s="55"/>
      <c r="FI41" s="55"/>
      <c r="FJ41" s="55"/>
      <c r="FK41" s="55"/>
      <c r="FL41" s="55"/>
      <c r="FM41" s="55"/>
      <c r="FN41" s="55"/>
      <c r="FO41" s="55"/>
      <c r="FP41" s="55"/>
      <c r="FQ41" s="55"/>
      <c r="FR41" s="55"/>
      <c r="FS41" s="55"/>
      <c r="FT41" s="55"/>
      <c r="FU41" s="55"/>
      <c r="FV41" s="55"/>
      <c r="FW41" s="55"/>
      <c r="FX41" s="55"/>
      <c r="FY41" s="55"/>
      <c r="FZ41" s="55"/>
      <c r="GA41" s="55"/>
      <c r="GB41" s="55"/>
      <c r="GC41" s="55"/>
      <c r="GD41" s="55"/>
      <c r="GE41" s="55"/>
      <c r="GF41" s="55"/>
      <c r="GG41" s="55"/>
      <c r="GH41" s="55"/>
      <c r="GI41" s="55"/>
      <c r="GJ41" s="55"/>
      <c r="GK41" s="55"/>
      <c r="GL41" s="55"/>
      <c r="GM41" s="55"/>
      <c r="GN41" s="55"/>
      <c r="GO41" s="55"/>
      <c r="GP41" s="55"/>
      <c r="GQ41" s="55"/>
      <c r="GR41" s="55"/>
      <c r="GS41" s="55"/>
      <c r="GT41" s="55"/>
      <c r="GU41" s="55"/>
      <c r="GV41" s="55"/>
      <c r="GW41" s="55"/>
      <c r="GX41" s="55"/>
      <c r="GY41" s="55"/>
      <c r="GZ41" s="55"/>
      <c r="HA41" s="55"/>
      <c r="HB41" s="55"/>
      <c r="HC41" s="55"/>
      <c r="HD41" s="55"/>
      <c r="HE41" s="55"/>
      <c r="HF41" s="55"/>
      <c r="HG41" s="55"/>
      <c r="HH41" s="55"/>
      <c r="HI41" s="55"/>
      <c r="HJ41" s="55"/>
      <c r="HK41" s="55"/>
      <c r="HL41" s="55"/>
      <c r="HM41" s="55"/>
      <c r="HN41" s="55"/>
      <c r="HO41" s="55"/>
      <c r="HP41" s="55"/>
      <c r="HQ41" s="55"/>
      <c r="HR41" s="55"/>
      <c r="HS41" s="55"/>
      <c r="HT41" s="55"/>
      <c r="HU41" s="55"/>
      <c r="HV41" s="55"/>
      <c r="HW41" s="55"/>
      <c r="HX41" s="55"/>
      <c r="HY41" s="55"/>
      <c r="HZ41" s="55"/>
      <c r="IA41" s="55"/>
      <c r="IB41" s="55"/>
      <c r="IC41" s="55"/>
      <c r="ID41" s="55"/>
      <c r="IE41" s="55"/>
      <c r="IF41" s="55"/>
      <c r="IG41" s="55"/>
      <c r="IH41" s="55"/>
      <c r="II41" s="55"/>
      <c r="IJ41" s="55"/>
      <c r="IK41" s="55"/>
      <c r="IL41" s="55"/>
      <c r="IM41" s="55"/>
      <c r="IN41" s="55"/>
      <c r="IO41" s="55"/>
      <c r="IP41" s="55"/>
    </row>
    <row r="42" spans="1:250" s="126" customFormat="1" ht="36" hidden="1">
      <c r="A42" s="118" t="s">
        <v>70</v>
      </c>
      <c r="B42" s="119"/>
      <c r="C42" s="119"/>
      <c r="D42" s="24"/>
      <c r="E42" s="24"/>
      <c r="F42" s="24"/>
      <c r="G42" s="24"/>
      <c r="H42" s="120"/>
      <c r="I42" s="121"/>
      <c r="J42" s="121"/>
      <c r="K42" s="120"/>
      <c r="L42" s="121"/>
      <c r="M42" s="122"/>
      <c r="N42" s="122"/>
      <c r="O42" s="123">
        <v>0</v>
      </c>
      <c r="P42" s="123">
        <v>0</v>
      </c>
      <c r="Q42" s="123"/>
      <c r="R42" s="124"/>
      <c r="S42" s="124"/>
      <c r="T42" s="124"/>
      <c r="U42" s="124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/>
      <c r="CK42" s="125"/>
      <c r="CL42" s="125"/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  <c r="CW42" s="125"/>
      <c r="CX42" s="125"/>
      <c r="CY42" s="125"/>
      <c r="CZ42" s="125"/>
      <c r="DA42" s="125"/>
      <c r="DB42" s="125"/>
      <c r="DC42" s="125"/>
      <c r="DD42" s="125"/>
      <c r="DE42" s="125"/>
      <c r="DF42" s="125"/>
      <c r="DG42" s="125"/>
      <c r="DH42" s="125"/>
      <c r="DI42" s="125"/>
      <c r="DJ42" s="125"/>
      <c r="DK42" s="125"/>
      <c r="DL42" s="125"/>
      <c r="DM42" s="125"/>
      <c r="DN42" s="125"/>
      <c r="DO42" s="125"/>
      <c r="DP42" s="125"/>
      <c r="DQ42" s="125"/>
      <c r="DR42" s="125"/>
      <c r="DS42" s="125"/>
      <c r="DT42" s="125"/>
      <c r="DU42" s="125"/>
      <c r="DV42" s="125"/>
      <c r="DW42" s="125"/>
      <c r="DX42" s="125"/>
      <c r="DY42" s="125"/>
      <c r="DZ42" s="125"/>
      <c r="EA42" s="125"/>
      <c r="EB42" s="125"/>
      <c r="EC42" s="125"/>
      <c r="ED42" s="125"/>
      <c r="EE42" s="125"/>
      <c r="EF42" s="125"/>
      <c r="EG42" s="125"/>
      <c r="EH42" s="125"/>
      <c r="EI42" s="125"/>
      <c r="EJ42" s="125"/>
      <c r="EK42" s="125"/>
      <c r="EL42" s="125"/>
      <c r="EM42" s="125"/>
      <c r="EN42" s="125"/>
      <c r="EO42" s="125"/>
      <c r="EP42" s="125"/>
      <c r="EQ42" s="125"/>
      <c r="ER42" s="125"/>
      <c r="ES42" s="125"/>
      <c r="ET42" s="125"/>
      <c r="EU42" s="125"/>
      <c r="EV42" s="125"/>
      <c r="EW42" s="125"/>
      <c r="EX42" s="125"/>
      <c r="EY42" s="125"/>
      <c r="EZ42" s="125"/>
      <c r="FA42" s="125"/>
      <c r="FB42" s="125"/>
      <c r="FC42" s="125"/>
      <c r="FD42" s="125"/>
      <c r="FE42" s="125"/>
      <c r="FF42" s="125"/>
      <c r="FG42" s="125"/>
      <c r="FH42" s="125"/>
      <c r="FI42" s="125"/>
      <c r="FJ42" s="125"/>
      <c r="FK42" s="125"/>
      <c r="FL42" s="125"/>
      <c r="FM42" s="125"/>
      <c r="FN42" s="125"/>
      <c r="FO42" s="125"/>
      <c r="FP42" s="125"/>
      <c r="FQ42" s="125"/>
      <c r="FR42" s="125"/>
      <c r="FS42" s="125"/>
      <c r="FT42" s="125"/>
      <c r="FU42" s="125"/>
      <c r="FV42" s="125"/>
      <c r="FW42" s="125"/>
      <c r="FX42" s="125"/>
      <c r="FY42" s="125"/>
      <c r="FZ42" s="125"/>
      <c r="GA42" s="125"/>
      <c r="GB42" s="125"/>
      <c r="GC42" s="125"/>
      <c r="GD42" s="125"/>
      <c r="GE42" s="125"/>
      <c r="GF42" s="125"/>
      <c r="GG42" s="125"/>
      <c r="GH42" s="125"/>
      <c r="GI42" s="125"/>
      <c r="GJ42" s="125"/>
      <c r="GK42" s="125"/>
      <c r="GL42" s="125"/>
      <c r="GM42" s="125"/>
      <c r="GN42" s="125"/>
      <c r="GO42" s="125"/>
      <c r="GP42" s="125"/>
      <c r="GQ42" s="125"/>
      <c r="GR42" s="125"/>
      <c r="GS42" s="125"/>
      <c r="GT42" s="125"/>
      <c r="GU42" s="125"/>
      <c r="GV42" s="125"/>
      <c r="GW42" s="125"/>
      <c r="GX42" s="125"/>
      <c r="GY42" s="125"/>
      <c r="GZ42" s="125"/>
      <c r="HA42" s="125"/>
      <c r="HB42" s="125"/>
      <c r="HC42" s="125"/>
      <c r="HD42" s="125"/>
      <c r="HE42" s="125"/>
      <c r="HF42" s="125"/>
      <c r="HG42" s="125"/>
      <c r="HH42" s="125"/>
      <c r="HI42" s="125"/>
      <c r="HJ42" s="125"/>
      <c r="HK42" s="125"/>
      <c r="HL42" s="125"/>
      <c r="HM42" s="125"/>
      <c r="HN42" s="125"/>
      <c r="HO42" s="125"/>
      <c r="HP42" s="125"/>
      <c r="HQ42" s="125"/>
      <c r="HR42" s="125"/>
      <c r="HS42" s="125"/>
      <c r="HT42" s="125"/>
      <c r="HU42" s="125"/>
      <c r="HV42" s="125"/>
      <c r="HW42" s="125"/>
      <c r="HX42" s="125"/>
      <c r="HY42" s="125"/>
      <c r="HZ42" s="125"/>
      <c r="IA42" s="125"/>
      <c r="IB42" s="125"/>
      <c r="IC42" s="125"/>
      <c r="ID42" s="125"/>
      <c r="IE42" s="125"/>
      <c r="IF42" s="125"/>
      <c r="IG42" s="125"/>
      <c r="IH42" s="125"/>
      <c r="II42" s="125"/>
      <c r="IJ42" s="125"/>
      <c r="IK42" s="125"/>
      <c r="IL42" s="125"/>
      <c r="IM42" s="125"/>
      <c r="IN42" s="125"/>
      <c r="IO42" s="125"/>
      <c r="IP42" s="125"/>
    </row>
    <row r="43" spans="1:250" ht="108" hidden="1">
      <c r="A43" s="35" t="s">
        <v>71</v>
      </c>
      <c r="B43" s="56"/>
      <c r="C43" s="57"/>
      <c r="D43" s="59">
        <v>51</v>
      </c>
      <c r="E43" s="59">
        <v>0</v>
      </c>
      <c r="F43" s="59">
        <v>13</v>
      </c>
      <c r="G43" s="59">
        <v>851</v>
      </c>
      <c r="H43" s="62" t="s">
        <v>65</v>
      </c>
      <c r="I43" s="59" t="s">
        <v>33</v>
      </c>
      <c r="J43" s="59" t="s">
        <v>72</v>
      </c>
      <c r="K43" s="62"/>
      <c r="L43" s="59"/>
      <c r="M43" s="60"/>
      <c r="N43" s="60"/>
      <c r="O43" s="91">
        <f>O44</f>
        <v>6408793.9000000004</v>
      </c>
      <c r="P43" s="91"/>
      <c r="Q43" s="91"/>
      <c r="R43" s="76"/>
      <c r="S43" s="76"/>
      <c r="T43" s="76"/>
      <c r="U43" s="76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  <c r="FF43" s="55"/>
      <c r="FG43" s="55"/>
      <c r="FH43" s="55"/>
      <c r="FI43" s="55"/>
      <c r="FJ43" s="55"/>
      <c r="FK43" s="55"/>
      <c r="FL43" s="55"/>
      <c r="FM43" s="55"/>
      <c r="FN43" s="55"/>
      <c r="FO43" s="55"/>
      <c r="FP43" s="55"/>
      <c r="FQ43" s="55"/>
      <c r="FR43" s="55"/>
      <c r="FS43" s="55"/>
      <c r="FT43" s="55"/>
      <c r="FU43" s="55"/>
      <c r="FV43" s="55"/>
      <c r="FW43" s="55"/>
      <c r="FX43" s="55"/>
      <c r="FY43" s="55"/>
      <c r="FZ43" s="55"/>
      <c r="GA43" s="55"/>
      <c r="GB43" s="55"/>
      <c r="GC43" s="55"/>
      <c r="GD43" s="55"/>
      <c r="GE43" s="55"/>
      <c r="GF43" s="55"/>
      <c r="GG43" s="55"/>
      <c r="GH43" s="55"/>
      <c r="GI43" s="55"/>
      <c r="GJ43" s="55"/>
      <c r="GK43" s="55"/>
      <c r="GL43" s="55"/>
      <c r="GM43" s="55"/>
      <c r="GN43" s="55"/>
      <c r="GO43" s="55"/>
      <c r="GP43" s="55"/>
      <c r="GQ43" s="55"/>
      <c r="GR43" s="55"/>
      <c r="GS43" s="55"/>
      <c r="GT43" s="55"/>
      <c r="GU43" s="55"/>
      <c r="GV43" s="55"/>
      <c r="GW43" s="55"/>
      <c r="GX43" s="55"/>
      <c r="GY43" s="55"/>
      <c r="GZ43" s="55"/>
      <c r="HA43" s="55"/>
      <c r="HB43" s="55"/>
      <c r="HC43" s="55"/>
      <c r="HD43" s="55"/>
      <c r="HE43" s="55"/>
      <c r="HF43" s="55"/>
      <c r="HG43" s="55"/>
      <c r="HH43" s="55"/>
      <c r="HI43" s="55"/>
      <c r="HJ43" s="55"/>
      <c r="HK43" s="55"/>
      <c r="HL43" s="55"/>
      <c r="HM43" s="55"/>
      <c r="HN43" s="55"/>
      <c r="HO43" s="55"/>
      <c r="HP43" s="55"/>
      <c r="HQ43" s="55"/>
      <c r="HR43" s="55"/>
      <c r="HS43" s="55"/>
      <c r="HT43" s="55"/>
      <c r="HU43" s="55"/>
      <c r="HV43" s="55"/>
      <c r="HW43" s="55"/>
      <c r="HX43" s="55"/>
      <c r="HY43" s="55"/>
      <c r="HZ43" s="55"/>
      <c r="IA43" s="55"/>
      <c r="IB43" s="55"/>
      <c r="IC43" s="55"/>
      <c r="ID43" s="55"/>
      <c r="IE43" s="55"/>
      <c r="IF43" s="55"/>
      <c r="IG43" s="55"/>
      <c r="IH43" s="55"/>
      <c r="II43" s="55"/>
      <c r="IJ43" s="55"/>
      <c r="IK43" s="55"/>
      <c r="IL43" s="55"/>
      <c r="IM43" s="55"/>
      <c r="IN43" s="55"/>
      <c r="IO43" s="55"/>
      <c r="IP43" s="55"/>
    </row>
    <row r="44" spans="1:250" ht="36" hidden="1">
      <c r="A44" s="42" t="s">
        <v>26</v>
      </c>
      <c r="B44" s="42"/>
      <c r="C44" s="42"/>
      <c r="D44" s="5">
        <v>51</v>
      </c>
      <c r="E44" s="5">
        <v>0</v>
      </c>
      <c r="F44" s="5">
        <v>13</v>
      </c>
      <c r="G44" s="5">
        <v>851</v>
      </c>
      <c r="H44" s="64" t="s">
        <v>65</v>
      </c>
      <c r="I44" s="5" t="s">
        <v>33</v>
      </c>
      <c r="J44" s="5" t="s">
        <v>72</v>
      </c>
      <c r="K44" s="62"/>
      <c r="L44" s="59"/>
      <c r="M44" s="60"/>
      <c r="N44" s="60"/>
      <c r="O44" s="91">
        <f>O45</f>
        <v>6408793.9000000004</v>
      </c>
      <c r="P44" s="91"/>
      <c r="Q44" s="91"/>
      <c r="R44" s="76"/>
      <c r="S44" s="76"/>
      <c r="T44" s="76"/>
      <c r="U44" s="76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5"/>
      <c r="HD44" s="55"/>
      <c r="HE44" s="55"/>
      <c r="HF44" s="55"/>
      <c r="HG44" s="55"/>
      <c r="HH44" s="55"/>
      <c r="HI44" s="55"/>
      <c r="HJ44" s="55"/>
      <c r="HK44" s="55"/>
      <c r="HL44" s="55"/>
      <c r="HM44" s="55"/>
      <c r="HN44" s="55"/>
      <c r="HO44" s="55"/>
      <c r="HP44" s="55"/>
      <c r="HQ44" s="55"/>
      <c r="HR44" s="55"/>
      <c r="HS44" s="55"/>
      <c r="HT44" s="55"/>
      <c r="HU44" s="55"/>
      <c r="HV44" s="55"/>
      <c r="HW44" s="55"/>
      <c r="HX44" s="55"/>
      <c r="HY44" s="55"/>
      <c r="HZ44" s="55"/>
      <c r="IA44" s="55"/>
      <c r="IB44" s="55"/>
      <c r="IC44" s="55"/>
      <c r="ID44" s="55"/>
      <c r="IE44" s="55"/>
      <c r="IF44" s="55"/>
      <c r="IG44" s="55"/>
      <c r="IH44" s="55"/>
      <c r="II44" s="55"/>
      <c r="IJ44" s="55"/>
      <c r="IK44" s="55"/>
      <c r="IL44" s="55"/>
      <c r="IM44" s="55"/>
      <c r="IN44" s="55"/>
      <c r="IO44" s="55"/>
      <c r="IP44" s="55"/>
    </row>
    <row r="45" spans="1:250" hidden="1">
      <c r="A45" s="68" t="s">
        <v>36</v>
      </c>
      <c r="B45" s="42"/>
      <c r="C45" s="42"/>
      <c r="D45" s="5">
        <v>51</v>
      </c>
      <c r="E45" s="5">
        <v>0</v>
      </c>
      <c r="F45" s="5">
        <v>13</v>
      </c>
      <c r="G45" s="5">
        <v>851</v>
      </c>
      <c r="H45" s="64" t="s">
        <v>65</v>
      </c>
      <c r="I45" s="5" t="s">
        <v>33</v>
      </c>
      <c r="J45" s="5" t="s">
        <v>72</v>
      </c>
      <c r="K45" s="62"/>
      <c r="L45" s="59"/>
      <c r="M45" s="60"/>
      <c r="N45" s="60"/>
      <c r="O45" s="91">
        <f>O46</f>
        <v>6408793.9000000004</v>
      </c>
      <c r="P45" s="91"/>
      <c r="Q45" s="91"/>
      <c r="R45" s="76"/>
      <c r="S45" s="76"/>
      <c r="T45" s="76"/>
      <c r="U45" s="76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5"/>
      <c r="FK45" s="55"/>
      <c r="FL45" s="55"/>
      <c r="FM45" s="55"/>
      <c r="FN45" s="55"/>
      <c r="FO45" s="55"/>
      <c r="FP45" s="55"/>
      <c r="FQ45" s="55"/>
      <c r="FR45" s="55"/>
      <c r="FS45" s="55"/>
      <c r="FT45" s="55"/>
      <c r="FU45" s="55"/>
      <c r="FV45" s="55"/>
      <c r="FW45" s="55"/>
      <c r="FX45" s="55"/>
      <c r="FY45" s="55"/>
      <c r="FZ45" s="55"/>
      <c r="GA45" s="55"/>
      <c r="GB45" s="55"/>
      <c r="GC45" s="55"/>
      <c r="GD45" s="55"/>
      <c r="GE45" s="55"/>
      <c r="GF45" s="55"/>
      <c r="GG45" s="55"/>
      <c r="GH45" s="55"/>
      <c r="GI45" s="55"/>
      <c r="GJ45" s="55"/>
      <c r="GK45" s="55"/>
      <c r="GL45" s="55"/>
      <c r="GM45" s="55"/>
      <c r="GN45" s="55"/>
      <c r="GO45" s="55"/>
      <c r="GP45" s="55"/>
      <c r="GQ45" s="55"/>
      <c r="GR45" s="55"/>
      <c r="GS45" s="55"/>
      <c r="GT45" s="55"/>
      <c r="GU45" s="55"/>
      <c r="GV45" s="55"/>
      <c r="GW45" s="55"/>
      <c r="GX45" s="55"/>
      <c r="GY45" s="55"/>
      <c r="GZ45" s="55"/>
      <c r="HA45" s="55"/>
      <c r="HB45" s="55"/>
      <c r="HC45" s="55"/>
      <c r="HD45" s="55"/>
      <c r="HE45" s="55"/>
      <c r="HF45" s="55"/>
      <c r="HG45" s="55"/>
      <c r="HH45" s="55"/>
      <c r="HI45" s="55"/>
      <c r="HJ45" s="55"/>
      <c r="HK45" s="55"/>
      <c r="HL45" s="55"/>
      <c r="HM45" s="55"/>
      <c r="HN45" s="55"/>
      <c r="HO45" s="55"/>
      <c r="HP45" s="55"/>
      <c r="HQ45" s="55"/>
      <c r="HR45" s="55"/>
      <c r="HS45" s="55"/>
      <c r="HT45" s="55"/>
      <c r="HU45" s="55"/>
      <c r="HV45" s="55"/>
      <c r="HW45" s="55"/>
      <c r="HX45" s="55"/>
      <c r="HY45" s="55"/>
      <c r="HZ45" s="55"/>
      <c r="IA45" s="55"/>
      <c r="IB45" s="55"/>
      <c r="IC45" s="55"/>
      <c r="ID45" s="55"/>
      <c r="IE45" s="55"/>
      <c r="IF45" s="55"/>
      <c r="IG45" s="55"/>
      <c r="IH45" s="55"/>
      <c r="II45" s="55"/>
      <c r="IJ45" s="55"/>
      <c r="IK45" s="55"/>
      <c r="IL45" s="55"/>
      <c r="IM45" s="55"/>
      <c r="IN45" s="55"/>
      <c r="IO45" s="55"/>
      <c r="IP45" s="55"/>
    </row>
    <row r="46" spans="1:250" s="84" customFormat="1" ht="36" hidden="1">
      <c r="A46" s="44" t="s">
        <v>73</v>
      </c>
      <c r="B46" s="127"/>
      <c r="C46" s="127"/>
      <c r="D46" s="128"/>
      <c r="E46" s="128"/>
      <c r="F46" s="128"/>
      <c r="G46" s="128"/>
      <c r="H46" s="129"/>
      <c r="I46" s="128"/>
      <c r="J46" s="128"/>
      <c r="K46" s="129"/>
      <c r="L46" s="128"/>
      <c r="M46" s="130"/>
      <c r="N46" s="130" t="s">
        <v>74</v>
      </c>
      <c r="O46" s="81">
        <v>6408793.9000000004</v>
      </c>
      <c r="P46" s="81"/>
      <c r="Q46" s="81"/>
      <c r="R46" s="131"/>
      <c r="S46" s="131"/>
      <c r="T46" s="131"/>
      <c r="U46" s="131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2"/>
      <c r="BR46" s="132"/>
      <c r="BS46" s="132"/>
      <c r="BT46" s="132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2"/>
      <c r="CL46" s="132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2"/>
      <c r="DE46" s="132"/>
      <c r="DF46" s="132"/>
      <c r="DG46" s="132"/>
      <c r="DH46" s="132"/>
      <c r="DI46" s="132"/>
      <c r="DJ46" s="132"/>
      <c r="DK46" s="132"/>
      <c r="DL46" s="132"/>
      <c r="DM46" s="132"/>
      <c r="DN46" s="132"/>
      <c r="DO46" s="132"/>
      <c r="DP46" s="132"/>
      <c r="DQ46" s="132"/>
      <c r="DR46" s="132"/>
      <c r="DS46" s="132"/>
      <c r="DT46" s="132"/>
      <c r="DU46" s="132"/>
      <c r="DV46" s="132"/>
      <c r="DW46" s="132"/>
      <c r="DX46" s="132"/>
      <c r="DY46" s="132"/>
      <c r="DZ46" s="132"/>
      <c r="EA46" s="132"/>
      <c r="EB46" s="132"/>
      <c r="EC46" s="132"/>
      <c r="ED46" s="132"/>
      <c r="EE46" s="132"/>
      <c r="EF46" s="132"/>
      <c r="EG46" s="132"/>
      <c r="EH46" s="132"/>
      <c r="EI46" s="132"/>
      <c r="EJ46" s="132"/>
      <c r="EK46" s="132"/>
      <c r="EL46" s="132"/>
      <c r="EM46" s="132"/>
      <c r="EN46" s="132"/>
      <c r="EO46" s="132"/>
      <c r="EP46" s="132"/>
      <c r="EQ46" s="132"/>
      <c r="ER46" s="132"/>
      <c r="ES46" s="132"/>
      <c r="ET46" s="132"/>
      <c r="EU46" s="132"/>
      <c r="EV46" s="132"/>
      <c r="EW46" s="132"/>
      <c r="EX46" s="132"/>
      <c r="EY46" s="132"/>
      <c r="EZ46" s="132"/>
      <c r="FA46" s="132"/>
      <c r="FB46" s="132"/>
      <c r="FC46" s="132"/>
      <c r="FD46" s="132"/>
      <c r="FE46" s="132"/>
      <c r="FF46" s="132"/>
      <c r="FG46" s="132"/>
      <c r="FH46" s="132"/>
      <c r="FI46" s="132"/>
      <c r="FJ46" s="132"/>
      <c r="FK46" s="132"/>
      <c r="FL46" s="132"/>
      <c r="FM46" s="132"/>
      <c r="FN46" s="132"/>
      <c r="FO46" s="132"/>
      <c r="FP46" s="132"/>
      <c r="FQ46" s="132"/>
      <c r="FR46" s="132"/>
      <c r="FS46" s="132"/>
      <c r="FT46" s="132"/>
      <c r="FU46" s="132"/>
      <c r="FV46" s="132"/>
      <c r="FW46" s="132"/>
      <c r="FX46" s="132"/>
      <c r="FY46" s="132"/>
      <c r="FZ46" s="132"/>
      <c r="GA46" s="132"/>
      <c r="GB46" s="132"/>
      <c r="GC46" s="132"/>
      <c r="GD46" s="132"/>
      <c r="GE46" s="132"/>
      <c r="GF46" s="132"/>
      <c r="GG46" s="132"/>
      <c r="GH46" s="132"/>
      <c r="GI46" s="132"/>
      <c r="GJ46" s="132"/>
      <c r="GK46" s="132"/>
      <c r="GL46" s="132"/>
      <c r="GM46" s="132"/>
      <c r="GN46" s="132"/>
      <c r="GO46" s="132"/>
      <c r="GP46" s="132"/>
      <c r="GQ46" s="132"/>
      <c r="GR46" s="132"/>
      <c r="GS46" s="132"/>
      <c r="GT46" s="132"/>
      <c r="GU46" s="132"/>
      <c r="GV46" s="132"/>
      <c r="GW46" s="132"/>
      <c r="GX46" s="132"/>
      <c r="GY46" s="132"/>
      <c r="GZ46" s="132"/>
      <c r="HA46" s="132"/>
      <c r="HB46" s="132"/>
      <c r="HC46" s="132"/>
      <c r="HD46" s="132"/>
      <c r="HE46" s="132"/>
      <c r="HF46" s="132"/>
      <c r="HG46" s="132"/>
      <c r="HH46" s="132"/>
      <c r="HI46" s="132"/>
      <c r="HJ46" s="132"/>
      <c r="HK46" s="132"/>
      <c r="HL46" s="132"/>
      <c r="HM46" s="132"/>
      <c r="HN46" s="132"/>
      <c r="HO46" s="132"/>
      <c r="HP46" s="132"/>
      <c r="HQ46" s="132"/>
      <c r="HR46" s="132"/>
      <c r="HS46" s="132"/>
      <c r="HT46" s="132"/>
      <c r="HU46" s="132"/>
      <c r="HV46" s="132"/>
      <c r="HW46" s="132"/>
      <c r="HX46" s="132"/>
      <c r="HY46" s="132"/>
      <c r="HZ46" s="132"/>
      <c r="IA46" s="132"/>
      <c r="IB46" s="132"/>
      <c r="IC46" s="132"/>
      <c r="ID46" s="132"/>
      <c r="IE46" s="132"/>
      <c r="IF46" s="132"/>
      <c r="IG46" s="132"/>
      <c r="IH46" s="132"/>
      <c r="II46" s="132"/>
      <c r="IJ46" s="132"/>
      <c r="IK46" s="132"/>
      <c r="IL46" s="132"/>
      <c r="IM46" s="132"/>
      <c r="IN46" s="132"/>
      <c r="IO46" s="132"/>
      <c r="IP46" s="132"/>
    </row>
    <row r="47" spans="1:250" ht="27" hidden="1" customHeight="1">
      <c r="A47" s="35" t="s">
        <v>75</v>
      </c>
      <c r="B47" s="133"/>
      <c r="C47" s="57"/>
      <c r="D47" s="4">
        <v>51</v>
      </c>
      <c r="E47" s="4">
        <v>0</v>
      </c>
      <c r="F47" s="4"/>
      <c r="G47" s="4">
        <v>851</v>
      </c>
      <c r="H47" s="64" t="s">
        <v>65</v>
      </c>
      <c r="I47" s="5" t="s">
        <v>33</v>
      </c>
      <c r="J47" s="5" t="s">
        <v>53</v>
      </c>
      <c r="K47" s="64"/>
      <c r="L47" s="5"/>
      <c r="M47" s="65"/>
      <c r="N47" s="65"/>
      <c r="O47" s="66">
        <f t="shared" ref="O47:P49" si="10">O48</f>
        <v>0</v>
      </c>
      <c r="P47" s="66">
        <f t="shared" si="10"/>
        <v>0</v>
      </c>
      <c r="Q47" s="66"/>
      <c r="R47" s="76"/>
      <c r="S47" s="76"/>
      <c r="T47" s="76"/>
      <c r="U47" s="76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/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5"/>
      <c r="FJ47" s="55"/>
      <c r="FK47" s="55"/>
      <c r="FL47" s="55"/>
      <c r="FM47" s="55"/>
      <c r="FN47" s="55"/>
      <c r="FO47" s="55"/>
      <c r="FP47" s="55"/>
      <c r="FQ47" s="55"/>
      <c r="FR47" s="55"/>
      <c r="FS47" s="55"/>
      <c r="FT47" s="55"/>
      <c r="FU47" s="55"/>
      <c r="FV47" s="55"/>
      <c r="FW47" s="55"/>
      <c r="FX47" s="55"/>
      <c r="FY47" s="55"/>
      <c r="FZ47" s="55"/>
      <c r="GA47" s="55"/>
      <c r="GB47" s="55"/>
      <c r="GC47" s="55"/>
      <c r="GD47" s="55"/>
      <c r="GE47" s="55"/>
      <c r="GF47" s="55"/>
      <c r="GG47" s="55"/>
      <c r="GH47" s="55"/>
      <c r="GI47" s="55"/>
      <c r="GJ47" s="55"/>
      <c r="GK47" s="55"/>
      <c r="GL47" s="55"/>
      <c r="GM47" s="55"/>
      <c r="GN47" s="55"/>
      <c r="GO47" s="55"/>
      <c r="GP47" s="55"/>
      <c r="GQ47" s="55"/>
      <c r="GR47" s="55"/>
      <c r="GS47" s="55"/>
      <c r="GT47" s="55"/>
      <c r="GU47" s="55"/>
      <c r="GV47" s="55"/>
      <c r="GW47" s="55"/>
      <c r="GX47" s="55"/>
      <c r="GY47" s="55"/>
      <c r="GZ47" s="55"/>
      <c r="HA47" s="55"/>
      <c r="HB47" s="55"/>
      <c r="HC47" s="55"/>
      <c r="HD47" s="55"/>
      <c r="HE47" s="55"/>
      <c r="HF47" s="55"/>
      <c r="HG47" s="55"/>
      <c r="HH47" s="55"/>
      <c r="HI47" s="55"/>
      <c r="HJ47" s="55"/>
      <c r="HK47" s="55"/>
      <c r="HL47" s="55"/>
      <c r="HM47" s="55"/>
      <c r="HN47" s="55"/>
      <c r="HO47" s="55"/>
      <c r="HP47" s="55"/>
      <c r="HQ47" s="55"/>
      <c r="HR47" s="55"/>
      <c r="HS47" s="55"/>
      <c r="HT47" s="55"/>
      <c r="HU47" s="55"/>
      <c r="HV47" s="55"/>
      <c r="HW47" s="55"/>
      <c r="HX47" s="55"/>
      <c r="HY47" s="55"/>
      <c r="HZ47" s="55"/>
      <c r="IA47" s="55"/>
      <c r="IB47" s="55"/>
      <c r="IC47" s="55"/>
      <c r="ID47" s="55"/>
      <c r="IE47" s="55"/>
      <c r="IF47" s="55"/>
      <c r="IG47" s="55"/>
      <c r="IH47" s="55"/>
      <c r="II47" s="55"/>
      <c r="IJ47" s="55"/>
      <c r="IK47" s="55"/>
      <c r="IL47" s="55"/>
      <c r="IM47" s="55"/>
      <c r="IN47" s="55"/>
      <c r="IO47" s="55"/>
      <c r="IP47" s="55"/>
    </row>
    <row r="48" spans="1:250" ht="36" hidden="1">
      <c r="A48" s="42" t="s">
        <v>26</v>
      </c>
      <c r="B48" s="42"/>
      <c r="C48" s="42"/>
      <c r="D48" s="4">
        <v>51</v>
      </c>
      <c r="E48" s="4">
        <v>0</v>
      </c>
      <c r="F48" s="4"/>
      <c r="G48" s="4">
        <v>851</v>
      </c>
      <c r="H48" s="64" t="s">
        <v>65</v>
      </c>
      <c r="I48" s="5" t="s">
        <v>33</v>
      </c>
      <c r="J48" s="5" t="s">
        <v>76</v>
      </c>
      <c r="K48" s="64" t="s">
        <v>41</v>
      </c>
      <c r="L48" s="5"/>
      <c r="M48" s="65"/>
      <c r="N48" s="65"/>
      <c r="O48" s="66">
        <f t="shared" si="10"/>
        <v>0</v>
      </c>
      <c r="P48" s="66">
        <f t="shared" si="10"/>
        <v>0</v>
      </c>
      <c r="Q48" s="66"/>
      <c r="R48" s="77"/>
      <c r="S48" s="77"/>
      <c r="T48" s="77"/>
      <c r="U48" s="77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  <c r="FV48" s="78"/>
      <c r="FW48" s="78"/>
      <c r="FX48" s="78"/>
      <c r="FY48" s="78"/>
      <c r="FZ48" s="78"/>
      <c r="GA48" s="78"/>
      <c r="GB48" s="78"/>
      <c r="GC48" s="78"/>
      <c r="GD48" s="78"/>
      <c r="GE48" s="78"/>
      <c r="GF48" s="78"/>
      <c r="GG48" s="78"/>
      <c r="GH48" s="78"/>
      <c r="GI48" s="78"/>
      <c r="GJ48" s="78"/>
      <c r="GK48" s="78"/>
      <c r="GL48" s="78"/>
      <c r="GM48" s="78"/>
      <c r="GN48" s="78"/>
      <c r="GO48" s="78"/>
      <c r="GP48" s="78"/>
      <c r="GQ48" s="78"/>
      <c r="GR48" s="78"/>
      <c r="GS48" s="78"/>
      <c r="GT48" s="78"/>
      <c r="GU48" s="78"/>
      <c r="GV48" s="78"/>
      <c r="GW48" s="78"/>
      <c r="GX48" s="78"/>
      <c r="GY48" s="78"/>
      <c r="GZ48" s="78"/>
      <c r="HA48" s="78"/>
      <c r="HB48" s="78"/>
      <c r="HC48" s="78"/>
      <c r="HD48" s="78"/>
      <c r="HE48" s="78"/>
      <c r="HF48" s="78"/>
      <c r="HG48" s="78"/>
      <c r="HH48" s="78"/>
      <c r="HI48" s="78"/>
      <c r="HJ48" s="78"/>
      <c r="HK48" s="78"/>
      <c r="HL48" s="78"/>
      <c r="HM48" s="78"/>
      <c r="HN48" s="78"/>
      <c r="HO48" s="78"/>
      <c r="HP48" s="78"/>
      <c r="HQ48" s="78"/>
      <c r="HR48" s="78"/>
      <c r="HS48" s="78"/>
      <c r="HT48" s="78"/>
      <c r="HU48" s="78"/>
      <c r="HV48" s="78"/>
      <c r="HW48" s="78"/>
      <c r="HX48" s="78"/>
      <c r="HY48" s="78"/>
      <c r="HZ48" s="78"/>
      <c r="IA48" s="78"/>
      <c r="IB48" s="78"/>
      <c r="IC48" s="78"/>
      <c r="ID48" s="78"/>
      <c r="IE48" s="78"/>
      <c r="IF48" s="78"/>
      <c r="IG48" s="78"/>
      <c r="IH48" s="78"/>
      <c r="II48" s="78"/>
      <c r="IJ48" s="78"/>
      <c r="IK48" s="78"/>
      <c r="IL48" s="78"/>
      <c r="IM48" s="78"/>
      <c r="IN48" s="78"/>
      <c r="IO48" s="78"/>
    </row>
    <row r="49" spans="1:250" hidden="1">
      <c r="A49" s="68" t="s">
        <v>27</v>
      </c>
      <c r="B49" s="42"/>
      <c r="C49" s="42"/>
      <c r="D49" s="4">
        <v>51</v>
      </c>
      <c r="E49" s="4">
        <v>0</v>
      </c>
      <c r="F49" s="4"/>
      <c r="G49" s="4">
        <v>851</v>
      </c>
      <c r="H49" s="64" t="s">
        <v>65</v>
      </c>
      <c r="I49" s="5" t="s">
        <v>33</v>
      </c>
      <c r="J49" s="5" t="s">
        <v>76</v>
      </c>
      <c r="K49" s="64" t="s">
        <v>37</v>
      </c>
      <c r="L49" s="5"/>
      <c r="M49" s="65"/>
      <c r="N49" s="65"/>
      <c r="O49" s="66">
        <f t="shared" si="10"/>
        <v>0</v>
      </c>
      <c r="P49" s="66">
        <f t="shared" si="10"/>
        <v>0</v>
      </c>
      <c r="Q49" s="66"/>
      <c r="R49" s="77"/>
      <c r="S49" s="77"/>
      <c r="T49" s="77"/>
      <c r="U49" s="77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78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8"/>
      <c r="FF49" s="78"/>
      <c r="FG49" s="78"/>
      <c r="FH49" s="78"/>
      <c r="FI49" s="78"/>
      <c r="FJ49" s="78"/>
      <c r="FK49" s="78"/>
      <c r="FL49" s="78"/>
      <c r="FM49" s="78"/>
      <c r="FN49" s="78"/>
      <c r="FO49" s="78"/>
      <c r="FP49" s="78"/>
      <c r="FQ49" s="78"/>
      <c r="FR49" s="78"/>
      <c r="FS49" s="78"/>
      <c r="FT49" s="78"/>
      <c r="FU49" s="78"/>
      <c r="FV49" s="78"/>
      <c r="FW49" s="78"/>
      <c r="FX49" s="78"/>
      <c r="FY49" s="78"/>
      <c r="FZ49" s="78"/>
      <c r="GA49" s="78"/>
      <c r="GB49" s="78"/>
      <c r="GC49" s="78"/>
      <c r="GD49" s="78"/>
      <c r="GE49" s="78"/>
      <c r="GF49" s="78"/>
      <c r="GG49" s="78"/>
      <c r="GH49" s="78"/>
      <c r="GI49" s="78"/>
      <c r="GJ49" s="78"/>
      <c r="GK49" s="78"/>
      <c r="GL49" s="78"/>
      <c r="GM49" s="78"/>
      <c r="GN49" s="78"/>
      <c r="GO49" s="78"/>
      <c r="GP49" s="78"/>
      <c r="GQ49" s="78"/>
      <c r="GR49" s="78"/>
      <c r="GS49" s="78"/>
      <c r="GT49" s="78"/>
      <c r="GU49" s="78"/>
      <c r="GV49" s="78"/>
      <c r="GW49" s="78"/>
      <c r="GX49" s="78"/>
      <c r="GY49" s="78"/>
      <c r="GZ49" s="78"/>
      <c r="HA49" s="78"/>
      <c r="HB49" s="78"/>
      <c r="HC49" s="78"/>
      <c r="HD49" s="78"/>
      <c r="HE49" s="78"/>
      <c r="HF49" s="78"/>
      <c r="HG49" s="78"/>
      <c r="HH49" s="78"/>
      <c r="HI49" s="78"/>
      <c r="HJ49" s="78"/>
      <c r="HK49" s="78"/>
      <c r="HL49" s="78"/>
      <c r="HM49" s="78"/>
      <c r="HN49" s="78"/>
      <c r="HO49" s="78"/>
      <c r="HP49" s="78"/>
      <c r="HQ49" s="78"/>
      <c r="HR49" s="78"/>
      <c r="HS49" s="78"/>
      <c r="HT49" s="78"/>
      <c r="HU49" s="78"/>
      <c r="HV49" s="78"/>
      <c r="HW49" s="78"/>
      <c r="HX49" s="78"/>
      <c r="HY49" s="78"/>
      <c r="HZ49" s="78"/>
      <c r="IA49" s="78"/>
      <c r="IB49" s="78"/>
      <c r="IC49" s="78"/>
      <c r="ID49" s="78"/>
      <c r="IE49" s="78"/>
      <c r="IF49" s="78"/>
      <c r="IG49" s="78"/>
      <c r="IH49" s="78"/>
      <c r="II49" s="78"/>
      <c r="IJ49" s="78"/>
      <c r="IK49" s="78"/>
      <c r="IL49" s="78"/>
      <c r="IM49" s="78"/>
      <c r="IN49" s="78"/>
      <c r="IO49" s="78"/>
    </row>
    <row r="50" spans="1:250" s="134" customFormat="1" ht="36" hidden="1">
      <c r="A50" s="44" t="s">
        <v>73</v>
      </c>
      <c r="B50" s="69"/>
      <c r="C50" s="69"/>
      <c r="D50" s="45"/>
      <c r="E50" s="45"/>
      <c r="F50" s="45"/>
      <c r="G50" s="45"/>
      <c r="H50" s="70"/>
      <c r="I50" s="71"/>
      <c r="J50" s="71"/>
      <c r="K50" s="70"/>
      <c r="L50" s="71"/>
      <c r="M50" s="80"/>
      <c r="N50" s="80"/>
      <c r="O50" s="81">
        <v>0</v>
      </c>
      <c r="P50" s="81">
        <v>0</v>
      </c>
      <c r="Q50" s="81"/>
      <c r="R50" s="82"/>
      <c r="S50" s="82"/>
      <c r="T50" s="82"/>
      <c r="U50" s="82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  <c r="DN50" s="83"/>
      <c r="DO50" s="83"/>
      <c r="DP50" s="83"/>
      <c r="DQ50" s="83"/>
      <c r="DR50" s="83"/>
      <c r="DS50" s="83"/>
      <c r="DT50" s="83"/>
      <c r="DU50" s="83"/>
      <c r="DV50" s="83"/>
      <c r="DW50" s="83"/>
      <c r="DX50" s="83"/>
      <c r="DY50" s="83"/>
      <c r="DZ50" s="83"/>
      <c r="EA50" s="83"/>
      <c r="EB50" s="83"/>
      <c r="EC50" s="83"/>
      <c r="ED50" s="83"/>
      <c r="EE50" s="83"/>
      <c r="EF50" s="83"/>
      <c r="EG50" s="83"/>
      <c r="EH50" s="83"/>
      <c r="EI50" s="83"/>
      <c r="EJ50" s="83"/>
      <c r="EK50" s="83"/>
      <c r="EL50" s="83"/>
      <c r="EM50" s="83"/>
      <c r="EN50" s="83"/>
      <c r="EO50" s="83"/>
      <c r="EP50" s="83"/>
      <c r="EQ50" s="83"/>
      <c r="ER50" s="83"/>
      <c r="ES50" s="83"/>
      <c r="ET50" s="83"/>
      <c r="EU50" s="83"/>
      <c r="EV50" s="83"/>
      <c r="EW50" s="83"/>
      <c r="EX50" s="83"/>
      <c r="EY50" s="83"/>
      <c r="EZ50" s="83"/>
      <c r="FA50" s="83"/>
      <c r="FB50" s="83"/>
      <c r="FC50" s="83"/>
      <c r="FD50" s="83"/>
      <c r="FE50" s="83"/>
      <c r="FF50" s="83"/>
      <c r="FG50" s="83"/>
      <c r="FH50" s="83"/>
      <c r="FI50" s="83"/>
      <c r="FJ50" s="83"/>
      <c r="FK50" s="83"/>
      <c r="FL50" s="83"/>
      <c r="FM50" s="83"/>
      <c r="FN50" s="83"/>
      <c r="FO50" s="83"/>
      <c r="FP50" s="83"/>
      <c r="FQ50" s="83"/>
      <c r="FR50" s="83"/>
      <c r="FS50" s="83"/>
      <c r="FT50" s="83"/>
      <c r="FU50" s="83"/>
      <c r="FV50" s="83"/>
      <c r="FW50" s="83"/>
      <c r="FX50" s="83"/>
      <c r="FY50" s="83"/>
      <c r="FZ50" s="83"/>
      <c r="GA50" s="83"/>
      <c r="GB50" s="83"/>
      <c r="GC50" s="83"/>
      <c r="GD50" s="83"/>
      <c r="GE50" s="83"/>
      <c r="GF50" s="83"/>
      <c r="GG50" s="83"/>
      <c r="GH50" s="83"/>
      <c r="GI50" s="83"/>
      <c r="GJ50" s="83"/>
      <c r="GK50" s="83"/>
      <c r="GL50" s="83"/>
      <c r="GM50" s="83"/>
      <c r="GN50" s="83"/>
      <c r="GO50" s="83"/>
      <c r="GP50" s="83"/>
      <c r="GQ50" s="83"/>
      <c r="GR50" s="83"/>
      <c r="GS50" s="83"/>
      <c r="GT50" s="83"/>
      <c r="GU50" s="83"/>
      <c r="GV50" s="83"/>
      <c r="GW50" s="83"/>
      <c r="GX50" s="83"/>
      <c r="GY50" s="83"/>
      <c r="GZ50" s="83"/>
      <c r="HA50" s="83"/>
      <c r="HB50" s="83"/>
      <c r="HC50" s="83"/>
      <c r="HD50" s="83"/>
      <c r="HE50" s="83"/>
      <c r="HF50" s="83"/>
      <c r="HG50" s="83"/>
      <c r="HH50" s="83"/>
      <c r="HI50" s="83"/>
      <c r="HJ50" s="83"/>
      <c r="HK50" s="83"/>
      <c r="HL50" s="83"/>
      <c r="HM50" s="83"/>
      <c r="HN50" s="83"/>
      <c r="HO50" s="83"/>
      <c r="HP50" s="83"/>
      <c r="HQ50" s="83"/>
      <c r="HR50" s="83"/>
      <c r="HS50" s="83"/>
      <c r="HT50" s="83"/>
      <c r="HU50" s="83"/>
      <c r="HV50" s="83"/>
      <c r="HW50" s="83"/>
      <c r="HX50" s="83"/>
      <c r="HY50" s="83"/>
      <c r="HZ50" s="83"/>
      <c r="IA50" s="83"/>
      <c r="IB50" s="83"/>
      <c r="IC50" s="83"/>
      <c r="ID50" s="83"/>
      <c r="IE50" s="83"/>
      <c r="IF50" s="83"/>
      <c r="IG50" s="83"/>
      <c r="IH50" s="83"/>
      <c r="II50" s="83"/>
      <c r="IJ50" s="83"/>
      <c r="IK50" s="83"/>
      <c r="IL50" s="83"/>
      <c r="IM50" s="83"/>
      <c r="IN50" s="83"/>
      <c r="IO50" s="83"/>
      <c r="IP50" s="83"/>
    </row>
    <row r="51" spans="1:250" s="136" customFormat="1" ht="108" hidden="1">
      <c r="A51" s="35" t="s">
        <v>71</v>
      </c>
      <c r="B51" s="56"/>
      <c r="C51" s="57"/>
      <c r="D51" s="59">
        <v>51</v>
      </c>
      <c r="E51" s="59">
        <v>0</v>
      </c>
      <c r="F51" s="59">
        <v>13</v>
      </c>
      <c r="G51" s="59">
        <v>851</v>
      </c>
      <c r="H51" s="62" t="s">
        <v>65</v>
      </c>
      <c r="I51" s="59" t="s">
        <v>33</v>
      </c>
      <c r="J51" s="59" t="s">
        <v>77</v>
      </c>
      <c r="K51" s="135"/>
      <c r="L51" s="90"/>
      <c r="M51" s="102"/>
      <c r="N51" s="102"/>
      <c r="O51" s="91">
        <f>O52</f>
        <v>39317130.950000003</v>
      </c>
      <c r="P51" s="91"/>
      <c r="Q51" s="91"/>
      <c r="R51" s="103"/>
      <c r="S51" s="103"/>
      <c r="T51" s="103"/>
      <c r="U51" s="103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2"/>
      <c r="DB51" s="92"/>
      <c r="DC51" s="92"/>
      <c r="DD51" s="92"/>
      <c r="DE51" s="92"/>
      <c r="DF51" s="92"/>
      <c r="DG51" s="92"/>
      <c r="DH51" s="92"/>
      <c r="DI51" s="92"/>
      <c r="DJ51" s="92"/>
      <c r="DK51" s="92"/>
      <c r="DL51" s="92"/>
      <c r="DM51" s="92"/>
      <c r="DN51" s="92"/>
      <c r="DO51" s="92"/>
      <c r="DP51" s="92"/>
      <c r="DQ51" s="92"/>
      <c r="DR51" s="92"/>
      <c r="DS51" s="92"/>
      <c r="DT51" s="92"/>
      <c r="DU51" s="92"/>
      <c r="DV51" s="92"/>
      <c r="DW51" s="92"/>
      <c r="DX51" s="92"/>
      <c r="DY51" s="92"/>
      <c r="DZ51" s="92"/>
      <c r="EA51" s="92"/>
      <c r="EB51" s="92"/>
      <c r="EC51" s="92"/>
      <c r="ED51" s="92"/>
      <c r="EE51" s="92"/>
      <c r="EF51" s="92"/>
      <c r="EG51" s="92"/>
      <c r="EH51" s="92"/>
      <c r="EI51" s="92"/>
      <c r="EJ51" s="92"/>
      <c r="EK51" s="92"/>
      <c r="EL51" s="92"/>
      <c r="EM51" s="92"/>
      <c r="EN51" s="92"/>
      <c r="EO51" s="92"/>
      <c r="EP51" s="92"/>
      <c r="EQ51" s="92"/>
      <c r="ER51" s="92"/>
      <c r="ES51" s="92"/>
      <c r="ET51" s="92"/>
      <c r="EU51" s="92"/>
      <c r="EV51" s="92"/>
      <c r="EW51" s="92"/>
      <c r="EX51" s="92"/>
      <c r="EY51" s="92"/>
      <c r="EZ51" s="92"/>
      <c r="FA51" s="92"/>
      <c r="FB51" s="92"/>
      <c r="FC51" s="92"/>
      <c r="FD51" s="92"/>
      <c r="FE51" s="92"/>
      <c r="FF51" s="92"/>
      <c r="FG51" s="92"/>
      <c r="FH51" s="92"/>
      <c r="FI51" s="92"/>
      <c r="FJ51" s="92"/>
      <c r="FK51" s="92"/>
      <c r="FL51" s="92"/>
      <c r="FM51" s="92"/>
      <c r="FN51" s="92"/>
      <c r="FO51" s="92"/>
      <c r="FP51" s="92"/>
      <c r="FQ51" s="92"/>
      <c r="FR51" s="92"/>
      <c r="FS51" s="92"/>
      <c r="FT51" s="92"/>
      <c r="FU51" s="92"/>
      <c r="FV51" s="92"/>
      <c r="FW51" s="92"/>
      <c r="FX51" s="92"/>
      <c r="FY51" s="92"/>
      <c r="FZ51" s="92"/>
      <c r="GA51" s="92"/>
      <c r="GB51" s="92"/>
      <c r="GC51" s="92"/>
      <c r="GD51" s="92"/>
      <c r="GE51" s="92"/>
      <c r="GF51" s="92"/>
      <c r="GG51" s="92"/>
      <c r="GH51" s="92"/>
      <c r="GI51" s="92"/>
      <c r="GJ51" s="92"/>
      <c r="GK51" s="92"/>
      <c r="GL51" s="92"/>
      <c r="GM51" s="92"/>
      <c r="GN51" s="92"/>
      <c r="GO51" s="92"/>
      <c r="GP51" s="92"/>
      <c r="GQ51" s="92"/>
      <c r="GR51" s="92"/>
      <c r="GS51" s="92"/>
      <c r="GT51" s="92"/>
      <c r="GU51" s="92"/>
      <c r="GV51" s="92"/>
      <c r="GW51" s="92"/>
      <c r="GX51" s="92"/>
      <c r="GY51" s="92"/>
      <c r="GZ51" s="92"/>
      <c r="HA51" s="92"/>
      <c r="HB51" s="92"/>
      <c r="HC51" s="92"/>
      <c r="HD51" s="92"/>
      <c r="HE51" s="92"/>
      <c r="HF51" s="92"/>
      <c r="HG51" s="92"/>
      <c r="HH51" s="92"/>
      <c r="HI51" s="92"/>
      <c r="HJ51" s="92"/>
      <c r="HK51" s="92"/>
      <c r="HL51" s="92"/>
      <c r="HM51" s="92"/>
      <c r="HN51" s="92"/>
      <c r="HO51" s="92"/>
      <c r="HP51" s="92"/>
      <c r="HQ51" s="92"/>
      <c r="HR51" s="92"/>
      <c r="HS51" s="92"/>
      <c r="HT51" s="92"/>
      <c r="HU51" s="92"/>
      <c r="HV51" s="92"/>
      <c r="HW51" s="92"/>
      <c r="HX51" s="92"/>
      <c r="HY51" s="92"/>
      <c r="HZ51" s="92"/>
      <c r="IA51" s="92"/>
      <c r="IB51" s="92"/>
      <c r="IC51" s="92"/>
      <c r="ID51" s="92"/>
      <c r="IE51" s="92"/>
      <c r="IF51" s="92"/>
      <c r="IG51" s="92"/>
      <c r="IH51" s="92"/>
      <c r="II51" s="92"/>
      <c r="IJ51" s="92"/>
      <c r="IK51" s="92"/>
      <c r="IL51" s="92"/>
      <c r="IM51" s="92"/>
      <c r="IN51" s="92"/>
      <c r="IO51" s="92"/>
      <c r="IP51" s="92"/>
    </row>
    <row r="52" spans="1:250" s="136" customFormat="1" ht="36" hidden="1">
      <c r="A52" s="42" t="s">
        <v>26</v>
      </c>
      <c r="B52" s="42"/>
      <c r="C52" s="42"/>
      <c r="D52" s="5">
        <v>51</v>
      </c>
      <c r="E52" s="5">
        <v>0</v>
      </c>
      <c r="F52" s="5">
        <v>13</v>
      </c>
      <c r="G52" s="5">
        <v>851</v>
      </c>
      <c r="H52" s="64" t="s">
        <v>65</v>
      </c>
      <c r="I52" s="5" t="s">
        <v>33</v>
      </c>
      <c r="J52" s="5" t="s">
        <v>77</v>
      </c>
      <c r="K52" s="135"/>
      <c r="L52" s="90"/>
      <c r="M52" s="102"/>
      <c r="N52" s="102"/>
      <c r="O52" s="91">
        <f>O53</f>
        <v>39317130.950000003</v>
      </c>
      <c r="P52" s="91"/>
      <c r="Q52" s="91"/>
      <c r="R52" s="103"/>
      <c r="S52" s="103"/>
      <c r="T52" s="103"/>
      <c r="U52" s="103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M52" s="92"/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  <c r="CZ52" s="92"/>
      <c r="DA52" s="92"/>
      <c r="DB52" s="92"/>
      <c r="DC52" s="92"/>
      <c r="DD52" s="92"/>
      <c r="DE52" s="92"/>
      <c r="DF52" s="92"/>
      <c r="DG52" s="92"/>
      <c r="DH52" s="92"/>
      <c r="DI52" s="92"/>
      <c r="DJ52" s="92"/>
      <c r="DK52" s="92"/>
      <c r="DL52" s="92"/>
      <c r="DM52" s="92"/>
      <c r="DN52" s="92"/>
      <c r="DO52" s="92"/>
      <c r="DP52" s="92"/>
      <c r="DQ52" s="92"/>
      <c r="DR52" s="92"/>
      <c r="DS52" s="92"/>
      <c r="DT52" s="92"/>
      <c r="DU52" s="92"/>
      <c r="DV52" s="92"/>
      <c r="DW52" s="92"/>
      <c r="DX52" s="92"/>
      <c r="DY52" s="92"/>
      <c r="DZ52" s="92"/>
      <c r="EA52" s="92"/>
      <c r="EB52" s="92"/>
      <c r="EC52" s="92"/>
      <c r="ED52" s="92"/>
      <c r="EE52" s="92"/>
      <c r="EF52" s="92"/>
      <c r="EG52" s="92"/>
      <c r="EH52" s="92"/>
      <c r="EI52" s="92"/>
      <c r="EJ52" s="92"/>
      <c r="EK52" s="92"/>
      <c r="EL52" s="92"/>
      <c r="EM52" s="92"/>
      <c r="EN52" s="92"/>
      <c r="EO52" s="92"/>
      <c r="EP52" s="92"/>
      <c r="EQ52" s="92"/>
      <c r="ER52" s="92"/>
      <c r="ES52" s="92"/>
      <c r="ET52" s="92"/>
      <c r="EU52" s="92"/>
      <c r="EV52" s="92"/>
      <c r="EW52" s="92"/>
      <c r="EX52" s="92"/>
      <c r="EY52" s="92"/>
      <c r="EZ52" s="92"/>
      <c r="FA52" s="92"/>
      <c r="FB52" s="92"/>
      <c r="FC52" s="92"/>
      <c r="FD52" s="92"/>
      <c r="FE52" s="92"/>
      <c r="FF52" s="92"/>
      <c r="FG52" s="92"/>
      <c r="FH52" s="92"/>
      <c r="FI52" s="92"/>
      <c r="FJ52" s="92"/>
      <c r="FK52" s="92"/>
      <c r="FL52" s="92"/>
      <c r="FM52" s="92"/>
      <c r="FN52" s="92"/>
      <c r="FO52" s="92"/>
      <c r="FP52" s="92"/>
      <c r="FQ52" s="92"/>
      <c r="FR52" s="92"/>
      <c r="FS52" s="92"/>
      <c r="FT52" s="92"/>
      <c r="FU52" s="92"/>
      <c r="FV52" s="92"/>
      <c r="FW52" s="92"/>
      <c r="FX52" s="92"/>
      <c r="FY52" s="92"/>
      <c r="FZ52" s="92"/>
      <c r="GA52" s="92"/>
      <c r="GB52" s="92"/>
      <c r="GC52" s="92"/>
      <c r="GD52" s="92"/>
      <c r="GE52" s="92"/>
      <c r="GF52" s="92"/>
      <c r="GG52" s="92"/>
      <c r="GH52" s="92"/>
      <c r="GI52" s="92"/>
      <c r="GJ52" s="92"/>
      <c r="GK52" s="92"/>
      <c r="GL52" s="92"/>
      <c r="GM52" s="92"/>
      <c r="GN52" s="92"/>
      <c r="GO52" s="92"/>
      <c r="GP52" s="92"/>
      <c r="GQ52" s="92"/>
      <c r="GR52" s="92"/>
      <c r="GS52" s="92"/>
      <c r="GT52" s="92"/>
      <c r="GU52" s="92"/>
      <c r="GV52" s="92"/>
      <c r="GW52" s="92"/>
      <c r="GX52" s="92"/>
      <c r="GY52" s="92"/>
      <c r="GZ52" s="92"/>
      <c r="HA52" s="92"/>
      <c r="HB52" s="92"/>
      <c r="HC52" s="92"/>
      <c r="HD52" s="92"/>
      <c r="HE52" s="92"/>
      <c r="HF52" s="92"/>
      <c r="HG52" s="92"/>
      <c r="HH52" s="92"/>
      <c r="HI52" s="92"/>
      <c r="HJ52" s="92"/>
      <c r="HK52" s="92"/>
      <c r="HL52" s="92"/>
      <c r="HM52" s="92"/>
      <c r="HN52" s="92"/>
      <c r="HO52" s="92"/>
      <c r="HP52" s="92"/>
      <c r="HQ52" s="92"/>
      <c r="HR52" s="92"/>
      <c r="HS52" s="92"/>
      <c r="HT52" s="92"/>
      <c r="HU52" s="92"/>
      <c r="HV52" s="92"/>
      <c r="HW52" s="92"/>
      <c r="HX52" s="92"/>
      <c r="HY52" s="92"/>
      <c r="HZ52" s="92"/>
      <c r="IA52" s="92"/>
      <c r="IB52" s="92"/>
      <c r="IC52" s="92"/>
      <c r="ID52" s="92"/>
      <c r="IE52" s="92"/>
      <c r="IF52" s="92"/>
      <c r="IG52" s="92"/>
      <c r="IH52" s="92"/>
      <c r="II52" s="92"/>
      <c r="IJ52" s="92"/>
      <c r="IK52" s="92"/>
      <c r="IL52" s="92"/>
      <c r="IM52" s="92"/>
      <c r="IN52" s="92"/>
      <c r="IO52" s="92"/>
      <c r="IP52" s="92"/>
    </row>
    <row r="53" spans="1:250" s="136" customFormat="1" hidden="1">
      <c r="A53" s="68" t="s">
        <v>36</v>
      </c>
      <c r="B53" s="42"/>
      <c r="C53" s="42"/>
      <c r="D53" s="5">
        <v>51</v>
      </c>
      <c r="E53" s="5">
        <v>0</v>
      </c>
      <c r="F53" s="5">
        <v>13</v>
      </c>
      <c r="G53" s="5">
        <v>851</v>
      </c>
      <c r="H53" s="64" t="s">
        <v>65</v>
      </c>
      <c r="I53" s="5" t="s">
        <v>33</v>
      </c>
      <c r="J53" s="5" t="s">
        <v>77</v>
      </c>
      <c r="K53" s="135"/>
      <c r="L53" s="90"/>
      <c r="M53" s="102"/>
      <c r="N53" s="102"/>
      <c r="O53" s="91">
        <f>O54</f>
        <v>39317130.950000003</v>
      </c>
      <c r="P53" s="91"/>
      <c r="Q53" s="91"/>
      <c r="R53" s="103"/>
      <c r="S53" s="103"/>
      <c r="T53" s="103"/>
      <c r="U53" s="103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92"/>
      <c r="CJ53" s="92"/>
      <c r="CK53" s="92"/>
      <c r="CL53" s="92"/>
      <c r="CM53" s="92"/>
      <c r="CN53" s="92"/>
      <c r="CO53" s="92"/>
      <c r="CP53" s="92"/>
      <c r="CQ53" s="92"/>
      <c r="CR53" s="92"/>
      <c r="CS53" s="92"/>
      <c r="CT53" s="92"/>
      <c r="CU53" s="92"/>
      <c r="CV53" s="92"/>
      <c r="CW53" s="92"/>
      <c r="CX53" s="92"/>
      <c r="CY53" s="92"/>
      <c r="CZ53" s="92"/>
      <c r="DA53" s="92"/>
      <c r="DB53" s="92"/>
      <c r="DC53" s="92"/>
      <c r="DD53" s="92"/>
      <c r="DE53" s="92"/>
      <c r="DF53" s="92"/>
      <c r="DG53" s="92"/>
      <c r="DH53" s="92"/>
      <c r="DI53" s="92"/>
      <c r="DJ53" s="92"/>
      <c r="DK53" s="92"/>
      <c r="DL53" s="92"/>
      <c r="DM53" s="92"/>
      <c r="DN53" s="92"/>
      <c r="DO53" s="92"/>
      <c r="DP53" s="92"/>
      <c r="DQ53" s="92"/>
      <c r="DR53" s="92"/>
      <c r="DS53" s="92"/>
      <c r="DT53" s="92"/>
      <c r="DU53" s="92"/>
      <c r="DV53" s="92"/>
      <c r="DW53" s="92"/>
      <c r="DX53" s="92"/>
      <c r="DY53" s="92"/>
      <c r="DZ53" s="92"/>
      <c r="EA53" s="92"/>
      <c r="EB53" s="92"/>
      <c r="EC53" s="92"/>
      <c r="ED53" s="92"/>
      <c r="EE53" s="92"/>
      <c r="EF53" s="92"/>
      <c r="EG53" s="92"/>
      <c r="EH53" s="92"/>
      <c r="EI53" s="92"/>
      <c r="EJ53" s="92"/>
      <c r="EK53" s="92"/>
      <c r="EL53" s="92"/>
      <c r="EM53" s="92"/>
      <c r="EN53" s="92"/>
      <c r="EO53" s="92"/>
      <c r="EP53" s="92"/>
      <c r="EQ53" s="92"/>
      <c r="ER53" s="92"/>
      <c r="ES53" s="92"/>
      <c r="ET53" s="92"/>
      <c r="EU53" s="92"/>
      <c r="EV53" s="92"/>
      <c r="EW53" s="92"/>
      <c r="EX53" s="92"/>
      <c r="EY53" s="92"/>
      <c r="EZ53" s="92"/>
      <c r="FA53" s="92"/>
      <c r="FB53" s="92"/>
      <c r="FC53" s="92"/>
      <c r="FD53" s="92"/>
      <c r="FE53" s="92"/>
      <c r="FF53" s="92"/>
      <c r="FG53" s="92"/>
      <c r="FH53" s="92"/>
      <c r="FI53" s="92"/>
      <c r="FJ53" s="92"/>
      <c r="FK53" s="92"/>
      <c r="FL53" s="92"/>
      <c r="FM53" s="92"/>
      <c r="FN53" s="92"/>
      <c r="FO53" s="92"/>
      <c r="FP53" s="92"/>
      <c r="FQ53" s="92"/>
      <c r="FR53" s="92"/>
      <c r="FS53" s="92"/>
      <c r="FT53" s="92"/>
      <c r="FU53" s="92"/>
      <c r="FV53" s="92"/>
      <c r="FW53" s="92"/>
      <c r="FX53" s="92"/>
      <c r="FY53" s="92"/>
      <c r="FZ53" s="92"/>
      <c r="GA53" s="92"/>
      <c r="GB53" s="92"/>
      <c r="GC53" s="92"/>
      <c r="GD53" s="92"/>
      <c r="GE53" s="92"/>
      <c r="GF53" s="92"/>
      <c r="GG53" s="92"/>
      <c r="GH53" s="92"/>
      <c r="GI53" s="92"/>
      <c r="GJ53" s="92"/>
      <c r="GK53" s="92"/>
      <c r="GL53" s="92"/>
      <c r="GM53" s="92"/>
      <c r="GN53" s="92"/>
      <c r="GO53" s="92"/>
      <c r="GP53" s="92"/>
      <c r="GQ53" s="92"/>
      <c r="GR53" s="92"/>
      <c r="GS53" s="92"/>
      <c r="GT53" s="92"/>
      <c r="GU53" s="92"/>
      <c r="GV53" s="92"/>
      <c r="GW53" s="92"/>
      <c r="GX53" s="92"/>
      <c r="GY53" s="92"/>
      <c r="GZ53" s="92"/>
      <c r="HA53" s="92"/>
      <c r="HB53" s="92"/>
      <c r="HC53" s="92"/>
      <c r="HD53" s="92"/>
      <c r="HE53" s="92"/>
      <c r="HF53" s="92"/>
      <c r="HG53" s="92"/>
      <c r="HH53" s="92"/>
      <c r="HI53" s="92"/>
      <c r="HJ53" s="92"/>
      <c r="HK53" s="92"/>
      <c r="HL53" s="92"/>
      <c r="HM53" s="92"/>
      <c r="HN53" s="92"/>
      <c r="HO53" s="92"/>
      <c r="HP53" s="92"/>
      <c r="HQ53" s="92"/>
      <c r="HR53" s="92"/>
      <c r="HS53" s="92"/>
      <c r="HT53" s="92"/>
      <c r="HU53" s="92"/>
      <c r="HV53" s="92"/>
      <c r="HW53" s="92"/>
      <c r="HX53" s="92"/>
      <c r="HY53" s="92"/>
      <c r="HZ53" s="92"/>
      <c r="IA53" s="92"/>
      <c r="IB53" s="92"/>
      <c r="IC53" s="92"/>
      <c r="ID53" s="92"/>
      <c r="IE53" s="92"/>
      <c r="IF53" s="92"/>
      <c r="IG53" s="92"/>
      <c r="IH53" s="92"/>
      <c r="II53" s="92"/>
      <c r="IJ53" s="92"/>
      <c r="IK53" s="92"/>
      <c r="IL53" s="92"/>
      <c r="IM53" s="92"/>
      <c r="IN53" s="92"/>
      <c r="IO53" s="92"/>
      <c r="IP53" s="92"/>
    </row>
    <row r="54" spans="1:250" s="142" customFormat="1" ht="27" hidden="1" customHeight="1">
      <c r="A54" s="118" t="s">
        <v>70</v>
      </c>
      <c r="B54" s="119"/>
      <c r="C54" s="119"/>
      <c r="D54" s="121"/>
      <c r="E54" s="121"/>
      <c r="F54" s="121"/>
      <c r="G54" s="121"/>
      <c r="H54" s="120"/>
      <c r="I54" s="121"/>
      <c r="J54" s="121"/>
      <c r="K54" s="137"/>
      <c r="L54" s="138"/>
      <c r="M54" s="139"/>
      <c r="N54" s="139" t="s">
        <v>74</v>
      </c>
      <c r="O54" s="123">
        <v>39317130.950000003</v>
      </c>
      <c r="P54" s="123"/>
      <c r="Q54" s="123"/>
      <c r="R54" s="140"/>
      <c r="S54" s="140"/>
      <c r="T54" s="140"/>
      <c r="U54" s="140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41"/>
      <c r="BB54" s="141"/>
      <c r="BC54" s="141"/>
      <c r="BD54" s="141"/>
      <c r="BE54" s="141"/>
      <c r="BF54" s="141"/>
      <c r="BG54" s="141"/>
      <c r="BH54" s="141"/>
      <c r="BI54" s="141"/>
      <c r="BJ54" s="141"/>
      <c r="BK54" s="141"/>
      <c r="BL54" s="141"/>
      <c r="BM54" s="141"/>
      <c r="BN54" s="141"/>
      <c r="BO54" s="141"/>
      <c r="BP54" s="141"/>
      <c r="BQ54" s="141"/>
      <c r="BR54" s="141"/>
      <c r="BS54" s="141"/>
      <c r="BT54" s="141"/>
      <c r="BU54" s="141"/>
      <c r="BV54" s="141"/>
      <c r="BW54" s="141"/>
      <c r="BX54" s="141"/>
      <c r="BY54" s="141"/>
      <c r="BZ54" s="141"/>
      <c r="CA54" s="141"/>
      <c r="CB54" s="141"/>
      <c r="CC54" s="141"/>
      <c r="CD54" s="141"/>
      <c r="CE54" s="141"/>
      <c r="CF54" s="141"/>
      <c r="CG54" s="141"/>
      <c r="CH54" s="141"/>
      <c r="CI54" s="141"/>
      <c r="CJ54" s="141"/>
      <c r="CK54" s="141"/>
      <c r="CL54" s="141"/>
      <c r="CM54" s="141"/>
      <c r="CN54" s="141"/>
      <c r="CO54" s="141"/>
      <c r="CP54" s="141"/>
      <c r="CQ54" s="141"/>
      <c r="CR54" s="141"/>
      <c r="CS54" s="141"/>
      <c r="CT54" s="141"/>
      <c r="CU54" s="141"/>
      <c r="CV54" s="141"/>
      <c r="CW54" s="141"/>
      <c r="CX54" s="141"/>
      <c r="CY54" s="141"/>
      <c r="CZ54" s="141"/>
      <c r="DA54" s="141"/>
      <c r="DB54" s="141"/>
      <c r="DC54" s="141"/>
      <c r="DD54" s="141"/>
      <c r="DE54" s="141"/>
      <c r="DF54" s="141"/>
      <c r="DG54" s="141"/>
      <c r="DH54" s="141"/>
      <c r="DI54" s="141"/>
      <c r="DJ54" s="141"/>
      <c r="DK54" s="141"/>
      <c r="DL54" s="141"/>
      <c r="DM54" s="141"/>
      <c r="DN54" s="141"/>
      <c r="DO54" s="141"/>
      <c r="DP54" s="141"/>
      <c r="DQ54" s="141"/>
      <c r="DR54" s="141"/>
      <c r="DS54" s="141"/>
      <c r="DT54" s="141"/>
      <c r="DU54" s="141"/>
      <c r="DV54" s="141"/>
      <c r="DW54" s="141"/>
      <c r="DX54" s="141"/>
      <c r="DY54" s="141"/>
      <c r="DZ54" s="141"/>
      <c r="EA54" s="141"/>
      <c r="EB54" s="141"/>
      <c r="EC54" s="141"/>
      <c r="ED54" s="141"/>
      <c r="EE54" s="141"/>
      <c r="EF54" s="141"/>
      <c r="EG54" s="141"/>
      <c r="EH54" s="141"/>
      <c r="EI54" s="141"/>
      <c r="EJ54" s="141"/>
      <c r="EK54" s="141"/>
      <c r="EL54" s="141"/>
      <c r="EM54" s="141"/>
      <c r="EN54" s="141"/>
      <c r="EO54" s="141"/>
      <c r="EP54" s="141"/>
      <c r="EQ54" s="141"/>
      <c r="ER54" s="141"/>
      <c r="ES54" s="141"/>
      <c r="ET54" s="141"/>
      <c r="EU54" s="141"/>
      <c r="EV54" s="141"/>
      <c r="EW54" s="141"/>
      <c r="EX54" s="141"/>
      <c r="EY54" s="141"/>
      <c r="EZ54" s="141"/>
      <c r="FA54" s="141"/>
      <c r="FB54" s="141"/>
      <c r="FC54" s="141"/>
      <c r="FD54" s="141"/>
      <c r="FE54" s="141"/>
      <c r="FF54" s="141"/>
      <c r="FG54" s="141"/>
      <c r="FH54" s="141"/>
      <c r="FI54" s="141"/>
      <c r="FJ54" s="141"/>
      <c r="FK54" s="141"/>
      <c r="FL54" s="141"/>
      <c r="FM54" s="141"/>
      <c r="FN54" s="141"/>
      <c r="FO54" s="141"/>
      <c r="FP54" s="141"/>
      <c r="FQ54" s="141"/>
      <c r="FR54" s="141"/>
      <c r="FS54" s="141"/>
      <c r="FT54" s="141"/>
      <c r="FU54" s="141"/>
      <c r="FV54" s="141"/>
      <c r="FW54" s="141"/>
      <c r="FX54" s="141"/>
      <c r="FY54" s="141"/>
      <c r="FZ54" s="141"/>
      <c r="GA54" s="141"/>
      <c r="GB54" s="141"/>
      <c r="GC54" s="141"/>
      <c r="GD54" s="141"/>
      <c r="GE54" s="141"/>
      <c r="GF54" s="141"/>
      <c r="GG54" s="141"/>
      <c r="GH54" s="141"/>
      <c r="GI54" s="141"/>
      <c r="GJ54" s="141"/>
      <c r="GK54" s="141"/>
      <c r="GL54" s="141"/>
      <c r="GM54" s="141"/>
      <c r="GN54" s="141"/>
      <c r="GO54" s="141"/>
      <c r="GP54" s="141"/>
      <c r="GQ54" s="141"/>
      <c r="GR54" s="141"/>
      <c r="GS54" s="141"/>
      <c r="GT54" s="141"/>
      <c r="GU54" s="141"/>
      <c r="GV54" s="141"/>
      <c r="GW54" s="141"/>
      <c r="GX54" s="141"/>
      <c r="GY54" s="141"/>
      <c r="GZ54" s="141"/>
      <c r="HA54" s="141"/>
      <c r="HB54" s="141"/>
      <c r="HC54" s="141"/>
      <c r="HD54" s="141"/>
      <c r="HE54" s="141"/>
      <c r="HF54" s="141"/>
      <c r="HG54" s="141"/>
      <c r="HH54" s="141"/>
      <c r="HI54" s="141"/>
      <c r="HJ54" s="141"/>
      <c r="HK54" s="141"/>
      <c r="HL54" s="141"/>
      <c r="HM54" s="141"/>
      <c r="HN54" s="141"/>
      <c r="HO54" s="141"/>
      <c r="HP54" s="141"/>
      <c r="HQ54" s="141"/>
      <c r="HR54" s="141"/>
      <c r="HS54" s="141"/>
      <c r="HT54" s="141"/>
      <c r="HU54" s="141"/>
      <c r="HV54" s="141"/>
      <c r="HW54" s="141"/>
      <c r="HX54" s="141"/>
      <c r="HY54" s="141"/>
      <c r="HZ54" s="141"/>
      <c r="IA54" s="141"/>
      <c r="IB54" s="141"/>
      <c r="IC54" s="141"/>
      <c r="ID54" s="141"/>
      <c r="IE54" s="141"/>
      <c r="IF54" s="141"/>
      <c r="IG54" s="141"/>
      <c r="IH54" s="141"/>
      <c r="II54" s="141"/>
      <c r="IJ54" s="141"/>
      <c r="IK54" s="141"/>
      <c r="IL54" s="141"/>
      <c r="IM54" s="141"/>
      <c r="IN54" s="141"/>
      <c r="IO54" s="141"/>
      <c r="IP54" s="141"/>
    </row>
    <row r="55" spans="1:250" ht="25.5" hidden="1" customHeight="1">
      <c r="A55" s="35" t="s">
        <v>34</v>
      </c>
      <c r="B55" s="57"/>
      <c r="C55" s="57"/>
      <c r="D55" s="36">
        <v>51</v>
      </c>
      <c r="E55" s="36">
        <v>0</v>
      </c>
      <c r="F55" s="36"/>
      <c r="G55" s="36">
        <v>851</v>
      </c>
      <c r="H55" s="62" t="s">
        <v>65</v>
      </c>
      <c r="I55" s="59" t="s">
        <v>33</v>
      </c>
      <c r="J55" s="59" t="s">
        <v>35</v>
      </c>
      <c r="K55" s="62"/>
      <c r="L55" s="59"/>
      <c r="M55" s="60"/>
      <c r="N55" s="60"/>
      <c r="O55" s="63">
        <f t="shared" ref="O55:P61" si="11">O56</f>
        <v>9000586</v>
      </c>
      <c r="P55" s="63">
        <f t="shared" si="11"/>
        <v>0</v>
      </c>
      <c r="Q55" s="63"/>
      <c r="R55" s="76"/>
      <c r="S55" s="76"/>
      <c r="T55" s="76"/>
      <c r="U55" s="76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  <c r="EJ55" s="55"/>
      <c r="EK55" s="55"/>
      <c r="EL55" s="55"/>
      <c r="EM55" s="55"/>
      <c r="EN55" s="55"/>
      <c r="EO55" s="55"/>
      <c r="EP55" s="55"/>
      <c r="EQ55" s="55"/>
      <c r="ER55" s="55"/>
      <c r="ES55" s="55"/>
      <c r="ET55" s="55"/>
      <c r="EU55" s="55"/>
      <c r="EV55" s="55"/>
      <c r="EW55" s="55"/>
      <c r="EX55" s="55"/>
      <c r="EY55" s="55"/>
      <c r="EZ55" s="55"/>
      <c r="FA55" s="55"/>
      <c r="FB55" s="55"/>
      <c r="FC55" s="55"/>
      <c r="FD55" s="55"/>
      <c r="FE55" s="55"/>
      <c r="FF55" s="55"/>
      <c r="FG55" s="55"/>
      <c r="FH55" s="55"/>
      <c r="FI55" s="55"/>
      <c r="FJ55" s="55"/>
      <c r="FK55" s="55"/>
      <c r="FL55" s="55"/>
      <c r="FM55" s="55"/>
      <c r="FN55" s="55"/>
      <c r="FO55" s="55"/>
      <c r="FP55" s="55"/>
      <c r="FQ55" s="55"/>
      <c r="FR55" s="55"/>
      <c r="FS55" s="55"/>
      <c r="FT55" s="55"/>
      <c r="FU55" s="55"/>
      <c r="FV55" s="55"/>
      <c r="FW55" s="55"/>
      <c r="FX55" s="55"/>
      <c r="FY55" s="55"/>
      <c r="FZ55" s="55"/>
      <c r="GA55" s="55"/>
      <c r="GB55" s="55"/>
      <c r="GC55" s="55"/>
      <c r="GD55" s="55"/>
      <c r="GE55" s="55"/>
      <c r="GF55" s="55"/>
      <c r="GG55" s="55"/>
      <c r="GH55" s="55"/>
      <c r="GI55" s="55"/>
      <c r="GJ55" s="55"/>
      <c r="GK55" s="55"/>
      <c r="GL55" s="55"/>
      <c r="GM55" s="55"/>
      <c r="GN55" s="55"/>
      <c r="GO55" s="55"/>
      <c r="GP55" s="55"/>
      <c r="GQ55" s="55"/>
      <c r="GR55" s="55"/>
      <c r="GS55" s="55"/>
      <c r="GT55" s="55"/>
      <c r="GU55" s="55"/>
      <c r="GV55" s="55"/>
      <c r="GW55" s="55"/>
      <c r="GX55" s="55"/>
      <c r="GY55" s="55"/>
      <c r="GZ55" s="55"/>
      <c r="HA55" s="55"/>
      <c r="HB55" s="55"/>
      <c r="HC55" s="55"/>
      <c r="HD55" s="55"/>
      <c r="HE55" s="55"/>
      <c r="HF55" s="55"/>
      <c r="HG55" s="55"/>
      <c r="HH55" s="55"/>
      <c r="HI55" s="55"/>
      <c r="HJ55" s="55"/>
      <c r="HK55" s="55"/>
      <c r="HL55" s="55"/>
      <c r="HM55" s="55"/>
      <c r="HN55" s="55"/>
      <c r="HO55" s="55"/>
      <c r="HP55" s="55"/>
      <c r="HQ55" s="55"/>
      <c r="HR55" s="55"/>
      <c r="HS55" s="55"/>
      <c r="HT55" s="55"/>
      <c r="HU55" s="55"/>
      <c r="HV55" s="55"/>
      <c r="HW55" s="55"/>
      <c r="HX55" s="55"/>
      <c r="HY55" s="55"/>
      <c r="HZ55" s="55"/>
      <c r="IA55" s="55"/>
      <c r="IB55" s="55"/>
      <c r="IC55" s="55"/>
      <c r="ID55" s="55"/>
      <c r="IE55" s="55"/>
      <c r="IF55" s="55"/>
      <c r="IG55" s="55"/>
      <c r="IH55" s="55"/>
      <c r="II55" s="55"/>
      <c r="IJ55" s="55"/>
      <c r="IK55" s="55"/>
      <c r="IL55" s="55"/>
      <c r="IM55" s="55"/>
      <c r="IN55" s="55"/>
      <c r="IO55" s="55"/>
      <c r="IP55" s="55"/>
    </row>
    <row r="56" spans="1:250" ht="36" hidden="1">
      <c r="A56" s="42" t="s">
        <v>26</v>
      </c>
      <c r="B56" s="42"/>
      <c r="C56" s="42"/>
      <c r="D56" s="4">
        <v>51</v>
      </c>
      <c r="E56" s="4">
        <v>0</v>
      </c>
      <c r="F56" s="4"/>
      <c r="G56" s="4">
        <v>851</v>
      </c>
      <c r="H56" s="64" t="s">
        <v>65</v>
      </c>
      <c r="I56" s="5" t="s">
        <v>33</v>
      </c>
      <c r="J56" s="5" t="s">
        <v>35</v>
      </c>
      <c r="K56" s="64" t="s">
        <v>41</v>
      </c>
      <c r="L56" s="5"/>
      <c r="M56" s="65"/>
      <c r="N56" s="65"/>
      <c r="O56" s="66">
        <f t="shared" si="11"/>
        <v>9000586</v>
      </c>
      <c r="P56" s="66">
        <f t="shared" si="11"/>
        <v>0</v>
      </c>
      <c r="Q56" s="66"/>
      <c r="R56" s="77"/>
      <c r="S56" s="77"/>
      <c r="T56" s="77"/>
      <c r="U56" s="77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  <c r="EO56" s="78"/>
      <c r="EP56" s="78"/>
      <c r="EQ56" s="78"/>
      <c r="ER56" s="78"/>
      <c r="ES56" s="78"/>
      <c r="ET56" s="78"/>
      <c r="EU56" s="78"/>
      <c r="EV56" s="78"/>
      <c r="EW56" s="78"/>
      <c r="EX56" s="78"/>
      <c r="EY56" s="78"/>
      <c r="EZ56" s="78"/>
      <c r="FA56" s="78"/>
      <c r="FB56" s="78"/>
      <c r="FC56" s="78"/>
      <c r="FD56" s="78"/>
      <c r="FE56" s="78"/>
      <c r="FF56" s="78"/>
      <c r="FG56" s="78"/>
      <c r="FH56" s="78"/>
      <c r="FI56" s="78"/>
      <c r="FJ56" s="78"/>
      <c r="FK56" s="78"/>
      <c r="FL56" s="78"/>
      <c r="FM56" s="78"/>
      <c r="FN56" s="78"/>
      <c r="FO56" s="78"/>
      <c r="FP56" s="78"/>
      <c r="FQ56" s="78"/>
      <c r="FR56" s="78"/>
      <c r="FS56" s="78"/>
      <c r="FT56" s="78"/>
      <c r="FU56" s="78"/>
      <c r="FV56" s="78"/>
      <c r="FW56" s="78"/>
      <c r="FX56" s="78"/>
      <c r="FY56" s="78"/>
      <c r="FZ56" s="78"/>
      <c r="GA56" s="78"/>
      <c r="GB56" s="78"/>
      <c r="GC56" s="78"/>
      <c r="GD56" s="78"/>
      <c r="GE56" s="78"/>
      <c r="GF56" s="78"/>
      <c r="GG56" s="78"/>
      <c r="GH56" s="78"/>
      <c r="GI56" s="78"/>
      <c r="GJ56" s="78"/>
      <c r="GK56" s="78"/>
      <c r="GL56" s="78"/>
      <c r="GM56" s="78"/>
      <c r="GN56" s="78"/>
      <c r="GO56" s="78"/>
      <c r="GP56" s="78"/>
      <c r="GQ56" s="78"/>
      <c r="GR56" s="78"/>
      <c r="GS56" s="78"/>
      <c r="GT56" s="78"/>
      <c r="GU56" s="78"/>
      <c r="GV56" s="78"/>
      <c r="GW56" s="78"/>
      <c r="GX56" s="78"/>
      <c r="GY56" s="78"/>
      <c r="GZ56" s="78"/>
      <c r="HA56" s="78"/>
      <c r="HB56" s="78"/>
      <c r="HC56" s="78"/>
      <c r="HD56" s="78"/>
      <c r="HE56" s="78"/>
      <c r="HF56" s="78"/>
      <c r="HG56" s="78"/>
      <c r="HH56" s="78"/>
      <c r="HI56" s="78"/>
      <c r="HJ56" s="78"/>
      <c r="HK56" s="78"/>
      <c r="HL56" s="78"/>
      <c r="HM56" s="78"/>
      <c r="HN56" s="78"/>
      <c r="HO56" s="78"/>
      <c r="HP56" s="78"/>
      <c r="HQ56" s="78"/>
      <c r="HR56" s="78"/>
      <c r="HS56" s="78"/>
      <c r="HT56" s="78"/>
      <c r="HU56" s="78"/>
      <c r="HV56" s="78"/>
      <c r="HW56" s="78"/>
      <c r="HX56" s="78"/>
      <c r="HY56" s="78"/>
      <c r="HZ56" s="78"/>
      <c r="IA56" s="78"/>
      <c r="IB56" s="78"/>
      <c r="IC56" s="78"/>
      <c r="ID56" s="78"/>
      <c r="IE56" s="78"/>
      <c r="IF56" s="78"/>
      <c r="IG56" s="78"/>
      <c r="IH56" s="78"/>
      <c r="II56" s="78"/>
      <c r="IJ56" s="78"/>
      <c r="IK56" s="78"/>
      <c r="IL56" s="78"/>
      <c r="IM56" s="78"/>
      <c r="IN56" s="78"/>
      <c r="IO56" s="78"/>
    </row>
    <row r="57" spans="1:250" hidden="1">
      <c r="A57" s="68" t="s">
        <v>36</v>
      </c>
      <c r="B57" s="42"/>
      <c r="C57" s="42"/>
      <c r="D57" s="4">
        <v>51</v>
      </c>
      <c r="E57" s="4">
        <v>0</v>
      </c>
      <c r="F57" s="4"/>
      <c r="G57" s="4">
        <v>851</v>
      </c>
      <c r="H57" s="64" t="s">
        <v>65</v>
      </c>
      <c r="I57" s="5" t="s">
        <v>33</v>
      </c>
      <c r="J57" s="5" t="s">
        <v>35</v>
      </c>
      <c r="K57" s="64" t="s">
        <v>37</v>
      </c>
      <c r="L57" s="5"/>
      <c r="M57" s="65"/>
      <c r="N57" s="65"/>
      <c r="O57" s="66">
        <f t="shared" si="11"/>
        <v>9000586</v>
      </c>
      <c r="P57" s="66">
        <f t="shared" si="11"/>
        <v>0</v>
      </c>
      <c r="Q57" s="66"/>
      <c r="R57" s="77"/>
      <c r="S57" s="77"/>
      <c r="T57" s="77"/>
      <c r="U57" s="77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  <c r="EO57" s="78"/>
      <c r="EP57" s="78"/>
      <c r="EQ57" s="78"/>
      <c r="ER57" s="78"/>
      <c r="ES57" s="78"/>
      <c r="ET57" s="78"/>
      <c r="EU57" s="78"/>
      <c r="EV57" s="78"/>
      <c r="EW57" s="78"/>
      <c r="EX57" s="78"/>
      <c r="EY57" s="78"/>
      <c r="EZ57" s="78"/>
      <c r="FA57" s="78"/>
      <c r="FB57" s="78"/>
      <c r="FC57" s="78"/>
      <c r="FD57" s="78"/>
      <c r="FE57" s="78"/>
      <c r="FF57" s="78"/>
      <c r="FG57" s="78"/>
      <c r="FH57" s="78"/>
      <c r="FI57" s="78"/>
      <c r="FJ57" s="78"/>
      <c r="FK57" s="78"/>
      <c r="FL57" s="78"/>
      <c r="FM57" s="78"/>
      <c r="FN57" s="78"/>
      <c r="FO57" s="78"/>
      <c r="FP57" s="78"/>
      <c r="FQ57" s="78"/>
      <c r="FR57" s="78"/>
      <c r="FS57" s="78"/>
      <c r="FT57" s="78"/>
      <c r="FU57" s="78"/>
      <c r="FV57" s="78"/>
      <c r="FW57" s="78"/>
      <c r="FX57" s="78"/>
      <c r="FY57" s="78"/>
      <c r="FZ57" s="78"/>
      <c r="GA57" s="78"/>
      <c r="GB57" s="78"/>
      <c r="GC57" s="78"/>
      <c r="GD57" s="78"/>
      <c r="GE57" s="78"/>
      <c r="GF57" s="78"/>
      <c r="GG57" s="78"/>
      <c r="GH57" s="78"/>
      <c r="GI57" s="78"/>
      <c r="GJ57" s="78"/>
      <c r="GK57" s="78"/>
      <c r="GL57" s="78"/>
      <c r="GM57" s="78"/>
      <c r="GN57" s="78"/>
      <c r="GO57" s="78"/>
      <c r="GP57" s="78"/>
      <c r="GQ57" s="78"/>
      <c r="GR57" s="78"/>
      <c r="GS57" s="78"/>
      <c r="GT57" s="78"/>
      <c r="GU57" s="78"/>
      <c r="GV57" s="78"/>
      <c r="GW57" s="78"/>
      <c r="GX57" s="78"/>
      <c r="GY57" s="78"/>
      <c r="GZ57" s="78"/>
      <c r="HA57" s="78"/>
      <c r="HB57" s="78"/>
      <c r="HC57" s="78"/>
      <c r="HD57" s="78"/>
      <c r="HE57" s="78"/>
      <c r="HF57" s="78"/>
      <c r="HG57" s="78"/>
      <c r="HH57" s="78"/>
      <c r="HI57" s="78"/>
      <c r="HJ57" s="78"/>
      <c r="HK57" s="78"/>
      <c r="HL57" s="78"/>
      <c r="HM57" s="78"/>
      <c r="HN57" s="78"/>
      <c r="HO57" s="78"/>
      <c r="HP57" s="78"/>
      <c r="HQ57" s="78"/>
      <c r="HR57" s="78"/>
      <c r="HS57" s="78"/>
      <c r="HT57" s="78"/>
      <c r="HU57" s="78"/>
      <c r="HV57" s="78"/>
      <c r="HW57" s="78"/>
      <c r="HX57" s="78"/>
      <c r="HY57" s="78"/>
      <c r="HZ57" s="78"/>
      <c r="IA57" s="78"/>
      <c r="IB57" s="78"/>
      <c r="IC57" s="78"/>
      <c r="ID57" s="78"/>
      <c r="IE57" s="78"/>
      <c r="IF57" s="78"/>
      <c r="IG57" s="78"/>
      <c r="IH57" s="78"/>
      <c r="II57" s="78"/>
      <c r="IJ57" s="78"/>
      <c r="IK57" s="78"/>
      <c r="IL57" s="78"/>
      <c r="IM57" s="78"/>
      <c r="IN57" s="78"/>
      <c r="IO57" s="78"/>
    </row>
    <row r="58" spans="1:250" s="84" customFormat="1" ht="48" hidden="1">
      <c r="A58" s="44" t="s">
        <v>78</v>
      </c>
      <c r="B58" s="143"/>
      <c r="C58" s="143"/>
      <c r="D58" s="144"/>
      <c r="E58" s="143"/>
      <c r="F58" s="143"/>
      <c r="G58" s="143"/>
      <c r="H58" s="143"/>
      <c r="I58" s="143"/>
      <c r="J58" s="143"/>
      <c r="K58" s="143"/>
      <c r="L58" s="44" t="s">
        <v>79</v>
      </c>
      <c r="M58" s="46"/>
      <c r="N58" s="46">
        <v>2016</v>
      </c>
      <c r="O58" s="81">
        <v>9000586</v>
      </c>
      <c r="P58" s="81">
        <v>0</v>
      </c>
      <c r="Q58" s="81"/>
      <c r="R58" s="82"/>
      <c r="S58" s="82"/>
      <c r="T58" s="82"/>
      <c r="U58" s="82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  <c r="DN58" s="83"/>
      <c r="DO58" s="83"/>
      <c r="DP58" s="83"/>
      <c r="DQ58" s="83"/>
      <c r="DR58" s="83"/>
      <c r="DS58" s="83"/>
      <c r="DT58" s="83"/>
      <c r="DU58" s="83"/>
      <c r="DV58" s="83"/>
      <c r="DW58" s="83"/>
      <c r="DX58" s="83"/>
      <c r="DY58" s="83"/>
      <c r="DZ58" s="83"/>
      <c r="EA58" s="83"/>
      <c r="EB58" s="83"/>
      <c r="EC58" s="83"/>
      <c r="ED58" s="83"/>
      <c r="EE58" s="83"/>
      <c r="EF58" s="83"/>
      <c r="EG58" s="83"/>
      <c r="EH58" s="83"/>
      <c r="EI58" s="83"/>
      <c r="EJ58" s="83"/>
      <c r="EK58" s="83"/>
      <c r="EL58" s="83"/>
      <c r="EM58" s="83"/>
      <c r="EN58" s="83"/>
      <c r="EO58" s="83"/>
      <c r="EP58" s="83"/>
      <c r="EQ58" s="83"/>
      <c r="ER58" s="83"/>
      <c r="ES58" s="83"/>
      <c r="ET58" s="83"/>
      <c r="EU58" s="83"/>
      <c r="EV58" s="83"/>
      <c r="EW58" s="83"/>
      <c r="EX58" s="83"/>
      <c r="EY58" s="83"/>
      <c r="EZ58" s="83"/>
      <c r="FA58" s="83"/>
      <c r="FB58" s="83"/>
      <c r="FC58" s="83"/>
      <c r="FD58" s="83"/>
      <c r="FE58" s="83"/>
      <c r="FF58" s="83"/>
      <c r="FG58" s="83"/>
      <c r="FH58" s="83"/>
      <c r="FI58" s="83"/>
      <c r="FJ58" s="83"/>
      <c r="FK58" s="83"/>
      <c r="FL58" s="83"/>
      <c r="FM58" s="83"/>
      <c r="FN58" s="83"/>
      <c r="FO58" s="83"/>
      <c r="FP58" s="83"/>
      <c r="FQ58" s="83"/>
      <c r="FR58" s="83"/>
      <c r="FS58" s="83"/>
      <c r="FT58" s="83"/>
      <c r="FU58" s="83"/>
      <c r="FV58" s="83"/>
      <c r="FW58" s="83"/>
      <c r="FX58" s="83"/>
      <c r="FY58" s="83"/>
      <c r="FZ58" s="83"/>
      <c r="GA58" s="83"/>
      <c r="GB58" s="83"/>
      <c r="GC58" s="83"/>
      <c r="GD58" s="83"/>
      <c r="GE58" s="83"/>
      <c r="GF58" s="83"/>
      <c r="GG58" s="83"/>
      <c r="GH58" s="83"/>
      <c r="GI58" s="83"/>
      <c r="GJ58" s="83"/>
      <c r="GK58" s="83"/>
      <c r="GL58" s="83"/>
      <c r="GM58" s="83"/>
      <c r="GN58" s="83"/>
      <c r="GO58" s="83"/>
      <c r="GP58" s="83"/>
      <c r="GQ58" s="83"/>
      <c r="GR58" s="83"/>
      <c r="GS58" s="83"/>
      <c r="GT58" s="83"/>
      <c r="GU58" s="83"/>
      <c r="GV58" s="83"/>
      <c r="GW58" s="83"/>
      <c r="GX58" s="83"/>
      <c r="GY58" s="83"/>
      <c r="GZ58" s="83"/>
      <c r="HA58" s="83"/>
      <c r="HB58" s="83"/>
      <c r="HC58" s="83"/>
      <c r="HD58" s="83"/>
      <c r="HE58" s="83"/>
      <c r="HF58" s="83"/>
      <c r="HG58" s="83"/>
      <c r="HH58" s="83"/>
      <c r="HI58" s="83"/>
      <c r="HJ58" s="83"/>
      <c r="HK58" s="83"/>
      <c r="HL58" s="83"/>
      <c r="HM58" s="83"/>
      <c r="HN58" s="83"/>
      <c r="HO58" s="83"/>
      <c r="HP58" s="83"/>
      <c r="HQ58" s="83"/>
      <c r="HR58" s="83"/>
      <c r="HS58" s="83"/>
      <c r="HT58" s="83"/>
      <c r="HU58" s="83"/>
      <c r="HV58" s="83"/>
      <c r="HW58" s="83"/>
      <c r="HX58" s="83"/>
      <c r="HY58" s="83"/>
      <c r="HZ58" s="83"/>
      <c r="IA58" s="83"/>
      <c r="IB58" s="83"/>
      <c r="IC58" s="83"/>
      <c r="ID58" s="83"/>
      <c r="IE58" s="83"/>
      <c r="IF58" s="83"/>
      <c r="IG58" s="83"/>
      <c r="IH58" s="83"/>
      <c r="II58" s="83"/>
      <c r="IJ58" s="83"/>
      <c r="IK58" s="83"/>
      <c r="IL58" s="83"/>
      <c r="IM58" s="83"/>
      <c r="IN58" s="83"/>
      <c r="IO58" s="83"/>
      <c r="IP58" s="83"/>
    </row>
    <row r="59" spans="1:250" ht="58.5" hidden="1" customHeight="1">
      <c r="A59" s="212" t="s">
        <v>80</v>
      </c>
      <c r="B59" s="212"/>
      <c r="C59" s="57"/>
      <c r="D59" s="59">
        <v>51</v>
      </c>
      <c r="E59" s="59">
        <v>0</v>
      </c>
      <c r="F59" s="59">
        <v>13</v>
      </c>
      <c r="G59" s="59">
        <v>851</v>
      </c>
      <c r="H59" s="62" t="s">
        <v>65</v>
      </c>
      <c r="I59" s="62" t="s">
        <v>33</v>
      </c>
      <c r="J59" s="62" t="s">
        <v>81</v>
      </c>
      <c r="K59" s="145"/>
      <c r="L59" s="145"/>
      <c r="M59" s="145"/>
      <c r="N59" s="192"/>
      <c r="O59" s="63">
        <f t="shared" si="11"/>
        <v>89146323.150000006</v>
      </c>
      <c r="P59" s="146"/>
      <c r="Q59" s="146"/>
      <c r="R59" s="117"/>
      <c r="S59" s="117"/>
      <c r="T59" s="117"/>
      <c r="U59" s="117"/>
    </row>
    <row r="60" spans="1:250" ht="27.75" hidden="1" customHeight="1">
      <c r="A60" s="42" t="s">
        <v>26</v>
      </c>
      <c r="B60" s="42" t="s">
        <v>26</v>
      </c>
      <c r="C60" s="42"/>
      <c r="D60" s="5">
        <v>51</v>
      </c>
      <c r="E60" s="5">
        <v>0</v>
      </c>
      <c r="F60" s="5">
        <v>13</v>
      </c>
      <c r="G60" s="5">
        <v>851</v>
      </c>
      <c r="H60" s="64" t="s">
        <v>65</v>
      </c>
      <c r="I60" s="64" t="s">
        <v>33</v>
      </c>
      <c r="J60" s="64" t="s">
        <v>81</v>
      </c>
      <c r="K60" s="64" t="s">
        <v>41</v>
      </c>
      <c r="L60" s="147"/>
      <c r="M60" s="147"/>
      <c r="N60" s="193"/>
      <c r="O60" s="66">
        <f t="shared" si="11"/>
        <v>89146323.150000006</v>
      </c>
      <c r="P60" s="146"/>
      <c r="Q60" s="146"/>
      <c r="R60" s="117"/>
      <c r="S60" s="117"/>
      <c r="T60" s="117"/>
      <c r="U60" s="117"/>
    </row>
    <row r="61" spans="1:250" ht="15" hidden="1" customHeight="1">
      <c r="A61" s="42" t="s">
        <v>36</v>
      </c>
      <c r="B61" s="42" t="s">
        <v>69</v>
      </c>
      <c r="C61" s="42"/>
      <c r="D61" s="5">
        <v>51</v>
      </c>
      <c r="E61" s="5">
        <v>0</v>
      </c>
      <c r="F61" s="5">
        <v>13</v>
      </c>
      <c r="G61" s="5">
        <v>851</v>
      </c>
      <c r="H61" s="64" t="s">
        <v>65</v>
      </c>
      <c r="I61" s="64" t="s">
        <v>33</v>
      </c>
      <c r="J61" s="64" t="s">
        <v>81</v>
      </c>
      <c r="K61" s="64" t="s">
        <v>37</v>
      </c>
      <c r="L61" s="147"/>
      <c r="M61" s="147"/>
      <c r="N61" s="193"/>
      <c r="O61" s="66">
        <f t="shared" si="11"/>
        <v>89146323.150000006</v>
      </c>
      <c r="P61" s="146"/>
      <c r="Q61" s="146"/>
      <c r="R61" s="117"/>
      <c r="S61" s="117"/>
      <c r="T61" s="117"/>
      <c r="U61" s="117"/>
    </row>
    <row r="62" spans="1:250" ht="36" hidden="1">
      <c r="A62" s="118" t="s">
        <v>82</v>
      </c>
      <c r="B62" s="119"/>
      <c r="C62" s="119"/>
      <c r="D62" s="121"/>
      <c r="E62" s="121"/>
      <c r="F62" s="121"/>
      <c r="G62" s="121"/>
      <c r="H62" s="120"/>
      <c r="I62" s="121"/>
      <c r="J62" s="121"/>
      <c r="K62" s="120"/>
      <c r="L62" s="148"/>
      <c r="M62" s="148"/>
      <c r="N62" s="166" t="s">
        <v>74</v>
      </c>
      <c r="O62" s="149">
        <v>89146323.150000006</v>
      </c>
      <c r="P62" s="149"/>
      <c r="Q62" s="149"/>
      <c r="R62" s="150"/>
      <c r="S62" s="150"/>
      <c r="T62" s="150"/>
      <c r="U62" s="150"/>
    </row>
    <row r="63" spans="1:250" s="206" customFormat="1">
      <c r="A63" s="212" t="s">
        <v>131</v>
      </c>
      <c r="B63" s="212"/>
      <c r="C63" s="57"/>
      <c r="D63" s="59" t="s">
        <v>84</v>
      </c>
      <c r="E63" s="59" t="s">
        <v>133</v>
      </c>
      <c r="F63" s="59" t="s">
        <v>134</v>
      </c>
      <c r="G63" s="59" t="s">
        <v>135</v>
      </c>
      <c r="H63" s="62"/>
      <c r="I63" s="59"/>
      <c r="J63" s="59"/>
      <c r="K63" s="62"/>
      <c r="L63" s="145"/>
      <c r="M63" s="145"/>
      <c r="N63" s="192"/>
      <c r="O63" s="158"/>
      <c r="P63" s="158"/>
      <c r="Q63" s="158">
        <f>Q64</f>
        <v>6584249</v>
      </c>
      <c r="R63" s="205"/>
      <c r="S63" s="205"/>
      <c r="T63" s="205"/>
      <c r="U63" s="158"/>
    </row>
    <row r="64" spans="1:250" s="206" customFormat="1">
      <c r="A64" s="212" t="s">
        <v>132</v>
      </c>
      <c r="B64" s="212"/>
      <c r="C64" s="57"/>
      <c r="D64" s="59" t="s">
        <v>84</v>
      </c>
      <c r="E64" s="59" t="s">
        <v>133</v>
      </c>
      <c r="F64" s="59" t="s">
        <v>134</v>
      </c>
      <c r="G64" s="59" t="s">
        <v>135</v>
      </c>
      <c r="H64" s="62" t="s">
        <v>136</v>
      </c>
      <c r="I64" s="59"/>
      <c r="J64" s="59"/>
      <c r="K64" s="62"/>
      <c r="L64" s="145"/>
      <c r="M64" s="145"/>
      <c r="N64" s="192"/>
      <c r="O64" s="158"/>
      <c r="P64" s="158"/>
      <c r="Q64" s="158">
        <f>Q65</f>
        <v>6584249</v>
      </c>
      <c r="R64" s="205"/>
      <c r="S64" s="205"/>
      <c r="T64" s="205"/>
      <c r="U64" s="158"/>
    </row>
    <row r="65" spans="1:21" ht="36">
      <c r="A65" s="40" t="s">
        <v>34</v>
      </c>
      <c r="B65" s="57"/>
      <c r="C65" s="57"/>
      <c r="D65" s="5" t="s">
        <v>84</v>
      </c>
      <c r="E65" s="5" t="s">
        <v>133</v>
      </c>
      <c r="F65" s="5" t="s">
        <v>134</v>
      </c>
      <c r="G65" s="5" t="s">
        <v>30</v>
      </c>
      <c r="H65" s="64" t="s">
        <v>135</v>
      </c>
      <c r="I65" s="5" t="s">
        <v>136</v>
      </c>
      <c r="J65" s="5" t="s">
        <v>35</v>
      </c>
      <c r="K65" s="62"/>
      <c r="L65" s="147"/>
      <c r="M65" s="147"/>
      <c r="N65" s="193"/>
      <c r="O65" s="146"/>
      <c r="P65" s="146"/>
      <c r="Q65" s="63">
        <f t="shared" ref="Q65:Q66" si="12">Q66</f>
        <v>6584249</v>
      </c>
      <c r="R65" s="204"/>
      <c r="S65" s="204"/>
      <c r="T65" s="204"/>
      <c r="U65" s="63"/>
    </row>
    <row r="66" spans="1:21" ht="36">
      <c r="A66" s="42" t="s">
        <v>26</v>
      </c>
      <c r="B66" s="57"/>
      <c r="C66" s="57"/>
      <c r="D66" s="5" t="s">
        <v>84</v>
      </c>
      <c r="E66" s="5" t="s">
        <v>133</v>
      </c>
      <c r="F66" s="5" t="s">
        <v>134</v>
      </c>
      <c r="G66" s="5" t="s">
        <v>30</v>
      </c>
      <c r="H66" s="64" t="s">
        <v>135</v>
      </c>
      <c r="I66" s="5" t="s">
        <v>136</v>
      </c>
      <c r="J66" s="5" t="s">
        <v>35</v>
      </c>
      <c r="K66" s="64" t="s">
        <v>41</v>
      </c>
      <c r="L66" s="147"/>
      <c r="M66" s="147"/>
      <c r="N66" s="193"/>
      <c r="O66" s="146"/>
      <c r="P66" s="146"/>
      <c r="Q66" s="66">
        <f t="shared" si="12"/>
        <v>6584249</v>
      </c>
      <c r="R66" s="204"/>
      <c r="S66" s="204"/>
      <c r="T66" s="204"/>
      <c r="U66" s="66"/>
    </row>
    <row r="67" spans="1:21">
      <c r="A67" s="42" t="s">
        <v>27</v>
      </c>
      <c r="B67" s="57"/>
      <c r="C67" s="57"/>
      <c r="D67" s="5" t="s">
        <v>84</v>
      </c>
      <c r="E67" s="5" t="s">
        <v>133</v>
      </c>
      <c r="F67" s="5" t="s">
        <v>134</v>
      </c>
      <c r="G67" s="5" t="s">
        <v>30</v>
      </c>
      <c r="H67" s="64" t="s">
        <v>135</v>
      </c>
      <c r="I67" s="5" t="s">
        <v>136</v>
      </c>
      <c r="J67" s="5" t="s">
        <v>35</v>
      </c>
      <c r="K67" s="64" t="s">
        <v>37</v>
      </c>
      <c r="L67" s="147"/>
      <c r="M67" s="147"/>
      <c r="N67" s="193"/>
      <c r="O67" s="146"/>
      <c r="P67" s="146"/>
      <c r="Q67" s="66">
        <f>Q68</f>
        <v>6584249</v>
      </c>
      <c r="R67" s="204"/>
      <c r="S67" s="204"/>
      <c r="T67" s="204"/>
      <c r="U67" s="66"/>
    </row>
    <row r="68" spans="1:21" ht="42" customHeight="1">
      <c r="A68" s="44" t="s">
        <v>129</v>
      </c>
      <c r="B68" s="127"/>
      <c r="C68" s="127"/>
      <c r="D68" s="72" t="s">
        <v>84</v>
      </c>
      <c r="E68" s="71" t="s">
        <v>133</v>
      </c>
      <c r="F68" s="71" t="s">
        <v>134</v>
      </c>
      <c r="G68" s="71" t="s">
        <v>30</v>
      </c>
      <c r="H68" s="70" t="s">
        <v>135</v>
      </c>
      <c r="I68" s="71" t="s">
        <v>136</v>
      </c>
      <c r="J68" s="71" t="s">
        <v>35</v>
      </c>
      <c r="K68" s="70" t="s">
        <v>37</v>
      </c>
      <c r="L68" s="207"/>
      <c r="M68" s="207"/>
      <c r="N68" s="208"/>
      <c r="O68" s="209"/>
      <c r="P68" s="209"/>
      <c r="Q68" s="209">
        <v>6584249</v>
      </c>
      <c r="R68" s="210"/>
      <c r="S68" s="210"/>
      <c r="T68" s="210"/>
      <c r="U68" s="209"/>
    </row>
    <row r="69" spans="1:21" ht="15">
      <c r="A69" s="151" t="s">
        <v>83</v>
      </c>
      <c r="B69" s="152"/>
      <c r="C69" s="152"/>
      <c r="D69" s="153" t="s">
        <v>84</v>
      </c>
      <c r="E69" s="153" t="s">
        <v>85</v>
      </c>
      <c r="F69" s="153"/>
      <c r="G69" s="153" t="s">
        <v>30</v>
      </c>
      <c r="H69" s="153">
        <v>10</v>
      </c>
      <c r="I69" s="153"/>
      <c r="J69" s="153"/>
      <c r="K69" s="153"/>
      <c r="L69" s="153"/>
      <c r="M69" s="153"/>
      <c r="N69" s="194"/>
      <c r="O69" s="154">
        <f>O70</f>
        <v>13352625</v>
      </c>
      <c r="P69" s="154">
        <f>P70</f>
        <v>4468695</v>
      </c>
      <c r="Q69" s="154">
        <f>Q70</f>
        <v>4468695</v>
      </c>
      <c r="R69" s="155"/>
      <c r="S69" s="155"/>
      <c r="T69" s="155"/>
      <c r="U69" s="155"/>
    </row>
    <row r="70" spans="1:21" ht="15">
      <c r="A70" s="156" t="s">
        <v>86</v>
      </c>
      <c r="B70" s="157"/>
      <c r="C70" s="157"/>
      <c r="D70" s="145" t="s">
        <v>84</v>
      </c>
      <c r="E70" s="145" t="s">
        <v>85</v>
      </c>
      <c r="F70" s="145"/>
      <c r="G70" s="145" t="s">
        <v>30</v>
      </c>
      <c r="H70" s="145">
        <v>10</v>
      </c>
      <c r="I70" s="145" t="s">
        <v>87</v>
      </c>
      <c r="J70" s="145"/>
      <c r="K70" s="145"/>
      <c r="L70" s="145"/>
      <c r="M70" s="145"/>
      <c r="N70" s="192"/>
      <c r="O70" s="158">
        <f>O71+O75</f>
        <v>13352625</v>
      </c>
      <c r="P70" s="158">
        <f>P71+P75</f>
        <v>4468695</v>
      </c>
      <c r="Q70" s="158">
        <f>Q71+Q75</f>
        <v>4468695</v>
      </c>
      <c r="R70" s="117"/>
      <c r="S70" s="117"/>
      <c r="T70" s="117"/>
      <c r="U70" s="117"/>
    </row>
    <row r="71" spans="1:21" ht="72" hidden="1">
      <c r="A71" s="156" t="s">
        <v>88</v>
      </c>
      <c r="B71" s="157"/>
      <c r="C71" s="157"/>
      <c r="D71" s="145" t="s">
        <v>84</v>
      </c>
      <c r="E71" s="145" t="s">
        <v>85</v>
      </c>
      <c r="F71" s="145" t="s">
        <v>89</v>
      </c>
      <c r="G71" s="145" t="s">
        <v>30</v>
      </c>
      <c r="H71" s="145">
        <v>10</v>
      </c>
      <c r="I71" s="145" t="s">
        <v>87</v>
      </c>
      <c r="J71" s="145" t="s">
        <v>90</v>
      </c>
      <c r="K71" s="145"/>
      <c r="L71" s="145"/>
      <c r="M71" s="145"/>
      <c r="N71" s="192"/>
      <c r="O71" s="63">
        <f t="shared" ref="O71:O73" si="13">O72</f>
        <v>8901750</v>
      </c>
      <c r="P71" s="146"/>
      <c r="Q71" s="146"/>
      <c r="R71" s="117"/>
      <c r="S71" s="117"/>
      <c r="T71" s="117"/>
      <c r="U71" s="117"/>
    </row>
    <row r="72" spans="1:21" ht="36" hidden="1">
      <c r="A72" s="42" t="s">
        <v>26</v>
      </c>
      <c r="B72" s="159"/>
      <c r="C72" s="159"/>
      <c r="D72" s="147" t="s">
        <v>84</v>
      </c>
      <c r="E72" s="147" t="s">
        <v>85</v>
      </c>
      <c r="F72" s="147" t="s">
        <v>89</v>
      </c>
      <c r="G72" s="147" t="s">
        <v>30</v>
      </c>
      <c r="H72" s="147">
        <v>10</v>
      </c>
      <c r="I72" s="147" t="s">
        <v>87</v>
      </c>
      <c r="J72" s="147" t="s">
        <v>90</v>
      </c>
      <c r="K72" s="147" t="s">
        <v>41</v>
      </c>
      <c r="L72" s="147"/>
      <c r="M72" s="147"/>
      <c r="N72" s="193"/>
      <c r="O72" s="66">
        <f t="shared" si="13"/>
        <v>8901750</v>
      </c>
      <c r="P72" s="146"/>
      <c r="Q72" s="146"/>
      <c r="R72" s="117"/>
      <c r="S72" s="117"/>
      <c r="T72" s="117"/>
      <c r="U72" s="117"/>
    </row>
    <row r="73" spans="1:21" ht="14.25" hidden="1">
      <c r="A73" s="42" t="s">
        <v>27</v>
      </c>
      <c r="B73" s="159"/>
      <c r="C73" s="159"/>
      <c r="D73" s="147" t="s">
        <v>84</v>
      </c>
      <c r="E73" s="147" t="s">
        <v>85</v>
      </c>
      <c r="F73" s="147" t="s">
        <v>89</v>
      </c>
      <c r="G73" s="147" t="s">
        <v>30</v>
      </c>
      <c r="H73" s="147">
        <v>10</v>
      </c>
      <c r="I73" s="147" t="s">
        <v>87</v>
      </c>
      <c r="J73" s="147" t="s">
        <v>90</v>
      </c>
      <c r="K73" s="147" t="s">
        <v>37</v>
      </c>
      <c r="L73" s="147"/>
      <c r="M73" s="147"/>
      <c r="N73" s="193"/>
      <c r="O73" s="66">
        <f t="shared" si="13"/>
        <v>8901750</v>
      </c>
      <c r="P73" s="146"/>
      <c r="Q73" s="146"/>
      <c r="R73" s="117"/>
      <c r="S73" s="117"/>
      <c r="T73" s="117"/>
      <c r="U73" s="117"/>
    </row>
    <row r="74" spans="1:21" ht="72" hidden="1">
      <c r="A74" s="160" t="s">
        <v>91</v>
      </c>
      <c r="B74" s="161"/>
      <c r="C74" s="161"/>
      <c r="D74" s="162"/>
      <c r="E74" s="162"/>
      <c r="F74" s="162"/>
      <c r="G74" s="162"/>
      <c r="H74" s="162"/>
      <c r="I74" s="162"/>
      <c r="J74" s="162"/>
      <c r="K74" s="162"/>
      <c r="L74" s="163" t="s">
        <v>92</v>
      </c>
      <c r="M74" s="162" t="s">
        <v>93</v>
      </c>
      <c r="N74" s="163" t="s">
        <v>74</v>
      </c>
      <c r="O74" s="149">
        <v>8901750</v>
      </c>
      <c r="P74" s="149"/>
      <c r="Q74" s="149"/>
      <c r="R74" s="164"/>
      <c r="S74" s="164"/>
      <c r="T74" s="164"/>
      <c r="U74" s="150"/>
    </row>
    <row r="75" spans="1:21" ht="86.25" customHeight="1">
      <c r="A75" s="156" t="s">
        <v>94</v>
      </c>
      <c r="B75" s="157"/>
      <c r="C75" s="157"/>
      <c r="D75" s="145" t="s">
        <v>84</v>
      </c>
      <c r="E75" s="145" t="s">
        <v>85</v>
      </c>
      <c r="F75" s="145" t="s">
        <v>89</v>
      </c>
      <c r="G75" s="145" t="s">
        <v>30</v>
      </c>
      <c r="H75" s="145">
        <v>10</v>
      </c>
      <c r="I75" s="145" t="s">
        <v>87</v>
      </c>
      <c r="J75" s="59" t="s">
        <v>95</v>
      </c>
      <c r="K75" s="145"/>
      <c r="L75" s="145"/>
      <c r="M75" s="145"/>
      <c r="N75" s="192"/>
      <c r="O75" s="63">
        <f t="shared" ref="O75:Q77" si="14">O76</f>
        <v>4450875</v>
      </c>
      <c r="P75" s="63">
        <f t="shared" si="14"/>
        <v>4468695</v>
      </c>
      <c r="Q75" s="63">
        <f t="shared" si="14"/>
        <v>4468695</v>
      </c>
      <c r="R75" s="117"/>
      <c r="S75" s="117"/>
      <c r="T75" s="117"/>
      <c r="U75" s="117"/>
    </row>
    <row r="76" spans="1:21" ht="36">
      <c r="A76" s="42" t="s">
        <v>26</v>
      </c>
      <c r="B76" s="159"/>
      <c r="C76" s="159"/>
      <c r="D76" s="147" t="s">
        <v>84</v>
      </c>
      <c r="E76" s="147" t="s">
        <v>85</v>
      </c>
      <c r="F76" s="147" t="s">
        <v>89</v>
      </c>
      <c r="G76" s="147" t="s">
        <v>30</v>
      </c>
      <c r="H76" s="147">
        <v>10</v>
      </c>
      <c r="I76" s="147" t="s">
        <v>87</v>
      </c>
      <c r="J76" s="5" t="s">
        <v>95</v>
      </c>
      <c r="K76" s="147" t="s">
        <v>41</v>
      </c>
      <c r="L76" s="147"/>
      <c r="M76" s="147"/>
      <c r="N76" s="193"/>
      <c r="O76" s="66">
        <f t="shared" si="14"/>
        <v>4450875</v>
      </c>
      <c r="P76" s="66">
        <f t="shared" si="14"/>
        <v>4468695</v>
      </c>
      <c r="Q76" s="66">
        <f t="shared" si="14"/>
        <v>4468695</v>
      </c>
      <c r="R76" s="117"/>
      <c r="S76" s="117"/>
      <c r="T76" s="117"/>
      <c r="U76" s="117"/>
    </row>
    <row r="77" spans="1:21" ht="14.25">
      <c r="A77" s="42" t="s">
        <v>27</v>
      </c>
      <c r="B77" s="159"/>
      <c r="C77" s="159"/>
      <c r="D77" s="147" t="s">
        <v>84</v>
      </c>
      <c r="E77" s="147" t="s">
        <v>85</v>
      </c>
      <c r="F77" s="147" t="s">
        <v>89</v>
      </c>
      <c r="G77" s="147" t="s">
        <v>30</v>
      </c>
      <c r="H77" s="147">
        <v>10</v>
      </c>
      <c r="I77" s="147" t="s">
        <v>87</v>
      </c>
      <c r="J77" s="5" t="s">
        <v>95</v>
      </c>
      <c r="K77" s="147" t="s">
        <v>37</v>
      </c>
      <c r="L77" s="147"/>
      <c r="M77" s="147"/>
      <c r="N77" s="193"/>
      <c r="O77" s="66">
        <f t="shared" si="14"/>
        <v>4450875</v>
      </c>
      <c r="P77" s="66">
        <f t="shared" si="14"/>
        <v>4468695</v>
      </c>
      <c r="Q77" s="66">
        <f t="shared" si="14"/>
        <v>4468695</v>
      </c>
      <c r="R77" s="117"/>
      <c r="S77" s="117"/>
      <c r="T77" s="117"/>
      <c r="U77" s="117"/>
    </row>
    <row r="78" spans="1:21" ht="57.75" customHeight="1">
      <c r="A78" s="160" t="s">
        <v>96</v>
      </c>
      <c r="B78" s="165"/>
      <c r="C78" s="165"/>
      <c r="D78" s="148"/>
      <c r="E78" s="148"/>
      <c r="F78" s="148"/>
      <c r="G78" s="148"/>
      <c r="H78" s="148"/>
      <c r="I78" s="148"/>
      <c r="J78" s="148"/>
      <c r="K78" s="148"/>
      <c r="L78" s="166" t="s">
        <v>92</v>
      </c>
      <c r="M78" s="148" t="s">
        <v>121</v>
      </c>
      <c r="N78" s="166" t="s">
        <v>119</v>
      </c>
      <c r="O78" s="149">
        <v>4450875</v>
      </c>
      <c r="P78" s="149">
        <v>4468695</v>
      </c>
      <c r="Q78" s="149">
        <v>4468695</v>
      </c>
      <c r="R78" s="164"/>
      <c r="S78" s="164"/>
      <c r="T78" s="164"/>
      <c r="U78" s="150"/>
    </row>
  </sheetData>
  <mergeCells count="8">
    <mergeCell ref="A1:Q1"/>
    <mergeCell ref="A2:Q2"/>
    <mergeCell ref="A63:B63"/>
    <mergeCell ref="A64:B64"/>
    <mergeCell ref="A37:B37"/>
    <mergeCell ref="A38:B38"/>
    <mergeCell ref="A39:B39"/>
    <mergeCell ref="A59:B59"/>
  </mergeCells>
  <pageMargins left="0.51181102362204722" right="0.31496062992125984" top="0.35433070866141736" bottom="0.15748031496062992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4"/>
  <sheetViews>
    <sheetView topLeftCell="A10" workbookViewId="0">
      <selection activeCell="Z27" sqref="Z27"/>
    </sheetView>
  </sheetViews>
  <sheetFormatPr defaultRowHeight="14.25"/>
  <cols>
    <col min="1" max="1" width="5.42578125" style="190" customWidth="1"/>
    <col min="2" max="2" width="7.5703125" style="190" customWidth="1"/>
    <col min="3" max="3" width="14.7109375" style="190" customWidth="1"/>
    <col min="4" max="4" width="5.5703125" style="190" customWidth="1"/>
    <col min="5" max="5" width="22.42578125" style="190" customWidth="1"/>
    <col min="6" max="6" width="9.28515625" style="190" customWidth="1"/>
    <col min="7" max="7" width="8.7109375" style="190" customWidth="1"/>
    <col min="8" max="8" width="9.85546875" style="190" customWidth="1"/>
    <col min="9" max="9" width="7.7109375" style="190" customWidth="1"/>
    <col min="10" max="10" width="12.140625" style="190" customWidth="1"/>
    <col min="11" max="11" width="12.42578125" style="190" customWidth="1"/>
    <col min="12" max="12" width="10.7109375" style="190" customWidth="1"/>
    <col min="13" max="13" width="11.42578125" style="190" customWidth="1"/>
    <col min="14" max="14" width="12.85546875" style="190" customWidth="1"/>
    <col min="15" max="15" width="11.85546875" style="190" customWidth="1"/>
    <col min="16" max="16384" width="9.140625" style="190"/>
  </cols>
  <sheetData>
    <row r="1" spans="1:15">
      <c r="J1" s="219"/>
      <c r="K1" s="219"/>
      <c r="L1" s="219"/>
      <c r="M1" s="219" t="s">
        <v>103</v>
      </c>
      <c r="N1" s="219"/>
      <c r="O1" s="219"/>
    </row>
    <row r="2" spans="1:15" ht="30" customHeight="1">
      <c r="A2" s="220" t="s">
        <v>104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</row>
    <row r="3" spans="1:15" s="198" customFormat="1" ht="12">
      <c r="A3" s="221" t="s">
        <v>105</v>
      </c>
      <c r="B3" s="221" t="s">
        <v>106</v>
      </c>
      <c r="C3" s="221" t="s">
        <v>107</v>
      </c>
      <c r="D3" s="221" t="s">
        <v>108</v>
      </c>
      <c r="E3" s="221" t="s">
        <v>109</v>
      </c>
      <c r="F3" s="221" t="s">
        <v>110</v>
      </c>
      <c r="G3" s="221" t="s">
        <v>111</v>
      </c>
      <c r="H3" s="224" t="s">
        <v>147</v>
      </c>
      <c r="I3" s="225"/>
      <c r="J3" s="225"/>
      <c r="K3" s="225"/>
      <c r="L3" s="226"/>
      <c r="M3" s="230" t="s">
        <v>112</v>
      </c>
      <c r="N3" s="230"/>
      <c r="O3" s="230"/>
    </row>
    <row r="4" spans="1:15" s="198" customFormat="1" ht="12">
      <c r="A4" s="222"/>
      <c r="B4" s="222"/>
      <c r="C4" s="222"/>
      <c r="D4" s="222"/>
      <c r="E4" s="222"/>
      <c r="F4" s="222"/>
      <c r="G4" s="222"/>
      <c r="H4" s="227"/>
      <c r="I4" s="228"/>
      <c r="J4" s="228"/>
      <c r="K4" s="228"/>
      <c r="L4" s="229"/>
      <c r="M4" s="230"/>
      <c r="N4" s="230"/>
      <c r="O4" s="230"/>
    </row>
    <row r="5" spans="1:15" s="198" customFormat="1" ht="12">
      <c r="A5" s="222"/>
      <c r="B5" s="222"/>
      <c r="C5" s="222"/>
      <c r="D5" s="222"/>
      <c r="E5" s="222"/>
      <c r="F5" s="222"/>
      <c r="G5" s="222"/>
      <c r="H5" s="230" t="s">
        <v>113</v>
      </c>
      <c r="I5" s="230"/>
      <c r="J5" s="230" t="s">
        <v>114</v>
      </c>
      <c r="K5" s="230" t="s">
        <v>115</v>
      </c>
      <c r="L5" s="221" t="s">
        <v>116</v>
      </c>
      <c r="M5" s="221" t="s">
        <v>113</v>
      </c>
      <c r="N5" s="221" t="s">
        <v>114</v>
      </c>
      <c r="O5" s="221" t="s">
        <v>115</v>
      </c>
    </row>
    <row r="6" spans="1:15" s="198" customFormat="1" ht="127.5" customHeight="1">
      <c r="A6" s="223"/>
      <c r="B6" s="223"/>
      <c r="C6" s="223"/>
      <c r="D6" s="223"/>
      <c r="E6" s="223"/>
      <c r="F6" s="223"/>
      <c r="G6" s="223"/>
      <c r="H6" s="199" t="s">
        <v>117</v>
      </c>
      <c r="I6" s="199" t="s">
        <v>118</v>
      </c>
      <c r="J6" s="230"/>
      <c r="K6" s="230"/>
      <c r="L6" s="223"/>
      <c r="M6" s="223"/>
      <c r="N6" s="223"/>
      <c r="O6" s="223"/>
    </row>
    <row r="7" spans="1:15">
      <c r="A7" s="191">
        <v>1</v>
      </c>
      <c r="B7" s="191">
        <v>2</v>
      </c>
      <c r="C7" s="191">
        <v>3</v>
      </c>
      <c r="D7" s="191">
        <v>4</v>
      </c>
      <c r="E7" s="191">
        <v>5</v>
      </c>
      <c r="F7" s="191">
        <v>6</v>
      </c>
      <c r="G7" s="191">
        <v>7</v>
      </c>
      <c r="H7" s="191">
        <v>8</v>
      </c>
      <c r="I7" s="191">
        <v>9</v>
      </c>
      <c r="J7" s="191">
        <v>10</v>
      </c>
      <c r="K7" s="191">
        <v>11</v>
      </c>
      <c r="L7" s="191">
        <v>12</v>
      </c>
      <c r="M7" s="191">
        <v>13</v>
      </c>
      <c r="N7" s="191">
        <v>14</v>
      </c>
      <c r="O7" s="191">
        <v>15</v>
      </c>
    </row>
    <row r="8" spans="1:15" ht="42.75">
      <c r="A8" s="191">
        <v>1</v>
      </c>
      <c r="B8" s="197" t="s">
        <v>122</v>
      </c>
      <c r="C8" s="197" t="s">
        <v>123</v>
      </c>
      <c r="D8" s="197" t="s">
        <v>124</v>
      </c>
      <c r="E8" s="196" t="s">
        <v>125</v>
      </c>
      <c r="F8" s="197" t="s">
        <v>126</v>
      </c>
      <c r="G8" s="200"/>
      <c r="H8" s="201">
        <v>124496</v>
      </c>
      <c r="I8" s="201">
        <v>0</v>
      </c>
      <c r="J8" s="201">
        <v>0</v>
      </c>
      <c r="K8" s="201">
        <v>0</v>
      </c>
      <c r="L8" s="201">
        <v>0</v>
      </c>
      <c r="M8" s="201">
        <v>871226</v>
      </c>
      <c r="N8" s="201">
        <v>0</v>
      </c>
      <c r="O8" s="201">
        <v>0</v>
      </c>
    </row>
    <row r="9" spans="1:15" ht="42.75">
      <c r="A9" s="191">
        <v>2</v>
      </c>
      <c r="B9" s="197" t="s">
        <v>122</v>
      </c>
      <c r="C9" s="197" t="s">
        <v>123</v>
      </c>
      <c r="D9" s="197" t="s">
        <v>124</v>
      </c>
      <c r="E9" s="196" t="s">
        <v>141</v>
      </c>
      <c r="F9" s="197" t="s">
        <v>142</v>
      </c>
      <c r="G9" s="200"/>
      <c r="H9" s="201"/>
      <c r="I9" s="201"/>
      <c r="J9" s="201">
        <v>353413</v>
      </c>
      <c r="K9" s="201"/>
      <c r="L9" s="201"/>
      <c r="M9" s="201"/>
      <c r="N9" s="201">
        <v>2446084</v>
      </c>
      <c r="O9" s="201"/>
    </row>
    <row r="10" spans="1:15" ht="57">
      <c r="A10" s="191">
        <v>3</v>
      </c>
      <c r="B10" s="197" t="s">
        <v>122</v>
      </c>
      <c r="C10" s="197" t="s">
        <v>143</v>
      </c>
      <c r="D10" s="197" t="s">
        <v>124</v>
      </c>
      <c r="E10" s="196" t="s">
        <v>144</v>
      </c>
      <c r="F10" s="197"/>
      <c r="G10" s="200"/>
      <c r="H10" s="201"/>
      <c r="I10" s="201"/>
      <c r="J10" s="201"/>
      <c r="K10" s="201">
        <v>54781</v>
      </c>
      <c r="L10" s="201"/>
      <c r="M10" s="201"/>
      <c r="N10" s="201"/>
      <c r="O10" s="201">
        <v>447012.96</v>
      </c>
    </row>
    <row r="11" spans="1:15" ht="57">
      <c r="A11" s="191">
        <v>4</v>
      </c>
      <c r="B11" s="197" t="s">
        <v>122</v>
      </c>
      <c r="C11" s="197" t="s">
        <v>143</v>
      </c>
      <c r="D11" s="197" t="s">
        <v>124</v>
      </c>
      <c r="E11" s="196" t="s">
        <v>145</v>
      </c>
      <c r="F11" s="197"/>
      <c r="G11" s="200"/>
      <c r="H11" s="201"/>
      <c r="I11" s="201"/>
      <c r="J11" s="201"/>
      <c r="K11" s="201">
        <v>58911</v>
      </c>
      <c r="L11" s="201"/>
      <c r="M11" s="201"/>
      <c r="N11" s="201"/>
      <c r="O11" s="201">
        <v>480713.76</v>
      </c>
    </row>
    <row r="12" spans="1:15" ht="78" customHeight="1">
      <c r="A12" s="191">
        <v>5</v>
      </c>
      <c r="B12" s="197" t="s">
        <v>127</v>
      </c>
      <c r="C12" s="197" t="s">
        <v>128</v>
      </c>
      <c r="D12" s="197" t="s">
        <v>124</v>
      </c>
      <c r="E12" s="196" t="s">
        <v>129</v>
      </c>
      <c r="F12" s="197" t="s">
        <v>130</v>
      </c>
      <c r="G12" s="191"/>
      <c r="H12" s="201"/>
      <c r="I12" s="201"/>
      <c r="J12" s="201"/>
      <c r="K12" s="201">
        <v>6584249</v>
      </c>
      <c r="L12" s="201"/>
      <c r="M12" s="201"/>
      <c r="N12" s="201"/>
      <c r="O12" s="201">
        <v>0</v>
      </c>
    </row>
    <row r="13" spans="1:15" ht="112.5" customHeight="1">
      <c r="A13" s="191">
        <v>6</v>
      </c>
      <c r="B13" s="197" t="s">
        <v>137</v>
      </c>
      <c r="C13" s="197" t="s">
        <v>138</v>
      </c>
      <c r="D13" s="197" t="s">
        <v>139</v>
      </c>
      <c r="E13" s="196" t="s">
        <v>96</v>
      </c>
      <c r="F13" s="197" t="s">
        <v>140</v>
      </c>
      <c r="G13" s="191"/>
      <c r="H13" s="202">
        <v>0</v>
      </c>
      <c r="I13" s="202">
        <v>0</v>
      </c>
      <c r="J13" s="203">
        <v>0</v>
      </c>
      <c r="K13" s="203">
        <v>0</v>
      </c>
      <c r="L13" s="202"/>
      <c r="M13" s="202">
        <v>6256173</v>
      </c>
      <c r="N13" s="203">
        <v>4468695</v>
      </c>
      <c r="O13" s="203">
        <v>4468695</v>
      </c>
    </row>
    <row r="14" spans="1:15">
      <c r="A14" s="191"/>
      <c r="B14" s="191"/>
      <c r="C14" s="191"/>
      <c r="D14" s="191"/>
      <c r="E14" s="191" t="s">
        <v>146</v>
      </c>
      <c r="F14" s="191"/>
      <c r="G14" s="191"/>
      <c r="H14" s="202">
        <f>SUM(H8:H13)</f>
        <v>124496</v>
      </c>
      <c r="I14" s="202">
        <f t="shared" ref="I14:O14" si="0">SUM(I8:I13)</f>
        <v>0</v>
      </c>
      <c r="J14" s="202">
        <f t="shared" si="0"/>
        <v>353413</v>
      </c>
      <c r="K14" s="202">
        <f t="shared" si="0"/>
        <v>6697941</v>
      </c>
      <c r="L14" s="202">
        <f t="shared" si="0"/>
        <v>0</v>
      </c>
      <c r="M14" s="202">
        <f t="shared" si="0"/>
        <v>7127399</v>
      </c>
      <c r="N14" s="202">
        <f t="shared" si="0"/>
        <v>6914779</v>
      </c>
      <c r="O14" s="202">
        <f t="shared" si="0"/>
        <v>5396421.7199999997</v>
      </c>
    </row>
  </sheetData>
  <mergeCells count="19">
    <mergeCell ref="M5:M6"/>
    <mergeCell ref="N5:N6"/>
    <mergeCell ref="O5:O6"/>
    <mergeCell ref="J1:L1"/>
    <mergeCell ref="M1:O1"/>
    <mergeCell ref="A2:O2"/>
    <mergeCell ref="A3:A6"/>
    <mergeCell ref="B3:B6"/>
    <mergeCell ref="C3:C6"/>
    <mergeCell ref="D3:D6"/>
    <mergeCell ref="E3:E6"/>
    <mergeCell ref="F3:F6"/>
    <mergeCell ref="G3:G6"/>
    <mergeCell ref="H3:L4"/>
    <mergeCell ref="M3:O4"/>
    <mergeCell ref="H5:I5"/>
    <mergeCell ref="J5:J6"/>
    <mergeCell ref="K5:K6"/>
    <mergeCell ref="L5:L6"/>
  </mergeCells>
  <pageMargins left="0.31496062992125984" right="0.31496062992125984" top="0.55118110236220474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2017 год</vt:lpstr>
      <vt:lpstr>2018-2019</vt:lpstr>
      <vt:lpstr>Расчет</vt:lpstr>
      <vt:lpstr>'2018-2019'!Заголовки_для_печати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2016-11-27T16:29:24Z</dcterms:modified>
</cp:coreProperties>
</file>