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"/>
  </bookViews>
  <sheets>
    <sheet name="2017 год" sheetId="1" state="hidden" r:id="rId1"/>
    <sheet name="2018-2019" sheetId="2" r:id="rId2"/>
    <sheet name="Расчет" sheetId="3" state="hidden" r:id="rId3"/>
  </sheets>
  <definedNames>
    <definedName name="_xlnm.Print_Titles" localSheetId="1">'2018-2019'!$4:$4</definedName>
  </definedNames>
  <calcPr calcId="145621"/>
</workbook>
</file>

<file path=xl/calcChain.xml><?xml version="1.0" encoding="utf-8"?>
<calcChain xmlns="http://schemas.openxmlformats.org/spreadsheetml/2006/main">
  <c r="I14" i="3"/>
  <c r="J14"/>
  <c r="K14"/>
  <c r="L14"/>
  <c r="M14"/>
  <c r="N14"/>
  <c r="O14"/>
  <c r="H14"/>
  <c r="Q5" i="2"/>
  <c r="R5"/>
  <c r="S5"/>
  <c r="T5"/>
  <c r="U5"/>
  <c r="P5"/>
  <c r="Q8"/>
  <c r="P8"/>
  <c r="Q7"/>
  <c r="P7"/>
  <c r="Q67"/>
  <c r="Q66"/>
  <c r="Q65" s="1"/>
  <c r="Q64" s="1"/>
  <c r="Q63" s="1"/>
  <c r="Q76"/>
  <c r="Q75" s="1"/>
  <c r="Q70" s="1"/>
  <c r="Q69" s="1"/>
  <c r="Q77"/>
  <c r="Q13" l="1"/>
  <c r="Q12" s="1"/>
  <c r="Q11" s="1"/>
  <c r="Q10" s="1"/>
  <c r="Q9" s="1"/>
  <c r="Q32"/>
  <c r="Q31" s="1"/>
  <c r="Q30" s="1"/>
  <c r="Q16" s="1"/>
  <c r="Q15" s="1"/>
  <c r="P77"/>
  <c r="P76" s="1"/>
  <c r="P75" s="1"/>
  <c r="P70" s="1"/>
  <c r="P69" s="1"/>
  <c r="O77"/>
  <c r="O76" s="1"/>
  <c r="O75" s="1"/>
  <c r="O73"/>
  <c r="O72" s="1"/>
  <c r="O71" s="1"/>
  <c r="O61"/>
  <c r="O60" s="1"/>
  <c r="O59" s="1"/>
  <c r="P57"/>
  <c r="P56" s="1"/>
  <c r="P55" s="1"/>
  <c r="O57"/>
  <c r="O56" s="1"/>
  <c r="O55" s="1"/>
  <c r="O53"/>
  <c r="O52" s="1"/>
  <c r="O51" s="1"/>
  <c r="P49"/>
  <c r="P48" s="1"/>
  <c r="P47" s="1"/>
  <c r="O49"/>
  <c r="O48" s="1"/>
  <c r="O47" s="1"/>
  <c r="O45"/>
  <c r="O44" s="1"/>
  <c r="O43" s="1"/>
  <c r="P41"/>
  <c r="P40" s="1"/>
  <c r="P39" s="1"/>
  <c r="O41"/>
  <c r="O40" s="1"/>
  <c r="O39" s="1"/>
  <c r="T36"/>
  <c r="S36"/>
  <c r="T35"/>
  <c r="S35"/>
  <c r="T34"/>
  <c r="S34"/>
  <c r="T33"/>
  <c r="S33"/>
  <c r="P32"/>
  <c r="O32"/>
  <c r="O31" s="1"/>
  <c r="O30" s="1"/>
  <c r="P31"/>
  <c r="P30" s="1"/>
  <c r="P27"/>
  <c r="P26" s="1"/>
  <c r="P25" s="1"/>
  <c r="P23"/>
  <c r="P22" s="1"/>
  <c r="P21" s="1"/>
  <c r="O23"/>
  <c r="O22"/>
  <c r="O21" s="1"/>
  <c r="O19"/>
  <c r="O18"/>
  <c r="O17"/>
  <c r="P13"/>
  <c r="P12"/>
  <c r="P11"/>
  <c r="P10"/>
  <c r="P9" s="1"/>
  <c r="O8"/>
  <c r="O7"/>
  <c r="P71" i="1"/>
  <c r="O71"/>
  <c r="P70"/>
  <c r="P69" s="1"/>
  <c r="P64" s="1"/>
  <c r="P63" s="1"/>
  <c r="O70"/>
  <c r="O69" s="1"/>
  <c r="O67"/>
  <c r="O66" s="1"/>
  <c r="O65" s="1"/>
  <c r="O64" s="1"/>
  <c r="O63" s="1"/>
  <c r="O61"/>
  <c r="O60" s="1"/>
  <c r="O59" s="1"/>
  <c r="P57"/>
  <c r="P56" s="1"/>
  <c r="P55" s="1"/>
  <c r="O57"/>
  <c r="O56"/>
  <c r="O55" s="1"/>
  <c r="O53"/>
  <c r="O52" s="1"/>
  <c r="O51" s="1"/>
  <c r="P49"/>
  <c r="O49"/>
  <c r="O48" s="1"/>
  <c r="O47" s="1"/>
  <c r="P48"/>
  <c r="P47" s="1"/>
  <c r="O45"/>
  <c r="O44" s="1"/>
  <c r="O43" s="1"/>
  <c r="P41"/>
  <c r="P40" s="1"/>
  <c r="P39" s="1"/>
  <c r="O41"/>
  <c r="O40" s="1"/>
  <c r="O39" s="1"/>
  <c r="S36"/>
  <c r="R36"/>
  <c r="S35"/>
  <c r="R35"/>
  <c r="S34"/>
  <c r="R34"/>
  <c r="S33"/>
  <c r="R33"/>
  <c r="P32"/>
  <c r="P31" s="1"/>
  <c r="P30" s="1"/>
  <c r="O32"/>
  <c r="O31" s="1"/>
  <c r="O30" s="1"/>
  <c r="P29"/>
  <c r="P8" s="1"/>
  <c r="P27"/>
  <c r="P26" s="1"/>
  <c r="P25" s="1"/>
  <c r="P23"/>
  <c r="P22" s="1"/>
  <c r="P21" s="1"/>
  <c r="O23"/>
  <c r="O22" s="1"/>
  <c r="O21" s="1"/>
  <c r="O19"/>
  <c r="O18"/>
  <c r="O17"/>
  <c r="P13"/>
  <c r="P12" s="1"/>
  <c r="P11" s="1"/>
  <c r="P10" s="1"/>
  <c r="P9" s="1"/>
  <c r="O8"/>
  <c r="P7"/>
  <c r="O7"/>
  <c r="P16" i="2" l="1"/>
  <c r="P15" s="1"/>
  <c r="O5"/>
  <c r="P38"/>
  <c r="P37" s="1"/>
  <c r="O38"/>
  <c r="O37" s="1"/>
  <c r="P38" i="1"/>
  <c r="P37" s="1"/>
  <c r="O5"/>
  <c r="P16"/>
  <c r="P15" s="1"/>
  <c r="O16" i="2"/>
  <c r="O15" s="1"/>
  <c r="O70"/>
  <c r="O69" s="1"/>
  <c r="O16" i="1"/>
  <c r="O15" s="1"/>
  <c r="P5"/>
  <c r="O38"/>
  <c r="O37" s="1"/>
</calcChain>
</file>

<file path=xl/sharedStrings.xml><?xml version="1.0" encoding="utf-8"?>
<sst xmlns="http://schemas.openxmlformats.org/spreadsheetml/2006/main" count="662" uniqueCount="148">
  <si>
    <t>Перечень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</si>
  <si>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</si>
  <si>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</si>
  <si>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</si>
  <si>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</si>
  <si>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</si>
  <si>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</si>
  <si>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</si>
  <si>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</si>
  <si>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</si>
  <si>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</si>
  <si>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</si>
  <si>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</si>
  <si>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Утверждено на 1 ноября 2016 года</t>
  </si>
  <si>
    <t>Проект на 2017 год</t>
  </si>
  <si>
    <t>Общая сметная стоимость</t>
  </si>
  <si>
    <t>МБ</t>
  </si>
  <si>
    <t>ОБ</t>
  </si>
  <si>
    <t>ФБ</t>
  </si>
  <si>
    <t>Бюджетные инвестиции в объекты капитальных вложений муниципальной собственности, всего</t>
  </si>
  <si>
    <t>в том числе</t>
  </si>
  <si>
    <t xml:space="preserve"> - областной бюджет</t>
  </si>
  <si>
    <t xml:space="preserve"> - бюджет муниципального района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</si>
  <si>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</si>
  <si>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</si>
  <si>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</si>
  <si>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</si>
  <si>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</si>
  <si>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Строительство автомобильной дороги Подъезд к ферме КРС СПК "Родина" от автомобильной дороги "Клетня-Строительная Слобода" - Алень на км 7+600 в Клетнянском районе Брянской области</t>
  </si>
  <si>
    <t>Жилищно-коммунальное хозяйство</t>
  </si>
  <si>
    <t>851</t>
  </si>
  <si>
    <t>05</t>
  </si>
  <si>
    <t>Коммунальное хозяйство</t>
  </si>
  <si>
    <t>02</t>
  </si>
  <si>
    <t xml:space="preserve">Бюджетные инвестиции в объекты капитальных вложений муниципальной собственности </t>
  </si>
  <si>
    <t>18970</t>
  </si>
  <si>
    <t xml:space="preserve">Бюджетные инвестиции </t>
  </si>
  <si>
    <t>410</t>
  </si>
  <si>
    <t>Изменения в ПСД по строительству водопроводных сетей в с.Лутна и д.Ширковка, включенных в федеральную целевую программу «Устойчивое развитие сельских территорий на 2014-2017 годы и плановый период до 2020 года»</t>
  </si>
  <si>
    <t>Выполнение работ по газификации Клетнянского района</t>
  </si>
  <si>
    <t>22200</t>
  </si>
  <si>
    <t>400</t>
  </si>
  <si>
    <t>проектно-изыскательские работы по газификации н.п.Николаевка, протяженность газопровода за счет местного бюджета</t>
  </si>
  <si>
    <t>км</t>
  </si>
  <si>
    <t>1,8</t>
  </si>
  <si>
    <t>Устойчивое развитие сельских территорий за счет бюджета муниципального района</t>
  </si>
  <si>
    <t>L0180</t>
  </si>
  <si>
    <t xml:space="preserve"> - реконструкция водоснабжения н.п.Лутна 3,9 км.</t>
  </si>
  <si>
    <t>3,9</t>
  </si>
  <si>
    <t>2011-2017</t>
  </si>
  <si>
    <t>2018 г.</t>
  </si>
  <si>
    <t xml:space="preserve"> - реконструкция водоснабжения н.п.Ширковка 2,3 км.</t>
  </si>
  <si>
    <t>2,3</t>
  </si>
  <si>
    <t>S1270</t>
  </si>
  <si>
    <t>Софинансирование газификации н.п.д.Мичурино  за счет местного бюджета</t>
  </si>
  <si>
    <t>1,439</t>
  </si>
  <si>
    <t>2019г</t>
  </si>
  <si>
    <t>Софинансирование газификации н.п.Мичурино. Трубопровод высокого давления  за счет местного бюджета</t>
  </si>
  <si>
    <t>1,146</t>
  </si>
  <si>
    <t>вообще нет</t>
  </si>
  <si>
    <t>Софинансирование газификации н.п.Соловьяновка  за счет местного бюджета</t>
  </si>
  <si>
    <t>0,007</t>
  </si>
  <si>
    <t>Строительство сетей газоснабжения в п.Клетня по ул.Крамаря, Шурпо, Войстроченко</t>
  </si>
  <si>
    <t>1,348</t>
  </si>
  <si>
    <t>Образование</t>
  </si>
  <si>
    <t>07</t>
  </si>
  <si>
    <t>Общее образование</t>
  </si>
  <si>
    <t>Софинансирование объектов капитальных вложений муниципальной собственности</t>
  </si>
  <si>
    <t>11270</t>
  </si>
  <si>
    <t>Бюджетные инвестиции в объекты капитального строительства государственной (муниципальной) cобственности</t>
  </si>
  <si>
    <t>Строительство пристройки к школе №2 п.Клетня за счет областного бюджета</t>
  </si>
  <si>
    <t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 за счет средств бюджета муниципального района</t>
  </si>
  <si>
    <t>L5200</t>
  </si>
  <si>
    <t>Софинансирование строительства пристройки к школе №2 п.Клетня за счет местного бюджета</t>
  </si>
  <si>
    <t>2016</t>
  </si>
  <si>
    <t>Капитальные вложения в объекты муниципальной собственности за счет бюджета муниципального района</t>
  </si>
  <si>
    <t>S1127</t>
  </si>
  <si>
    <t>R5200</t>
  </si>
  <si>
    <t>Строительство футбольного поля с газоном из искусственной травы в п.Клетня за счет местного бюджета</t>
  </si>
  <si>
    <t>кв.м.</t>
  </si>
  <si>
    <t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</t>
  </si>
  <si>
    <t>55200</t>
  </si>
  <si>
    <t>Строительство пристройки к школе №2 п.Клетня за счет федерального бюджета</t>
  </si>
  <si>
    <t>Социальная политика</t>
  </si>
  <si>
    <t>51</t>
  </si>
  <si>
    <t>5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</si>
  <si>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</si>
  <si>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</si>
  <si>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</si>
  <si>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12</t>
  </si>
  <si>
    <t>50820</t>
  </si>
  <si>
    <t>Приобретение жилых помещений детям-сиротам и детям, оставшимся без попечения родителей, лицам из их числа за счет средств федерального бюджета</t>
  </si>
  <si>
    <t>квартира</t>
  </si>
  <si>
    <t>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</si>
  <si>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</si>
  <si>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R0820</t>
  </si>
  <si>
    <t>Приобретение жилых помещений детям-сиротам и детям, оставшимся без попечения родителей, лицам из их числа за счет средств областного бюджета</t>
  </si>
  <si>
    <t xml:space="preserve">объектов бюджетных инвестиций муниципальной собственности на 2017 год </t>
  </si>
  <si>
    <t>2017</t>
  </si>
  <si>
    <t>Проект на 2018 год</t>
  </si>
  <si>
    <t>Проект на 2019 год</t>
  </si>
  <si>
    <t>объектов бюджетных инвестиций муниципальной собственности на плановый период 2018-2019 годов</t>
  </si>
  <si>
    <t>2018</t>
  </si>
  <si>
    <t>Приложение 8
к методике планирования
бюджетных ассигнований
бюджета муниципального района</t>
  </si>
  <si>
    <t>Обоснования бюджетных ассигнований на осуществление бюджетных инвестиций в объекты капитального строительства муниципальнной собственности Клетнянского района, на приобретение объектов недвижимого имущества в муниципальную собственность Клетнянского района</t>
  </si>
  <si>
    <t>№ пп</t>
  </si>
  <si>
    <t>Раздел, подраздел бюджетной классификации расходов</t>
  </si>
  <si>
    <t>Целевая статья расходов</t>
  </si>
  <si>
    <t>Вид расходов</t>
  </si>
  <si>
    <t>Наименование объекта бюджетных инвестиций</t>
  </si>
  <si>
    <t>Год начала строительства (реконструкции)</t>
  </si>
  <si>
    <t>Ожидаемая готовность объекта по состоянию на 1 января очередного финансового года, %</t>
  </si>
  <si>
    <t>Софинансирование объекта за счет средств областного бюджета, рублей</t>
  </si>
  <si>
    <t>очередной финансовый год</t>
  </si>
  <si>
    <t>первый год планового периода</t>
  </si>
  <si>
    <t>второй год планового периода</t>
  </si>
  <si>
    <t>объем бюджетных обязательств, подлежащих исполнению за пределами планового периода</t>
  </si>
  <si>
    <t>всего</t>
  </si>
  <si>
    <t>в том числе на погашение кредиторской задолженности</t>
  </si>
  <si>
    <t>2018-2019</t>
  </si>
  <si>
    <t>7</t>
  </si>
  <si>
    <t>5 и 5</t>
  </si>
  <si>
    <t>0502</t>
  </si>
  <si>
    <t>51 0 31 L0180</t>
  </si>
  <si>
    <t>414</t>
  </si>
  <si>
    <t>Реконструкция водоснабжения н.п.Ширковка</t>
  </si>
  <si>
    <t>2011</t>
  </si>
  <si>
    <t>0801</t>
  </si>
  <si>
    <t>51 0 13 18970</t>
  </si>
  <si>
    <t>Реконструкция муниципального бюджетного учреждения "Детская юношеская спортивная школа"</t>
  </si>
  <si>
    <t>2019</t>
  </si>
  <si>
    <t>Культура, кинематография</t>
  </si>
  <si>
    <t>Культура</t>
  </si>
  <si>
    <t>0</t>
  </si>
  <si>
    <t>13</t>
  </si>
  <si>
    <t>08</t>
  </si>
  <si>
    <t>01</t>
  </si>
  <si>
    <t>1004</t>
  </si>
  <si>
    <t>51 5 12 R0820</t>
  </si>
  <si>
    <t>412</t>
  </si>
  <si>
    <t>2017-2019</t>
  </si>
  <si>
    <t>Реконструкция водоснабжения н.п.Лутна</t>
  </si>
  <si>
    <t xml:space="preserve"> </t>
  </si>
  <si>
    <t>51 0 31 S1270</t>
  </si>
  <si>
    <t>Газификация н.п.Мичурино Клетнянского района Брянской области</t>
  </si>
  <si>
    <t>Газификация н.п.Соловьяновка Клетнянского района Брянской области</t>
  </si>
  <si>
    <t>Итого</t>
  </si>
  <si>
    <t>Потребность в бюджетных ассигнованиях муниципального бюджета, рублей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</si>
</sst>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4" fontId="1" fillId="4" borderId="2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4" fontId="7" fillId="4" borderId="2" xfId="0" applyNumberFormat="1" applyFont="1" applyFill="1" applyBorder="1" applyAlignment="1">
      <alignment vertical="top" wrapText="1"/>
    </xf>
    <xf numFmtId="4" fontId="8" fillId="4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top"/>
    </xf>
    <xf numFmtId="49" fontId="7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vertical="top" wrapText="1"/>
    </xf>
    <xf numFmtId="4" fontId="5" fillId="4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0" fillId="4" borderId="2" xfId="0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top" wrapText="1"/>
    </xf>
    <xf numFmtId="4" fontId="7" fillId="4" borderId="2" xfId="0" applyNumberFormat="1" applyFont="1" applyFill="1" applyBorder="1" applyAlignment="1">
      <alignment vertical="top"/>
    </xf>
    <xf numFmtId="4" fontId="8" fillId="4" borderId="2" xfId="0" applyNumberFormat="1" applyFont="1" applyFill="1" applyBorder="1" applyAlignment="1">
      <alignment vertical="top"/>
    </xf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49" fontId="7" fillId="4" borderId="2" xfId="0" applyNumberFormat="1" applyFont="1" applyFill="1" applyBorder="1" applyAlignment="1">
      <alignment vertical="top" wrapText="1"/>
    </xf>
    <xf numFmtId="4" fontId="13" fillId="4" borderId="2" xfId="0" applyNumberFormat="1" applyFont="1" applyFill="1" applyBorder="1" applyAlignment="1">
      <alignment vertical="top"/>
    </xf>
    <xf numFmtId="4" fontId="8" fillId="5" borderId="2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49" fontId="11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/>
    </xf>
    <xf numFmtId="4" fontId="15" fillId="4" borderId="2" xfId="0" applyNumberFormat="1" applyFont="1" applyFill="1" applyBorder="1" applyAlignment="1">
      <alignment vertical="top"/>
    </xf>
    <xf numFmtId="0" fontId="13" fillId="4" borderId="0" xfId="0" applyFont="1" applyFill="1" applyAlignment="1">
      <alignment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 wrapText="1"/>
    </xf>
    <xf numFmtId="49" fontId="14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/>
    </xf>
    <xf numFmtId="4" fontId="14" fillId="2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center" vertical="top" wrapText="1"/>
    </xf>
    <xf numFmtId="4" fontId="6" fillId="4" borderId="2" xfId="0" applyNumberFormat="1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4" fillId="0" borderId="2" xfId="0" applyFont="1" applyFill="1" applyBorder="1" applyAlignment="1">
      <alignment vertical="top"/>
    </xf>
    <xf numFmtId="0" fontId="16" fillId="4" borderId="0" xfId="0" applyFont="1" applyFill="1" applyAlignment="1">
      <alignment vertical="top"/>
    </xf>
    <xf numFmtId="49" fontId="7" fillId="0" borderId="2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7" fillId="4" borderId="2" xfId="0" applyFont="1" applyFill="1" applyBorder="1" applyAlignment="1">
      <alignment vertical="top"/>
    </xf>
    <xf numFmtId="0" fontId="7" fillId="4" borderId="2" xfId="0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9" fontId="12" fillId="2" borderId="2" xfId="0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/>
    </xf>
    <xf numFmtId="49" fontId="12" fillId="2" borderId="2" xfId="0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4" fontId="12" fillId="0" borderId="2" xfId="0" applyNumberFormat="1" applyFont="1" applyFill="1" applyBorder="1" applyAlignment="1">
      <alignment vertical="top"/>
    </xf>
    <xf numFmtId="0" fontId="18" fillId="0" borderId="2" xfId="0" applyFont="1" applyFill="1" applyBorder="1" applyAlignment="1">
      <alignment vertical="top"/>
    </xf>
    <xf numFmtId="49" fontId="16" fillId="3" borderId="2" xfId="0" applyNumberFormat="1" applyFont="1" applyFill="1" applyBorder="1" applyAlignment="1">
      <alignment vertical="top" wrapText="1"/>
    </xf>
    <xf numFmtId="0" fontId="19" fillId="3" borderId="2" xfId="0" applyFont="1" applyFill="1" applyBorder="1" applyAlignment="1">
      <alignment vertical="top"/>
    </xf>
    <xf numFmtId="49" fontId="16" fillId="3" borderId="2" xfId="0" applyNumberFormat="1" applyFont="1" applyFill="1" applyBorder="1" applyAlignment="1">
      <alignment horizontal="center" vertical="top"/>
    </xf>
    <xf numFmtId="49" fontId="20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vertical="top"/>
    </xf>
    <xf numFmtId="0" fontId="18" fillId="3" borderId="2" xfId="0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vertical="top"/>
    </xf>
    <xf numFmtId="4" fontId="15" fillId="0" borderId="2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vertical="top"/>
    </xf>
    <xf numFmtId="49" fontId="20" fillId="0" borderId="2" xfId="0" applyNumberFormat="1" applyFont="1" applyFill="1" applyBorder="1" applyAlignment="1">
      <alignment horizontal="center" vertical="top"/>
    </xf>
    <xf numFmtId="4" fontId="16" fillId="0" borderId="2" xfId="0" applyNumberFormat="1" applyFont="1" applyFill="1" applyBorder="1" applyAlignment="1">
      <alignment vertical="top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9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vertical="top"/>
    </xf>
    <xf numFmtId="4" fontId="24" fillId="0" borderId="2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49" fontId="16" fillId="4" borderId="2" xfId="0" applyNumberFormat="1" applyFont="1" applyFill="1" applyBorder="1" applyAlignment="1">
      <alignment horizontal="center" vertical="top"/>
    </xf>
    <xf numFmtId="49" fontId="20" fillId="4" borderId="2" xfId="0" applyNumberFormat="1" applyFont="1" applyFill="1" applyBorder="1" applyAlignment="1">
      <alignment horizontal="center" vertical="top" wrapText="1"/>
    </xf>
    <xf numFmtId="4" fontId="16" fillId="4" borderId="2" xfId="0" applyNumberFormat="1" applyFont="1" applyFill="1" applyBorder="1" applyAlignment="1">
      <alignment vertical="top"/>
    </xf>
    <xf numFmtId="4" fontId="20" fillId="4" borderId="2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72"/>
  <sheetViews>
    <sheetView workbookViewId="0">
      <selection activeCell="Z27" sqref="Z27"/>
    </sheetView>
  </sheetViews>
  <sheetFormatPr defaultRowHeight="12"/>
  <cols>
    <col min="1" max="1" width="31.140625" style="1" customWidth="1"/>
    <col min="2" max="3" width="4.140625" style="1" hidden="1" customWidth="1"/>
    <col min="4" max="4" width="3.42578125" style="167" customWidth="1"/>
    <col min="5" max="5" width="3.42578125" style="1" customWidth="1"/>
    <col min="6" max="6" width="3.28515625" style="1" customWidth="1"/>
    <col min="7" max="7" width="4.140625" style="1" customWidth="1"/>
    <col min="8" max="9" width="3.7109375" style="1" customWidth="1"/>
    <col min="10" max="10" width="6.42578125" style="1" customWidth="1"/>
    <col min="11" max="14" width="6" style="1" customWidth="1"/>
    <col min="15" max="15" width="14.5703125" style="1" hidden="1" customWidth="1"/>
    <col min="16" max="16" width="12.7109375" style="1" customWidth="1"/>
    <col min="17" max="17" width="12.28515625" style="2" hidden="1" customWidth="1"/>
    <col min="18" max="20" width="11.7109375" style="2" hidden="1" customWidth="1"/>
    <col min="21" max="24" width="0" style="1" hidden="1" customWidth="1"/>
    <col min="25" max="251" width="9.140625" style="1"/>
    <col min="252" max="252" width="48.85546875" style="1" customWidth="1"/>
    <col min="253" max="254" width="0" style="1" hidden="1" customWidth="1"/>
    <col min="255" max="255" width="4.140625" style="1" customWidth="1"/>
    <col min="256" max="256" width="4" style="1" customWidth="1"/>
    <col min="257" max="257" width="5" style="1" customWidth="1"/>
    <col min="258" max="259" width="4.7109375" style="1" customWidth="1"/>
    <col min="260" max="260" width="7.7109375" style="1" customWidth="1"/>
    <col min="261" max="261" width="6" style="1" customWidth="1"/>
    <col min="262" max="264" width="0" style="1" hidden="1" customWidth="1"/>
    <col min="265" max="265" width="18.42578125" style="1" customWidth="1"/>
    <col min="266" max="266" width="9.140625" style="1"/>
    <col min="267" max="267" width="14" style="1" customWidth="1"/>
    <col min="268" max="507" width="9.140625" style="1"/>
    <col min="508" max="508" width="48.85546875" style="1" customWidth="1"/>
    <col min="509" max="510" width="0" style="1" hidden="1" customWidth="1"/>
    <col min="511" max="511" width="4.140625" style="1" customWidth="1"/>
    <col min="512" max="512" width="4" style="1" customWidth="1"/>
    <col min="513" max="513" width="5" style="1" customWidth="1"/>
    <col min="514" max="515" width="4.7109375" style="1" customWidth="1"/>
    <col min="516" max="516" width="7.7109375" style="1" customWidth="1"/>
    <col min="517" max="517" width="6" style="1" customWidth="1"/>
    <col min="518" max="520" width="0" style="1" hidden="1" customWidth="1"/>
    <col min="521" max="521" width="18.42578125" style="1" customWidth="1"/>
    <col min="522" max="522" width="9.140625" style="1"/>
    <col min="523" max="523" width="14" style="1" customWidth="1"/>
    <col min="524" max="763" width="9.140625" style="1"/>
    <col min="764" max="764" width="48.85546875" style="1" customWidth="1"/>
    <col min="765" max="766" width="0" style="1" hidden="1" customWidth="1"/>
    <col min="767" max="767" width="4.140625" style="1" customWidth="1"/>
    <col min="768" max="768" width="4" style="1" customWidth="1"/>
    <col min="769" max="769" width="5" style="1" customWidth="1"/>
    <col min="770" max="771" width="4.7109375" style="1" customWidth="1"/>
    <col min="772" max="772" width="7.7109375" style="1" customWidth="1"/>
    <col min="773" max="773" width="6" style="1" customWidth="1"/>
    <col min="774" max="776" width="0" style="1" hidden="1" customWidth="1"/>
    <col min="777" max="777" width="18.42578125" style="1" customWidth="1"/>
    <col min="778" max="778" width="9.140625" style="1"/>
    <col min="779" max="779" width="14" style="1" customWidth="1"/>
    <col min="780" max="1019" width="9.140625" style="1"/>
    <col min="1020" max="1020" width="48.85546875" style="1" customWidth="1"/>
    <col min="1021" max="1022" width="0" style="1" hidden="1" customWidth="1"/>
    <col min="1023" max="1023" width="4.140625" style="1" customWidth="1"/>
    <col min="1024" max="1024" width="4" style="1" customWidth="1"/>
    <col min="1025" max="1025" width="5" style="1" customWidth="1"/>
    <col min="1026" max="1027" width="4.7109375" style="1" customWidth="1"/>
    <col min="1028" max="1028" width="7.7109375" style="1" customWidth="1"/>
    <col min="1029" max="1029" width="6" style="1" customWidth="1"/>
    <col min="1030" max="1032" width="0" style="1" hidden="1" customWidth="1"/>
    <col min="1033" max="1033" width="18.42578125" style="1" customWidth="1"/>
    <col min="1034" max="1034" width="9.140625" style="1"/>
    <col min="1035" max="1035" width="14" style="1" customWidth="1"/>
    <col min="1036" max="1275" width="9.140625" style="1"/>
    <col min="1276" max="1276" width="48.85546875" style="1" customWidth="1"/>
    <col min="1277" max="1278" width="0" style="1" hidden="1" customWidth="1"/>
    <col min="1279" max="1279" width="4.140625" style="1" customWidth="1"/>
    <col min="1280" max="1280" width="4" style="1" customWidth="1"/>
    <col min="1281" max="1281" width="5" style="1" customWidth="1"/>
    <col min="1282" max="1283" width="4.7109375" style="1" customWidth="1"/>
    <col min="1284" max="1284" width="7.7109375" style="1" customWidth="1"/>
    <col min="1285" max="1285" width="6" style="1" customWidth="1"/>
    <col min="1286" max="1288" width="0" style="1" hidden="1" customWidth="1"/>
    <col min="1289" max="1289" width="18.42578125" style="1" customWidth="1"/>
    <col min="1290" max="1290" width="9.140625" style="1"/>
    <col min="1291" max="1291" width="14" style="1" customWidth="1"/>
    <col min="1292" max="1531" width="9.140625" style="1"/>
    <col min="1532" max="1532" width="48.85546875" style="1" customWidth="1"/>
    <col min="1533" max="1534" width="0" style="1" hidden="1" customWidth="1"/>
    <col min="1535" max="1535" width="4.140625" style="1" customWidth="1"/>
    <col min="1536" max="1536" width="4" style="1" customWidth="1"/>
    <col min="1537" max="1537" width="5" style="1" customWidth="1"/>
    <col min="1538" max="1539" width="4.7109375" style="1" customWidth="1"/>
    <col min="1540" max="1540" width="7.7109375" style="1" customWidth="1"/>
    <col min="1541" max="1541" width="6" style="1" customWidth="1"/>
    <col min="1542" max="1544" width="0" style="1" hidden="1" customWidth="1"/>
    <col min="1545" max="1545" width="18.42578125" style="1" customWidth="1"/>
    <col min="1546" max="1546" width="9.140625" style="1"/>
    <col min="1547" max="1547" width="14" style="1" customWidth="1"/>
    <col min="1548" max="1787" width="9.140625" style="1"/>
    <col min="1788" max="1788" width="48.85546875" style="1" customWidth="1"/>
    <col min="1789" max="1790" width="0" style="1" hidden="1" customWidth="1"/>
    <col min="1791" max="1791" width="4.140625" style="1" customWidth="1"/>
    <col min="1792" max="1792" width="4" style="1" customWidth="1"/>
    <col min="1793" max="1793" width="5" style="1" customWidth="1"/>
    <col min="1794" max="1795" width="4.7109375" style="1" customWidth="1"/>
    <col min="1796" max="1796" width="7.7109375" style="1" customWidth="1"/>
    <col min="1797" max="1797" width="6" style="1" customWidth="1"/>
    <col min="1798" max="1800" width="0" style="1" hidden="1" customWidth="1"/>
    <col min="1801" max="1801" width="18.42578125" style="1" customWidth="1"/>
    <col min="1802" max="1802" width="9.140625" style="1"/>
    <col min="1803" max="1803" width="14" style="1" customWidth="1"/>
    <col min="1804" max="2043" width="9.140625" style="1"/>
    <col min="2044" max="2044" width="48.85546875" style="1" customWidth="1"/>
    <col min="2045" max="2046" width="0" style="1" hidden="1" customWidth="1"/>
    <col min="2047" max="2047" width="4.140625" style="1" customWidth="1"/>
    <col min="2048" max="2048" width="4" style="1" customWidth="1"/>
    <col min="2049" max="2049" width="5" style="1" customWidth="1"/>
    <col min="2050" max="2051" width="4.7109375" style="1" customWidth="1"/>
    <col min="2052" max="2052" width="7.7109375" style="1" customWidth="1"/>
    <col min="2053" max="2053" width="6" style="1" customWidth="1"/>
    <col min="2054" max="2056" width="0" style="1" hidden="1" customWidth="1"/>
    <col min="2057" max="2057" width="18.42578125" style="1" customWidth="1"/>
    <col min="2058" max="2058" width="9.140625" style="1"/>
    <col min="2059" max="2059" width="14" style="1" customWidth="1"/>
    <col min="2060" max="2299" width="9.140625" style="1"/>
    <col min="2300" max="2300" width="48.85546875" style="1" customWidth="1"/>
    <col min="2301" max="2302" width="0" style="1" hidden="1" customWidth="1"/>
    <col min="2303" max="2303" width="4.140625" style="1" customWidth="1"/>
    <col min="2304" max="2304" width="4" style="1" customWidth="1"/>
    <col min="2305" max="2305" width="5" style="1" customWidth="1"/>
    <col min="2306" max="2307" width="4.7109375" style="1" customWidth="1"/>
    <col min="2308" max="2308" width="7.7109375" style="1" customWidth="1"/>
    <col min="2309" max="2309" width="6" style="1" customWidth="1"/>
    <col min="2310" max="2312" width="0" style="1" hidden="1" customWidth="1"/>
    <col min="2313" max="2313" width="18.42578125" style="1" customWidth="1"/>
    <col min="2314" max="2314" width="9.140625" style="1"/>
    <col min="2315" max="2315" width="14" style="1" customWidth="1"/>
    <col min="2316" max="2555" width="9.140625" style="1"/>
    <col min="2556" max="2556" width="48.85546875" style="1" customWidth="1"/>
    <col min="2557" max="2558" width="0" style="1" hidden="1" customWidth="1"/>
    <col min="2559" max="2559" width="4.140625" style="1" customWidth="1"/>
    <col min="2560" max="2560" width="4" style="1" customWidth="1"/>
    <col min="2561" max="2561" width="5" style="1" customWidth="1"/>
    <col min="2562" max="2563" width="4.7109375" style="1" customWidth="1"/>
    <col min="2564" max="2564" width="7.7109375" style="1" customWidth="1"/>
    <col min="2565" max="2565" width="6" style="1" customWidth="1"/>
    <col min="2566" max="2568" width="0" style="1" hidden="1" customWidth="1"/>
    <col min="2569" max="2569" width="18.42578125" style="1" customWidth="1"/>
    <col min="2570" max="2570" width="9.140625" style="1"/>
    <col min="2571" max="2571" width="14" style="1" customWidth="1"/>
    <col min="2572" max="2811" width="9.140625" style="1"/>
    <col min="2812" max="2812" width="48.85546875" style="1" customWidth="1"/>
    <col min="2813" max="2814" width="0" style="1" hidden="1" customWidth="1"/>
    <col min="2815" max="2815" width="4.140625" style="1" customWidth="1"/>
    <col min="2816" max="2816" width="4" style="1" customWidth="1"/>
    <col min="2817" max="2817" width="5" style="1" customWidth="1"/>
    <col min="2818" max="2819" width="4.7109375" style="1" customWidth="1"/>
    <col min="2820" max="2820" width="7.7109375" style="1" customWidth="1"/>
    <col min="2821" max="2821" width="6" style="1" customWidth="1"/>
    <col min="2822" max="2824" width="0" style="1" hidden="1" customWidth="1"/>
    <col min="2825" max="2825" width="18.42578125" style="1" customWidth="1"/>
    <col min="2826" max="2826" width="9.140625" style="1"/>
    <col min="2827" max="2827" width="14" style="1" customWidth="1"/>
    <col min="2828" max="3067" width="9.140625" style="1"/>
    <col min="3068" max="3068" width="48.85546875" style="1" customWidth="1"/>
    <col min="3069" max="3070" width="0" style="1" hidden="1" customWidth="1"/>
    <col min="3071" max="3071" width="4.140625" style="1" customWidth="1"/>
    <col min="3072" max="3072" width="4" style="1" customWidth="1"/>
    <col min="3073" max="3073" width="5" style="1" customWidth="1"/>
    <col min="3074" max="3075" width="4.7109375" style="1" customWidth="1"/>
    <col min="3076" max="3076" width="7.7109375" style="1" customWidth="1"/>
    <col min="3077" max="3077" width="6" style="1" customWidth="1"/>
    <col min="3078" max="3080" width="0" style="1" hidden="1" customWidth="1"/>
    <col min="3081" max="3081" width="18.42578125" style="1" customWidth="1"/>
    <col min="3082" max="3082" width="9.140625" style="1"/>
    <col min="3083" max="3083" width="14" style="1" customWidth="1"/>
    <col min="3084" max="3323" width="9.140625" style="1"/>
    <col min="3324" max="3324" width="48.85546875" style="1" customWidth="1"/>
    <col min="3325" max="3326" width="0" style="1" hidden="1" customWidth="1"/>
    <col min="3327" max="3327" width="4.140625" style="1" customWidth="1"/>
    <col min="3328" max="3328" width="4" style="1" customWidth="1"/>
    <col min="3329" max="3329" width="5" style="1" customWidth="1"/>
    <col min="3330" max="3331" width="4.7109375" style="1" customWidth="1"/>
    <col min="3332" max="3332" width="7.7109375" style="1" customWidth="1"/>
    <col min="3333" max="3333" width="6" style="1" customWidth="1"/>
    <col min="3334" max="3336" width="0" style="1" hidden="1" customWidth="1"/>
    <col min="3337" max="3337" width="18.42578125" style="1" customWidth="1"/>
    <col min="3338" max="3338" width="9.140625" style="1"/>
    <col min="3339" max="3339" width="14" style="1" customWidth="1"/>
    <col min="3340" max="3579" width="9.140625" style="1"/>
    <col min="3580" max="3580" width="48.85546875" style="1" customWidth="1"/>
    <col min="3581" max="3582" width="0" style="1" hidden="1" customWidth="1"/>
    <col min="3583" max="3583" width="4.140625" style="1" customWidth="1"/>
    <col min="3584" max="3584" width="4" style="1" customWidth="1"/>
    <col min="3585" max="3585" width="5" style="1" customWidth="1"/>
    <col min="3586" max="3587" width="4.7109375" style="1" customWidth="1"/>
    <col min="3588" max="3588" width="7.7109375" style="1" customWidth="1"/>
    <col min="3589" max="3589" width="6" style="1" customWidth="1"/>
    <col min="3590" max="3592" width="0" style="1" hidden="1" customWidth="1"/>
    <col min="3593" max="3593" width="18.42578125" style="1" customWidth="1"/>
    <col min="3594" max="3594" width="9.140625" style="1"/>
    <col min="3595" max="3595" width="14" style="1" customWidth="1"/>
    <col min="3596" max="3835" width="9.140625" style="1"/>
    <col min="3836" max="3836" width="48.85546875" style="1" customWidth="1"/>
    <col min="3837" max="3838" width="0" style="1" hidden="1" customWidth="1"/>
    <col min="3839" max="3839" width="4.140625" style="1" customWidth="1"/>
    <col min="3840" max="3840" width="4" style="1" customWidth="1"/>
    <col min="3841" max="3841" width="5" style="1" customWidth="1"/>
    <col min="3842" max="3843" width="4.7109375" style="1" customWidth="1"/>
    <col min="3844" max="3844" width="7.7109375" style="1" customWidth="1"/>
    <col min="3845" max="3845" width="6" style="1" customWidth="1"/>
    <col min="3846" max="3848" width="0" style="1" hidden="1" customWidth="1"/>
    <col min="3849" max="3849" width="18.42578125" style="1" customWidth="1"/>
    <col min="3850" max="3850" width="9.140625" style="1"/>
    <col min="3851" max="3851" width="14" style="1" customWidth="1"/>
    <col min="3852" max="4091" width="9.140625" style="1"/>
    <col min="4092" max="4092" width="48.85546875" style="1" customWidth="1"/>
    <col min="4093" max="4094" width="0" style="1" hidden="1" customWidth="1"/>
    <col min="4095" max="4095" width="4.140625" style="1" customWidth="1"/>
    <col min="4096" max="4096" width="4" style="1" customWidth="1"/>
    <col min="4097" max="4097" width="5" style="1" customWidth="1"/>
    <col min="4098" max="4099" width="4.7109375" style="1" customWidth="1"/>
    <col min="4100" max="4100" width="7.7109375" style="1" customWidth="1"/>
    <col min="4101" max="4101" width="6" style="1" customWidth="1"/>
    <col min="4102" max="4104" width="0" style="1" hidden="1" customWidth="1"/>
    <col min="4105" max="4105" width="18.42578125" style="1" customWidth="1"/>
    <col min="4106" max="4106" width="9.140625" style="1"/>
    <col min="4107" max="4107" width="14" style="1" customWidth="1"/>
    <col min="4108" max="4347" width="9.140625" style="1"/>
    <col min="4348" max="4348" width="48.85546875" style="1" customWidth="1"/>
    <col min="4349" max="4350" width="0" style="1" hidden="1" customWidth="1"/>
    <col min="4351" max="4351" width="4.140625" style="1" customWidth="1"/>
    <col min="4352" max="4352" width="4" style="1" customWidth="1"/>
    <col min="4353" max="4353" width="5" style="1" customWidth="1"/>
    <col min="4354" max="4355" width="4.7109375" style="1" customWidth="1"/>
    <col min="4356" max="4356" width="7.7109375" style="1" customWidth="1"/>
    <col min="4357" max="4357" width="6" style="1" customWidth="1"/>
    <col min="4358" max="4360" width="0" style="1" hidden="1" customWidth="1"/>
    <col min="4361" max="4361" width="18.42578125" style="1" customWidth="1"/>
    <col min="4362" max="4362" width="9.140625" style="1"/>
    <col min="4363" max="4363" width="14" style="1" customWidth="1"/>
    <col min="4364" max="4603" width="9.140625" style="1"/>
    <col min="4604" max="4604" width="48.85546875" style="1" customWidth="1"/>
    <col min="4605" max="4606" width="0" style="1" hidden="1" customWidth="1"/>
    <col min="4607" max="4607" width="4.140625" style="1" customWidth="1"/>
    <col min="4608" max="4608" width="4" style="1" customWidth="1"/>
    <col min="4609" max="4609" width="5" style="1" customWidth="1"/>
    <col min="4610" max="4611" width="4.7109375" style="1" customWidth="1"/>
    <col min="4612" max="4612" width="7.7109375" style="1" customWidth="1"/>
    <col min="4613" max="4613" width="6" style="1" customWidth="1"/>
    <col min="4614" max="4616" width="0" style="1" hidden="1" customWidth="1"/>
    <col min="4617" max="4617" width="18.42578125" style="1" customWidth="1"/>
    <col min="4618" max="4618" width="9.140625" style="1"/>
    <col min="4619" max="4619" width="14" style="1" customWidth="1"/>
    <col min="4620" max="4859" width="9.140625" style="1"/>
    <col min="4860" max="4860" width="48.85546875" style="1" customWidth="1"/>
    <col min="4861" max="4862" width="0" style="1" hidden="1" customWidth="1"/>
    <col min="4863" max="4863" width="4.140625" style="1" customWidth="1"/>
    <col min="4864" max="4864" width="4" style="1" customWidth="1"/>
    <col min="4865" max="4865" width="5" style="1" customWidth="1"/>
    <col min="4866" max="4867" width="4.7109375" style="1" customWidth="1"/>
    <col min="4868" max="4868" width="7.7109375" style="1" customWidth="1"/>
    <col min="4869" max="4869" width="6" style="1" customWidth="1"/>
    <col min="4870" max="4872" width="0" style="1" hidden="1" customWidth="1"/>
    <col min="4873" max="4873" width="18.42578125" style="1" customWidth="1"/>
    <col min="4874" max="4874" width="9.140625" style="1"/>
    <col min="4875" max="4875" width="14" style="1" customWidth="1"/>
    <col min="4876" max="5115" width="9.140625" style="1"/>
    <col min="5116" max="5116" width="48.85546875" style="1" customWidth="1"/>
    <col min="5117" max="5118" width="0" style="1" hidden="1" customWidth="1"/>
    <col min="5119" max="5119" width="4.140625" style="1" customWidth="1"/>
    <col min="5120" max="5120" width="4" style="1" customWidth="1"/>
    <col min="5121" max="5121" width="5" style="1" customWidth="1"/>
    <col min="5122" max="5123" width="4.7109375" style="1" customWidth="1"/>
    <col min="5124" max="5124" width="7.7109375" style="1" customWidth="1"/>
    <col min="5125" max="5125" width="6" style="1" customWidth="1"/>
    <col min="5126" max="5128" width="0" style="1" hidden="1" customWidth="1"/>
    <col min="5129" max="5129" width="18.42578125" style="1" customWidth="1"/>
    <col min="5130" max="5130" width="9.140625" style="1"/>
    <col min="5131" max="5131" width="14" style="1" customWidth="1"/>
    <col min="5132" max="5371" width="9.140625" style="1"/>
    <col min="5372" max="5372" width="48.85546875" style="1" customWidth="1"/>
    <col min="5373" max="5374" width="0" style="1" hidden="1" customWidth="1"/>
    <col min="5375" max="5375" width="4.140625" style="1" customWidth="1"/>
    <col min="5376" max="5376" width="4" style="1" customWidth="1"/>
    <col min="5377" max="5377" width="5" style="1" customWidth="1"/>
    <col min="5378" max="5379" width="4.7109375" style="1" customWidth="1"/>
    <col min="5380" max="5380" width="7.7109375" style="1" customWidth="1"/>
    <col min="5381" max="5381" width="6" style="1" customWidth="1"/>
    <col min="5382" max="5384" width="0" style="1" hidden="1" customWidth="1"/>
    <col min="5385" max="5385" width="18.42578125" style="1" customWidth="1"/>
    <col min="5386" max="5386" width="9.140625" style="1"/>
    <col min="5387" max="5387" width="14" style="1" customWidth="1"/>
    <col min="5388" max="5627" width="9.140625" style="1"/>
    <col min="5628" max="5628" width="48.85546875" style="1" customWidth="1"/>
    <col min="5629" max="5630" width="0" style="1" hidden="1" customWidth="1"/>
    <col min="5631" max="5631" width="4.140625" style="1" customWidth="1"/>
    <col min="5632" max="5632" width="4" style="1" customWidth="1"/>
    <col min="5633" max="5633" width="5" style="1" customWidth="1"/>
    <col min="5634" max="5635" width="4.7109375" style="1" customWidth="1"/>
    <col min="5636" max="5636" width="7.7109375" style="1" customWidth="1"/>
    <col min="5637" max="5637" width="6" style="1" customWidth="1"/>
    <col min="5638" max="5640" width="0" style="1" hidden="1" customWidth="1"/>
    <col min="5641" max="5641" width="18.42578125" style="1" customWidth="1"/>
    <col min="5642" max="5642" width="9.140625" style="1"/>
    <col min="5643" max="5643" width="14" style="1" customWidth="1"/>
    <col min="5644" max="5883" width="9.140625" style="1"/>
    <col min="5884" max="5884" width="48.85546875" style="1" customWidth="1"/>
    <col min="5885" max="5886" width="0" style="1" hidden="1" customWidth="1"/>
    <col min="5887" max="5887" width="4.140625" style="1" customWidth="1"/>
    <col min="5888" max="5888" width="4" style="1" customWidth="1"/>
    <col min="5889" max="5889" width="5" style="1" customWidth="1"/>
    <col min="5890" max="5891" width="4.7109375" style="1" customWidth="1"/>
    <col min="5892" max="5892" width="7.7109375" style="1" customWidth="1"/>
    <col min="5893" max="5893" width="6" style="1" customWidth="1"/>
    <col min="5894" max="5896" width="0" style="1" hidden="1" customWidth="1"/>
    <col min="5897" max="5897" width="18.42578125" style="1" customWidth="1"/>
    <col min="5898" max="5898" width="9.140625" style="1"/>
    <col min="5899" max="5899" width="14" style="1" customWidth="1"/>
    <col min="5900" max="6139" width="9.140625" style="1"/>
    <col min="6140" max="6140" width="48.85546875" style="1" customWidth="1"/>
    <col min="6141" max="6142" width="0" style="1" hidden="1" customWidth="1"/>
    <col min="6143" max="6143" width="4.140625" style="1" customWidth="1"/>
    <col min="6144" max="6144" width="4" style="1" customWidth="1"/>
    <col min="6145" max="6145" width="5" style="1" customWidth="1"/>
    <col min="6146" max="6147" width="4.7109375" style="1" customWidth="1"/>
    <col min="6148" max="6148" width="7.7109375" style="1" customWidth="1"/>
    <col min="6149" max="6149" width="6" style="1" customWidth="1"/>
    <col min="6150" max="6152" width="0" style="1" hidden="1" customWidth="1"/>
    <col min="6153" max="6153" width="18.42578125" style="1" customWidth="1"/>
    <col min="6154" max="6154" width="9.140625" style="1"/>
    <col min="6155" max="6155" width="14" style="1" customWidth="1"/>
    <col min="6156" max="6395" width="9.140625" style="1"/>
    <col min="6396" max="6396" width="48.85546875" style="1" customWidth="1"/>
    <col min="6397" max="6398" width="0" style="1" hidden="1" customWidth="1"/>
    <col min="6399" max="6399" width="4.140625" style="1" customWidth="1"/>
    <col min="6400" max="6400" width="4" style="1" customWidth="1"/>
    <col min="6401" max="6401" width="5" style="1" customWidth="1"/>
    <col min="6402" max="6403" width="4.7109375" style="1" customWidth="1"/>
    <col min="6404" max="6404" width="7.7109375" style="1" customWidth="1"/>
    <col min="6405" max="6405" width="6" style="1" customWidth="1"/>
    <col min="6406" max="6408" width="0" style="1" hidden="1" customWidth="1"/>
    <col min="6409" max="6409" width="18.42578125" style="1" customWidth="1"/>
    <col min="6410" max="6410" width="9.140625" style="1"/>
    <col min="6411" max="6411" width="14" style="1" customWidth="1"/>
    <col min="6412" max="6651" width="9.140625" style="1"/>
    <col min="6652" max="6652" width="48.85546875" style="1" customWidth="1"/>
    <col min="6653" max="6654" width="0" style="1" hidden="1" customWidth="1"/>
    <col min="6655" max="6655" width="4.140625" style="1" customWidth="1"/>
    <col min="6656" max="6656" width="4" style="1" customWidth="1"/>
    <col min="6657" max="6657" width="5" style="1" customWidth="1"/>
    <col min="6658" max="6659" width="4.7109375" style="1" customWidth="1"/>
    <col min="6660" max="6660" width="7.7109375" style="1" customWidth="1"/>
    <col min="6661" max="6661" width="6" style="1" customWidth="1"/>
    <col min="6662" max="6664" width="0" style="1" hidden="1" customWidth="1"/>
    <col min="6665" max="6665" width="18.42578125" style="1" customWidth="1"/>
    <col min="6666" max="6666" width="9.140625" style="1"/>
    <col min="6667" max="6667" width="14" style="1" customWidth="1"/>
    <col min="6668" max="6907" width="9.140625" style="1"/>
    <col min="6908" max="6908" width="48.85546875" style="1" customWidth="1"/>
    <col min="6909" max="6910" width="0" style="1" hidden="1" customWidth="1"/>
    <col min="6911" max="6911" width="4.140625" style="1" customWidth="1"/>
    <col min="6912" max="6912" width="4" style="1" customWidth="1"/>
    <col min="6913" max="6913" width="5" style="1" customWidth="1"/>
    <col min="6914" max="6915" width="4.7109375" style="1" customWidth="1"/>
    <col min="6916" max="6916" width="7.7109375" style="1" customWidth="1"/>
    <col min="6917" max="6917" width="6" style="1" customWidth="1"/>
    <col min="6918" max="6920" width="0" style="1" hidden="1" customWidth="1"/>
    <col min="6921" max="6921" width="18.42578125" style="1" customWidth="1"/>
    <col min="6922" max="6922" width="9.140625" style="1"/>
    <col min="6923" max="6923" width="14" style="1" customWidth="1"/>
    <col min="6924" max="7163" width="9.140625" style="1"/>
    <col min="7164" max="7164" width="48.85546875" style="1" customWidth="1"/>
    <col min="7165" max="7166" width="0" style="1" hidden="1" customWidth="1"/>
    <col min="7167" max="7167" width="4.140625" style="1" customWidth="1"/>
    <col min="7168" max="7168" width="4" style="1" customWidth="1"/>
    <col min="7169" max="7169" width="5" style="1" customWidth="1"/>
    <col min="7170" max="7171" width="4.7109375" style="1" customWidth="1"/>
    <col min="7172" max="7172" width="7.7109375" style="1" customWidth="1"/>
    <col min="7173" max="7173" width="6" style="1" customWidth="1"/>
    <col min="7174" max="7176" width="0" style="1" hidden="1" customWidth="1"/>
    <col min="7177" max="7177" width="18.42578125" style="1" customWidth="1"/>
    <col min="7178" max="7178" width="9.140625" style="1"/>
    <col min="7179" max="7179" width="14" style="1" customWidth="1"/>
    <col min="7180" max="7419" width="9.140625" style="1"/>
    <col min="7420" max="7420" width="48.85546875" style="1" customWidth="1"/>
    <col min="7421" max="7422" width="0" style="1" hidden="1" customWidth="1"/>
    <col min="7423" max="7423" width="4.140625" style="1" customWidth="1"/>
    <col min="7424" max="7424" width="4" style="1" customWidth="1"/>
    <col min="7425" max="7425" width="5" style="1" customWidth="1"/>
    <col min="7426" max="7427" width="4.7109375" style="1" customWidth="1"/>
    <col min="7428" max="7428" width="7.7109375" style="1" customWidth="1"/>
    <col min="7429" max="7429" width="6" style="1" customWidth="1"/>
    <col min="7430" max="7432" width="0" style="1" hidden="1" customWidth="1"/>
    <col min="7433" max="7433" width="18.42578125" style="1" customWidth="1"/>
    <col min="7434" max="7434" width="9.140625" style="1"/>
    <col min="7435" max="7435" width="14" style="1" customWidth="1"/>
    <col min="7436" max="7675" width="9.140625" style="1"/>
    <col min="7676" max="7676" width="48.85546875" style="1" customWidth="1"/>
    <col min="7677" max="7678" width="0" style="1" hidden="1" customWidth="1"/>
    <col min="7679" max="7679" width="4.140625" style="1" customWidth="1"/>
    <col min="7680" max="7680" width="4" style="1" customWidth="1"/>
    <col min="7681" max="7681" width="5" style="1" customWidth="1"/>
    <col min="7682" max="7683" width="4.7109375" style="1" customWidth="1"/>
    <col min="7684" max="7684" width="7.7109375" style="1" customWidth="1"/>
    <col min="7685" max="7685" width="6" style="1" customWidth="1"/>
    <col min="7686" max="7688" width="0" style="1" hidden="1" customWidth="1"/>
    <col min="7689" max="7689" width="18.42578125" style="1" customWidth="1"/>
    <col min="7690" max="7690" width="9.140625" style="1"/>
    <col min="7691" max="7691" width="14" style="1" customWidth="1"/>
    <col min="7692" max="7931" width="9.140625" style="1"/>
    <col min="7932" max="7932" width="48.85546875" style="1" customWidth="1"/>
    <col min="7933" max="7934" width="0" style="1" hidden="1" customWidth="1"/>
    <col min="7935" max="7935" width="4.140625" style="1" customWidth="1"/>
    <col min="7936" max="7936" width="4" style="1" customWidth="1"/>
    <col min="7937" max="7937" width="5" style="1" customWidth="1"/>
    <col min="7938" max="7939" width="4.7109375" style="1" customWidth="1"/>
    <col min="7940" max="7940" width="7.7109375" style="1" customWidth="1"/>
    <col min="7941" max="7941" width="6" style="1" customWidth="1"/>
    <col min="7942" max="7944" width="0" style="1" hidden="1" customWidth="1"/>
    <col min="7945" max="7945" width="18.42578125" style="1" customWidth="1"/>
    <col min="7946" max="7946" width="9.140625" style="1"/>
    <col min="7947" max="7947" width="14" style="1" customWidth="1"/>
    <col min="7948" max="8187" width="9.140625" style="1"/>
    <col min="8188" max="8188" width="48.85546875" style="1" customWidth="1"/>
    <col min="8189" max="8190" width="0" style="1" hidden="1" customWidth="1"/>
    <col min="8191" max="8191" width="4.140625" style="1" customWidth="1"/>
    <col min="8192" max="8192" width="4" style="1" customWidth="1"/>
    <col min="8193" max="8193" width="5" style="1" customWidth="1"/>
    <col min="8194" max="8195" width="4.7109375" style="1" customWidth="1"/>
    <col min="8196" max="8196" width="7.7109375" style="1" customWidth="1"/>
    <col min="8197" max="8197" width="6" style="1" customWidth="1"/>
    <col min="8198" max="8200" width="0" style="1" hidden="1" customWidth="1"/>
    <col min="8201" max="8201" width="18.42578125" style="1" customWidth="1"/>
    <col min="8202" max="8202" width="9.140625" style="1"/>
    <col min="8203" max="8203" width="14" style="1" customWidth="1"/>
    <col min="8204" max="8443" width="9.140625" style="1"/>
    <col min="8444" max="8444" width="48.85546875" style="1" customWidth="1"/>
    <col min="8445" max="8446" width="0" style="1" hidden="1" customWidth="1"/>
    <col min="8447" max="8447" width="4.140625" style="1" customWidth="1"/>
    <col min="8448" max="8448" width="4" style="1" customWidth="1"/>
    <col min="8449" max="8449" width="5" style="1" customWidth="1"/>
    <col min="8450" max="8451" width="4.7109375" style="1" customWidth="1"/>
    <col min="8452" max="8452" width="7.7109375" style="1" customWidth="1"/>
    <col min="8453" max="8453" width="6" style="1" customWidth="1"/>
    <col min="8454" max="8456" width="0" style="1" hidden="1" customWidth="1"/>
    <col min="8457" max="8457" width="18.42578125" style="1" customWidth="1"/>
    <col min="8458" max="8458" width="9.140625" style="1"/>
    <col min="8459" max="8459" width="14" style="1" customWidth="1"/>
    <col min="8460" max="8699" width="9.140625" style="1"/>
    <col min="8700" max="8700" width="48.85546875" style="1" customWidth="1"/>
    <col min="8701" max="8702" width="0" style="1" hidden="1" customWidth="1"/>
    <col min="8703" max="8703" width="4.140625" style="1" customWidth="1"/>
    <col min="8704" max="8704" width="4" style="1" customWidth="1"/>
    <col min="8705" max="8705" width="5" style="1" customWidth="1"/>
    <col min="8706" max="8707" width="4.7109375" style="1" customWidth="1"/>
    <col min="8708" max="8708" width="7.7109375" style="1" customWidth="1"/>
    <col min="8709" max="8709" width="6" style="1" customWidth="1"/>
    <col min="8710" max="8712" width="0" style="1" hidden="1" customWidth="1"/>
    <col min="8713" max="8713" width="18.42578125" style="1" customWidth="1"/>
    <col min="8714" max="8714" width="9.140625" style="1"/>
    <col min="8715" max="8715" width="14" style="1" customWidth="1"/>
    <col min="8716" max="8955" width="9.140625" style="1"/>
    <col min="8956" max="8956" width="48.85546875" style="1" customWidth="1"/>
    <col min="8957" max="8958" width="0" style="1" hidden="1" customWidth="1"/>
    <col min="8959" max="8959" width="4.140625" style="1" customWidth="1"/>
    <col min="8960" max="8960" width="4" style="1" customWidth="1"/>
    <col min="8961" max="8961" width="5" style="1" customWidth="1"/>
    <col min="8962" max="8963" width="4.7109375" style="1" customWidth="1"/>
    <col min="8964" max="8964" width="7.7109375" style="1" customWidth="1"/>
    <col min="8965" max="8965" width="6" style="1" customWidth="1"/>
    <col min="8966" max="8968" width="0" style="1" hidden="1" customWidth="1"/>
    <col min="8969" max="8969" width="18.42578125" style="1" customWidth="1"/>
    <col min="8970" max="8970" width="9.140625" style="1"/>
    <col min="8971" max="8971" width="14" style="1" customWidth="1"/>
    <col min="8972" max="9211" width="9.140625" style="1"/>
    <col min="9212" max="9212" width="48.85546875" style="1" customWidth="1"/>
    <col min="9213" max="9214" width="0" style="1" hidden="1" customWidth="1"/>
    <col min="9215" max="9215" width="4.140625" style="1" customWidth="1"/>
    <col min="9216" max="9216" width="4" style="1" customWidth="1"/>
    <col min="9217" max="9217" width="5" style="1" customWidth="1"/>
    <col min="9218" max="9219" width="4.7109375" style="1" customWidth="1"/>
    <col min="9220" max="9220" width="7.7109375" style="1" customWidth="1"/>
    <col min="9221" max="9221" width="6" style="1" customWidth="1"/>
    <col min="9222" max="9224" width="0" style="1" hidden="1" customWidth="1"/>
    <col min="9225" max="9225" width="18.42578125" style="1" customWidth="1"/>
    <col min="9226" max="9226" width="9.140625" style="1"/>
    <col min="9227" max="9227" width="14" style="1" customWidth="1"/>
    <col min="9228" max="9467" width="9.140625" style="1"/>
    <col min="9468" max="9468" width="48.85546875" style="1" customWidth="1"/>
    <col min="9469" max="9470" width="0" style="1" hidden="1" customWidth="1"/>
    <col min="9471" max="9471" width="4.140625" style="1" customWidth="1"/>
    <col min="9472" max="9472" width="4" style="1" customWidth="1"/>
    <col min="9473" max="9473" width="5" style="1" customWidth="1"/>
    <col min="9474" max="9475" width="4.7109375" style="1" customWidth="1"/>
    <col min="9476" max="9476" width="7.7109375" style="1" customWidth="1"/>
    <col min="9477" max="9477" width="6" style="1" customWidth="1"/>
    <col min="9478" max="9480" width="0" style="1" hidden="1" customWidth="1"/>
    <col min="9481" max="9481" width="18.42578125" style="1" customWidth="1"/>
    <col min="9482" max="9482" width="9.140625" style="1"/>
    <col min="9483" max="9483" width="14" style="1" customWidth="1"/>
    <col min="9484" max="9723" width="9.140625" style="1"/>
    <col min="9724" max="9724" width="48.85546875" style="1" customWidth="1"/>
    <col min="9725" max="9726" width="0" style="1" hidden="1" customWidth="1"/>
    <col min="9727" max="9727" width="4.140625" style="1" customWidth="1"/>
    <col min="9728" max="9728" width="4" style="1" customWidth="1"/>
    <col min="9729" max="9729" width="5" style="1" customWidth="1"/>
    <col min="9730" max="9731" width="4.7109375" style="1" customWidth="1"/>
    <col min="9732" max="9732" width="7.7109375" style="1" customWidth="1"/>
    <col min="9733" max="9733" width="6" style="1" customWidth="1"/>
    <col min="9734" max="9736" width="0" style="1" hidden="1" customWidth="1"/>
    <col min="9737" max="9737" width="18.42578125" style="1" customWidth="1"/>
    <col min="9738" max="9738" width="9.140625" style="1"/>
    <col min="9739" max="9739" width="14" style="1" customWidth="1"/>
    <col min="9740" max="9979" width="9.140625" style="1"/>
    <col min="9980" max="9980" width="48.85546875" style="1" customWidth="1"/>
    <col min="9981" max="9982" width="0" style="1" hidden="1" customWidth="1"/>
    <col min="9983" max="9983" width="4.140625" style="1" customWidth="1"/>
    <col min="9984" max="9984" width="4" style="1" customWidth="1"/>
    <col min="9985" max="9985" width="5" style="1" customWidth="1"/>
    <col min="9986" max="9987" width="4.7109375" style="1" customWidth="1"/>
    <col min="9988" max="9988" width="7.7109375" style="1" customWidth="1"/>
    <col min="9989" max="9989" width="6" style="1" customWidth="1"/>
    <col min="9990" max="9992" width="0" style="1" hidden="1" customWidth="1"/>
    <col min="9993" max="9993" width="18.42578125" style="1" customWidth="1"/>
    <col min="9994" max="9994" width="9.140625" style="1"/>
    <col min="9995" max="9995" width="14" style="1" customWidth="1"/>
    <col min="9996" max="10235" width="9.140625" style="1"/>
    <col min="10236" max="10236" width="48.85546875" style="1" customWidth="1"/>
    <col min="10237" max="10238" width="0" style="1" hidden="1" customWidth="1"/>
    <col min="10239" max="10239" width="4.140625" style="1" customWidth="1"/>
    <col min="10240" max="10240" width="4" style="1" customWidth="1"/>
    <col min="10241" max="10241" width="5" style="1" customWidth="1"/>
    <col min="10242" max="10243" width="4.7109375" style="1" customWidth="1"/>
    <col min="10244" max="10244" width="7.7109375" style="1" customWidth="1"/>
    <col min="10245" max="10245" width="6" style="1" customWidth="1"/>
    <col min="10246" max="10248" width="0" style="1" hidden="1" customWidth="1"/>
    <col min="10249" max="10249" width="18.42578125" style="1" customWidth="1"/>
    <col min="10250" max="10250" width="9.140625" style="1"/>
    <col min="10251" max="10251" width="14" style="1" customWidth="1"/>
    <col min="10252" max="10491" width="9.140625" style="1"/>
    <col min="10492" max="10492" width="48.85546875" style="1" customWidth="1"/>
    <col min="10493" max="10494" width="0" style="1" hidden="1" customWidth="1"/>
    <col min="10495" max="10495" width="4.140625" style="1" customWidth="1"/>
    <col min="10496" max="10496" width="4" style="1" customWidth="1"/>
    <col min="10497" max="10497" width="5" style="1" customWidth="1"/>
    <col min="10498" max="10499" width="4.7109375" style="1" customWidth="1"/>
    <col min="10500" max="10500" width="7.7109375" style="1" customWidth="1"/>
    <col min="10501" max="10501" width="6" style="1" customWidth="1"/>
    <col min="10502" max="10504" width="0" style="1" hidden="1" customWidth="1"/>
    <col min="10505" max="10505" width="18.42578125" style="1" customWidth="1"/>
    <col min="10506" max="10506" width="9.140625" style="1"/>
    <col min="10507" max="10507" width="14" style="1" customWidth="1"/>
    <col min="10508" max="10747" width="9.140625" style="1"/>
    <col min="10748" max="10748" width="48.85546875" style="1" customWidth="1"/>
    <col min="10749" max="10750" width="0" style="1" hidden="1" customWidth="1"/>
    <col min="10751" max="10751" width="4.140625" style="1" customWidth="1"/>
    <col min="10752" max="10752" width="4" style="1" customWidth="1"/>
    <col min="10753" max="10753" width="5" style="1" customWidth="1"/>
    <col min="10754" max="10755" width="4.7109375" style="1" customWidth="1"/>
    <col min="10756" max="10756" width="7.7109375" style="1" customWidth="1"/>
    <col min="10757" max="10757" width="6" style="1" customWidth="1"/>
    <col min="10758" max="10760" width="0" style="1" hidden="1" customWidth="1"/>
    <col min="10761" max="10761" width="18.42578125" style="1" customWidth="1"/>
    <col min="10762" max="10762" width="9.140625" style="1"/>
    <col min="10763" max="10763" width="14" style="1" customWidth="1"/>
    <col min="10764" max="11003" width="9.140625" style="1"/>
    <col min="11004" max="11004" width="48.85546875" style="1" customWidth="1"/>
    <col min="11005" max="11006" width="0" style="1" hidden="1" customWidth="1"/>
    <col min="11007" max="11007" width="4.140625" style="1" customWidth="1"/>
    <col min="11008" max="11008" width="4" style="1" customWidth="1"/>
    <col min="11009" max="11009" width="5" style="1" customWidth="1"/>
    <col min="11010" max="11011" width="4.7109375" style="1" customWidth="1"/>
    <col min="11012" max="11012" width="7.7109375" style="1" customWidth="1"/>
    <col min="11013" max="11013" width="6" style="1" customWidth="1"/>
    <col min="11014" max="11016" width="0" style="1" hidden="1" customWidth="1"/>
    <col min="11017" max="11017" width="18.42578125" style="1" customWidth="1"/>
    <col min="11018" max="11018" width="9.140625" style="1"/>
    <col min="11019" max="11019" width="14" style="1" customWidth="1"/>
    <col min="11020" max="11259" width="9.140625" style="1"/>
    <col min="11260" max="11260" width="48.85546875" style="1" customWidth="1"/>
    <col min="11261" max="11262" width="0" style="1" hidden="1" customWidth="1"/>
    <col min="11263" max="11263" width="4.140625" style="1" customWidth="1"/>
    <col min="11264" max="11264" width="4" style="1" customWidth="1"/>
    <col min="11265" max="11265" width="5" style="1" customWidth="1"/>
    <col min="11266" max="11267" width="4.7109375" style="1" customWidth="1"/>
    <col min="11268" max="11268" width="7.7109375" style="1" customWidth="1"/>
    <col min="11269" max="11269" width="6" style="1" customWidth="1"/>
    <col min="11270" max="11272" width="0" style="1" hidden="1" customWidth="1"/>
    <col min="11273" max="11273" width="18.42578125" style="1" customWidth="1"/>
    <col min="11274" max="11274" width="9.140625" style="1"/>
    <col min="11275" max="11275" width="14" style="1" customWidth="1"/>
    <col min="11276" max="11515" width="9.140625" style="1"/>
    <col min="11516" max="11516" width="48.85546875" style="1" customWidth="1"/>
    <col min="11517" max="11518" width="0" style="1" hidden="1" customWidth="1"/>
    <col min="11519" max="11519" width="4.140625" style="1" customWidth="1"/>
    <col min="11520" max="11520" width="4" style="1" customWidth="1"/>
    <col min="11521" max="11521" width="5" style="1" customWidth="1"/>
    <col min="11522" max="11523" width="4.7109375" style="1" customWidth="1"/>
    <col min="11524" max="11524" width="7.7109375" style="1" customWidth="1"/>
    <col min="11525" max="11525" width="6" style="1" customWidth="1"/>
    <col min="11526" max="11528" width="0" style="1" hidden="1" customWidth="1"/>
    <col min="11529" max="11529" width="18.42578125" style="1" customWidth="1"/>
    <col min="11530" max="11530" width="9.140625" style="1"/>
    <col min="11531" max="11531" width="14" style="1" customWidth="1"/>
    <col min="11532" max="11771" width="9.140625" style="1"/>
    <col min="11772" max="11772" width="48.85546875" style="1" customWidth="1"/>
    <col min="11773" max="11774" width="0" style="1" hidden="1" customWidth="1"/>
    <col min="11775" max="11775" width="4.140625" style="1" customWidth="1"/>
    <col min="11776" max="11776" width="4" style="1" customWidth="1"/>
    <col min="11777" max="11777" width="5" style="1" customWidth="1"/>
    <col min="11778" max="11779" width="4.7109375" style="1" customWidth="1"/>
    <col min="11780" max="11780" width="7.7109375" style="1" customWidth="1"/>
    <col min="11781" max="11781" width="6" style="1" customWidth="1"/>
    <col min="11782" max="11784" width="0" style="1" hidden="1" customWidth="1"/>
    <col min="11785" max="11785" width="18.42578125" style="1" customWidth="1"/>
    <col min="11786" max="11786" width="9.140625" style="1"/>
    <col min="11787" max="11787" width="14" style="1" customWidth="1"/>
    <col min="11788" max="12027" width="9.140625" style="1"/>
    <col min="12028" max="12028" width="48.85546875" style="1" customWidth="1"/>
    <col min="12029" max="12030" width="0" style="1" hidden="1" customWidth="1"/>
    <col min="12031" max="12031" width="4.140625" style="1" customWidth="1"/>
    <col min="12032" max="12032" width="4" style="1" customWidth="1"/>
    <col min="12033" max="12033" width="5" style="1" customWidth="1"/>
    <col min="12034" max="12035" width="4.7109375" style="1" customWidth="1"/>
    <col min="12036" max="12036" width="7.7109375" style="1" customWidth="1"/>
    <col min="12037" max="12037" width="6" style="1" customWidth="1"/>
    <col min="12038" max="12040" width="0" style="1" hidden="1" customWidth="1"/>
    <col min="12041" max="12041" width="18.42578125" style="1" customWidth="1"/>
    <col min="12042" max="12042" width="9.140625" style="1"/>
    <col min="12043" max="12043" width="14" style="1" customWidth="1"/>
    <col min="12044" max="12283" width="9.140625" style="1"/>
    <col min="12284" max="12284" width="48.85546875" style="1" customWidth="1"/>
    <col min="12285" max="12286" width="0" style="1" hidden="1" customWidth="1"/>
    <col min="12287" max="12287" width="4.140625" style="1" customWidth="1"/>
    <col min="12288" max="12288" width="4" style="1" customWidth="1"/>
    <col min="12289" max="12289" width="5" style="1" customWidth="1"/>
    <col min="12290" max="12291" width="4.7109375" style="1" customWidth="1"/>
    <col min="12292" max="12292" width="7.7109375" style="1" customWidth="1"/>
    <col min="12293" max="12293" width="6" style="1" customWidth="1"/>
    <col min="12294" max="12296" width="0" style="1" hidden="1" customWidth="1"/>
    <col min="12297" max="12297" width="18.42578125" style="1" customWidth="1"/>
    <col min="12298" max="12298" width="9.140625" style="1"/>
    <col min="12299" max="12299" width="14" style="1" customWidth="1"/>
    <col min="12300" max="12539" width="9.140625" style="1"/>
    <col min="12540" max="12540" width="48.85546875" style="1" customWidth="1"/>
    <col min="12541" max="12542" width="0" style="1" hidden="1" customWidth="1"/>
    <col min="12543" max="12543" width="4.140625" style="1" customWidth="1"/>
    <col min="12544" max="12544" width="4" style="1" customWidth="1"/>
    <col min="12545" max="12545" width="5" style="1" customWidth="1"/>
    <col min="12546" max="12547" width="4.7109375" style="1" customWidth="1"/>
    <col min="12548" max="12548" width="7.7109375" style="1" customWidth="1"/>
    <col min="12549" max="12549" width="6" style="1" customWidth="1"/>
    <col min="12550" max="12552" width="0" style="1" hidden="1" customWidth="1"/>
    <col min="12553" max="12553" width="18.42578125" style="1" customWidth="1"/>
    <col min="12554" max="12554" width="9.140625" style="1"/>
    <col min="12555" max="12555" width="14" style="1" customWidth="1"/>
    <col min="12556" max="12795" width="9.140625" style="1"/>
    <col min="12796" max="12796" width="48.85546875" style="1" customWidth="1"/>
    <col min="12797" max="12798" width="0" style="1" hidden="1" customWidth="1"/>
    <col min="12799" max="12799" width="4.140625" style="1" customWidth="1"/>
    <col min="12800" max="12800" width="4" style="1" customWidth="1"/>
    <col min="12801" max="12801" width="5" style="1" customWidth="1"/>
    <col min="12802" max="12803" width="4.7109375" style="1" customWidth="1"/>
    <col min="12804" max="12804" width="7.7109375" style="1" customWidth="1"/>
    <col min="12805" max="12805" width="6" style="1" customWidth="1"/>
    <col min="12806" max="12808" width="0" style="1" hidden="1" customWidth="1"/>
    <col min="12809" max="12809" width="18.42578125" style="1" customWidth="1"/>
    <col min="12810" max="12810" width="9.140625" style="1"/>
    <col min="12811" max="12811" width="14" style="1" customWidth="1"/>
    <col min="12812" max="13051" width="9.140625" style="1"/>
    <col min="13052" max="13052" width="48.85546875" style="1" customWidth="1"/>
    <col min="13053" max="13054" width="0" style="1" hidden="1" customWidth="1"/>
    <col min="13055" max="13055" width="4.140625" style="1" customWidth="1"/>
    <col min="13056" max="13056" width="4" style="1" customWidth="1"/>
    <col min="13057" max="13057" width="5" style="1" customWidth="1"/>
    <col min="13058" max="13059" width="4.7109375" style="1" customWidth="1"/>
    <col min="13060" max="13060" width="7.7109375" style="1" customWidth="1"/>
    <col min="13061" max="13061" width="6" style="1" customWidth="1"/>
    <col min="13062" max="13064" width="0" style="1" hidden="1" customWidth="1"/>
    <col min="13065" max="13065" width="18.42578125" style="1" customWidth="1"/>
    <col min="13066" max="13066" width="9.140625" style="1"/>
    <col min="13067" max="13067" width="14" style="1" customWidth="1"/>
    <col min="13068" max="13307" width="9.140625" style="1"/>
    <col min="13308" max="13308" width="48.85546875" style="1" customWidth="1"/>
    <col min="13309" max="13310" width="0" style="1" hidden="1" customWidth="1"/>
    <col min="13311" max="13311" width="4.140625" style="1" customWidth="1"/>
    <col min="13312" max="13312" width="4" style="1" customWidth="1"/>
    <col min="13313" max="13313" width="5" style="1" customWidth="1"/>
    <col min="13314" max="13315" width="4.7109375" style="1" customWidth="1"/>
    <col min="13316" max="13316" width="7.7109375" style="1" customWidth="1"/>
    <col min="13317" max="13317" width="6" style="1" customWidth="1"/>
    <col min="13318" max="13320" width="0" style="1" hidden="1" customWidth="1"/>
    <col min="13321" max="13321" width="18.42578125" style="1" customWidth="1"/>
    <col min="13322" max="13322" width="9.140625" style="1"/>
    <col min="13323" max="13323" width="14" style="1" customWidth="1"/>
    <col min="13324" max="13563" width="9.140625" style="1"/>
    <col min="13564" max="13564" width="48.85546875" style="1" customWidth="1"/>
    <col min="13565" max="13566" width="0" style="1" hidden="1" customWidth="1"/>
    <col min="13567" max="13567" width="4.140625" style="1" customWidth="1"/>
    <col min="13568" max="13568" width="4" style="1" customWidth="1"/>
    <col min="13569" max="13569" width="5" style="1" customWidth="1"/>
    <col min="13570" max="13571" width="4.7109375" style="1" customWidth="1"/>
    <col min="13572" max="13572" width="7.7109375" style="1" customWidth="1"/>
    <col min="13573" max="13573" width="6" style="1" customWidth="1"/>
    <col min="13574" max="13576" width="0" style="1" hidden="1" customWidth="1"/>
    <col min="13577" max="13577" width="18.42578125" style="1" customWidth="1"/>
    <col min="13578" max="13578" width="9.140625" style="1"/>
    <col min="13579" max="13579" width="14" style="1" customWidth="1"/>
    <col min="13580" max="13819" width="9.140625" style="1"/>
    <col min="13820" max="13820" width="48.85546875" style="1" customWidth="1"/>
    <col min="13821" max="13822" width="0" style="1" hidden="1" customWidth="1"/>
    <col min="13823" max="13823" width="4.140625" style="1" customWidth="1"/>
    <col min="13824" max="13824" width="4" style="1" customWidth="1"/>
    <col min="13825" max="13825" width="5" style="1" customWidth="1"/>
    <col min="13826" max="13827" width="4.7109375" style="1" customWidth="1"/>
    <col min="13828" max="13828" width="7.7109375" style="1" customWidth="1"/>
    <col min="13829" max="13829" width="6" style="1" customWidth="1"/>
    <col min="13830" max="13832" width="0" style="1" hidden="1" customWidth="1"/>
    <col min="13833" max="13833" width="18.42578125" style="1" customWidth="1"/>
    <col min="13834" max="13834" width="9.140625" style="1"/>
    <col min="13835" max="13835" width="14" style="1" customWidth="1"/>
    <col min="13836" max="14075" width="9.140625" style="1"/>
    <col min="14076" max="14076" width="48.85546875" style="1" customWidth="1"/>
    <col min="14077" max="14078" width="0" style="1" hidden="1" customWidth="1"/>
    <col min="14079" max="14079" width="4.140625" style="1" customWidth="1"/>
    <col min="14080" max="14080" width="4" style="1" customWidth="1"/>
    <col min="14081" max="14081" width="5" style="1" customWidth="1"/>
    <col min="14082" max="14083" width="4.7109375" style="1" customWidth="1"/>
    <col min="14084" max="14084" width="7.7109375" style="1" customWidth="1"/>
    <col min="14085" max="14085" width="6" style="1" customWidth="1"/>
    <col min="14086" max="14088" width="0" style="1" hidden="1" customWidth="1"/>
    <col min="14089" max="14089" width="18.42578125" style="1" customWidth="1"/>
    <col min="14090" max="14090" width="9.140625" style="1"/>
    <col min="14091" max="14091" width="14" style="1" customWidth="1"/>
    <col min="14092" max="14331" width="9.140625" style="1"/>
    <col min="14332" max="14332" width="48.85546875" style="1" customWidth="1"/>
    <col min="14333" max="14334" width="0" style="1" hidden="1" customWidth="1"/>
    <col min="14335" max="14335" width="4.140625" style="1" customWidth="1"/>
    <col min="14336" max="14336" width="4" style="1" customWidth="1"/>
    <col min="14337" max="14337" width="5" style="1" customWidth="1"/>
    <col min="14338" max="14339" width="4.7109375" style="1" customWidth="1"/>
    <col min="14340" max="14340" width="7.7109375" style="1" customWidth="1"/>
    <col min="14341" max="14341" width="6" style="1" customWidth="1"/>
    <col min="14342" max="14344" width="0" style="1" hidden="1" customWidth="1"/>
    <col min="14345" max="14345" width="18.42578125" style="1" customWidth="1"/>
    <col min="14346" max="14346" width="9.140625" style="1"/>
    <col min="14347" max="14347" width="14" style="1" customWidth="1"/>
    <col min="14348" max="14587" width="9.140625" style="1"/>
    <col min="14588" max="14588" width="48.85546875" style="1" customWidth="1"/>
    <col min="14589" max="14590" width="0" style="1" hidden="1" customWidth="1"/>
    <col min="14591" max="14591" width="4.140625" style="1" customWidth="1"/>
    <col min="14592" max="14592" width="4" style="1" customWidth="1"/>
    <col min="14593" max="14593" width="5" style="1" customWidth="1"/>
    <col min="14594" max="14595" width="4.7109375" style="1" customWidth="1"/>
    <col min="14596" max="14596" width="7.7109375" style="1" customWidth="1"/>
    <col min="14597" max="14597" width="6" style="1" customWidth="1"/>
    <col min="14598" max="14600" width="0" style="1" hidden="1" customWidth="1"/>
    <col min="14601" max="14601" width="18.42578125" style="1" customWidth="1"/>
    <col min="14602" max="14602" width="9.140625" style="1"/>
    <col min="14603" max="14603" width="14" style="1" customWidth="1"/>
    <col min="14604" max="14843" width="9.140625" style="1"/>
    <col min="14844" max="14844" width="48.85546875" style="1" customWidth="1"/>
    <col min="14845" max="14846" width="0" style="1" hidden="1" customWidth="1"/>
    <col min="14847" max="14847" width="4.140625" style="1" customWidth="1"/>
    <col min="14848" max="14848" width="4" style="1" customWidth="1"/>
    <col min="14849" max="14849" width="5" style="1" customWidth="1"/>
    <col min="14850" max="14851" width="4.7109375" style="1" customWidth="1"/>
    <col min="14852" max="14852" width="7.7109375" style="1" customWidth="1"/>
    <col min="14853" max="14853" width="6" style="1" customWidth="1"/>
    <col min="14854" max="14856" width="0" style="1" hidden="1" customWidth="1"/>
    <col min="14857" max="14857" width="18.42578125" style="1" customWidth="1"/>
    <col min="14858" max="14858" width="9.140625" style="1"/>
    <col min="14859" max="14859" width="14" style="1" customWidth="1"/>
    <col min="14860" max="15099" width="9.140625" style="1"/>
    <col min="15100" max="15100" width="48.85546875" style="1" customWidth="1"/>
    <col min="15101" max="15102" width="0" style="1" hidden="1" customWidth="1"/>
    <col min="15103" max="15103" width="4.140625" style="1" customWidth="1"/>
    <col min="15104" max="15104" width="4" style="1" customWidth="1"/>
    <col min="15105" max="15105" width="5" style="1" customWidth="1"/>
    <col min="15106" max="15107" width="4.7109375" style="1" customWidth="1"/>
    <col min="15108" max="15108" width="7.7109375" style="1" customWidth="1"/>
    <col min="15109" max="15109" width="6" style="1" customWidth="1"/>
    <col min="15110" max="15112" width="0" style="1" hidden="1" customWidth="1"/>
    <col min="15113" max="15113" width="18.42578125" style="1" customWidth="1"/>
    <col min="15114" max="15114" width="9.140625" style="1"/>
    <col min="15115" max="15115" width="14" style="1" customWidth="1"/>
    <col min="15116" max="15355" width="9.140625" style="1"/>
    <col min="15356" max="15356" width="48.85546875" style="1" customWidth="1"/>
    <col min="15357" max="15358" width="0" style="1" hidden="1" customWidth="1"/>
    <col min="15359" max="15359" width="4.140625" style="1" customWidth="1"/>
    <col min="15360" max="15360" width="4" style="1" customWidth="1"/>
    <col min="15361" max="15361" width="5" style="1" customWidth="1"/>
    <col min="15362" max="15363" width="4.7109375" style="1" customWidth="1"/>
    <col min="15364" max="15364" width="7.7109375" style="1" customWidth="1"/>
    <col min="15365" max="15365" width="6" style="1" customWidth="1"/>
    <col min="15366" max="15368" width="0" style="1" hidden="1" customWidth="1"/>
    <col min="15369" max="15369" width="18.42578125" style="1" customWidth="1"/>
    <col min="15370" max="15370" width="9.140625" style="1"/>
    <col min="15371" max="15371" width="14" style="1" customWidth="1"/>
    <col min="15372" max="15611" width="9.140625" style="1"/>
    <col min="15612" max="15612" width="48.85546875" style="1" customWidth="1"/>
    <col min="15613" max="15614" width="0" style="1" hidden="1" customWidth="1"/>
    <col min="15615" max="15615" width="4.140625" style="1" customWidth="1"/>
    <col min="15616" max="15616" width="4" style="1" customWidth="1"/>
    <col min="15617" max="15617" width="5" style="1" customWidth="1"/>
    <col min="15618" max="15619" width="4.7109375" style="1" customWidth="1"/>
    <col min="15620" max="15620" width="7.7109375" style="1" customWidth="1"/>
    <col min="15621" max="15621" width="6" style="1" customWidth="1"/>
    <col min="15622" max="15624" width="0" style="1" hidden="1" customWidth="1"/>
    <col min="15625" max="15625" width="18.42578125" style="1" customWidth="1"/>
    <col min="15626" max="15626" width="9.140625" style="1"/>
    <col min="15627" max="15627" width="14" style="1" customWidth="1"/>
    <col min="15628" max="15867" width="9.140625" style="1"/>
    <col min="15868" max="15868" width="48.85546875" style="1" customWidth="1"/>
    <col min="15869" max="15870" width="0" style="1" hidden="1" customWidth="1"/>
    <col min="15871" max="15871" width="4.140625" style="1" customWidth="1"/>
    <col min="15872" max="15872" width="4" style="1" customWidth="1"/>
    <col min="15873" max="15873" width="5" style="1" customWidth="1"/>
    <col min="15874" max="15875" width="4.7109375" style="1" customWidth="1"/>
    <col min="15876" max="15876" width="7.7109375" style="1" customWidth="1"/>
    <col min="15877" max="15877" width="6" style="1" customWidth="1"/>
    <col min="15878" max="15880" width="0" style="1" hidden="1" customWidth="1"/>
    <col min="15881" max="15881" width="18.42578125" style="1" customWidth="1"/>
    <col min="15882" max="15882" width="9.140625" style="1"/>
    <col min="15883" max="15883" width="14" style="1" customWidth="1"/>
    <col min="15884" max="16123" width="9.140625" style="1"/>
    <col min="16124" max="16124" width="48.85546875" style="1" customWidth="1"/>
    <col min="16125" max="16126" width="0" style="1" hidden="1" customWidth="1"/>
    <col min="16127" max="16127" width="4.140625" style="1" customWidth="1"/>
    <col min="16128" max="16128" width="4" style="1" customWidth="1"/>
    <col min="16129" max="16129" width="5" style="1" customWidth="1"/>
    <col min="16130" max="16131" width="4.7109375" style="1" customWidth="1"/>
    <col min="16132" max="16132" width="7.7109375" style="1" customWidth="1"/>
    <col min="16133" max="16133" width="6" style="1" customWidth="1"/>
    <col min="16134" max="16136" width="0" style="1" hidden="1" customWidth="1"/>
    <col min="16137" max="16137" width="18.42578125" style="1" customWidth="1"/>
    <col min="16138" max="16138" width="9.140625" style="1"/>
    <col min="16139" max="16139" width="14" style="1" customWidth="1"/>
    <col min="16140" max="16384" width="9.140625" style="1"/>
  </cols>
  <sheetData>
    <row r="1" spans="1:249" ht="12.7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249" ht="12.75" customHeight="1">
      <c r="A2" s="215" t="s">
        <v>97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4" spans="1:249" s="9" customFormat="1" ht="27" customHeight="1">
      <c r="A4" s="3" t="s">
        <v>1</v>
      </c>
      <c r="B4" s="4"/>
      <c r="C4" s="4" t="s">
        <v>2</v>
      </c>
      <c r="D4" s="4" t="s">
        <v>3</v>
      </c>
      <c r="E4" s="4" t="s">
        <v>4</v>
      </c>
      <c r="F4" s="4"/>
      <c r="G4" s="4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36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9" s="9" customFormat="1" ht="38.25" customHeight="1">
      <c r="A5" s="61" t="s">
        <v>19</v>
      </c>
      <c r="B5" s="35"/>
      <c r="C5" s="35"/>
      <c r="D5" s="36"/>
      <c r="E5" s="35"/>
      <c r="F5" s="35"/>
      <c r="G5" s="35"/>
      <c r="H5" s="38"/>
      <c r="I5" s="35"/>
      <c r="J5" s="35"/>
      <c r="K5" s="35"/>
      <c r="L5" s="35"/>
      <c r="M5" s="37"/>
      <c r="N5" s="35"/>
      <c r="O5" s="38">
        <f t="shared" ref="O5" si="0">O7+O8</f>
        <v>157664959.00000003</v>
      </c>
      <c r="P5" s="38">
        <f>P7+P8</f>
        <v>6380669</v>
      </c>
      <c r="Q5" s="39"/>
      <c r="R5" s="39"/>
      <c r="S5" s="39"/>
      <c r="T5" s="39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</row>
    <row r="6" spans="1:249" s="9" customFormat="1">
      <c r="A6" s="16" t="s">
        <v>20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9"/>
      <c r="N6" s="17"/>
      <c r="O6" s="20"/>
      <c r="P6" s="20"/>
      <c r="Q6" s="21"/>
      <c r="R6" s="21"/>
      <c r="S6" s="21"/>
      <c r="T6" s="21"/>
    </row>
    <row r="7" spans="1:249" s="15" customFormat="1" ht="17.25" customHeight="1">
      <c r="A7" s="61" t="s">
        <v>21</v>
      </c>
      <c r="B7" s="35"/>
      <c r="C7" s="35"/>
      <c r="D7" s="36"/>
      <c r="E7" s="35"/>
      <c r="F7" s="35"/>
      <c r="G7" s="35"/>
      <c r="H7" s="35"/>
      <c r="I7" s="35"/>
      <c r="J7" s="35"/>
      <c r="K7" s="35"/>
      <c r="L7" s="35"/>
      <c r="M7" s="37"/>
      <c r="N7" s="35"/>
      <c r="O7" s="38">
        <f>O54+O62+O68+O72</f>
        <v>141816079.10000002</v>
      </c>
      <c r="P7" s="38">
        <f>P54+P62+P68+P72</f>
        <v>6256173</v>
      </c>
      <c r="Q7" s="39"/>
      <c r="R7" s="39"/>
      <c r="S7" s="39"/>
      <c r="T7" s="39"/>
    </row>
    <row r="8" spans="1:249" s="15" customFormat="1" ht="17.25" customHeight="1">
      <c r="A8" s="61" t="s">
        <v>22</v>
      </c>
      <c r="B8" s="35"/>
      <c r="C8" s="35"/>
      <c r="D8" s="36"/>
      <c r="E8" s="35"/>
      <c r="F8" s="35"/>
      <c r="G8" s="35"/>
      <c r="H8" s="35"/>
      <c r="I8" s="35"/>
      <c r="J8" s="35"/>
      <c r="K8" s="35"/>
      <c r="L8" s="35"/>
      <c r="M8" s="37"/>
      <c r="N8" s="35"/>
      <c r="O8" s="38">
        <f>O20+O24+O28+O29+O33+O34+O35+O36+O46+O58</f>
        <v>15848879.9</v>
      </c>
      <c r="P8" s="38">
        <f>P14+P20+P24+P28+P29+P33+P34+P35+P36+P46+P58</f>
        <v>124496</v>
      </c>
      <c r="Q8" s="39"/>
      <c r="R8" s="39"/>
      <c r="S8" s="39"/>
      <c r="T8" s="39"/>
    </row>
    <row r="9" spans="1:249" s="15" customFormat="1" ht="17.25" hidden="1" customHeight="1">
      <c r="A9" s="35" t="s">
        <v>23</v>
      </c>
      <c r="B9" s="35"/>
      <c r="C9" s="35"/>
      <c r="D9" s="36"/>
      <c r="E9" s="35"/>
      <c r="F9" s="35"/>
      <c r="G9" s="35"/>
      <c r="H9" s="35"/>
      <c r="I9" s="35"/>
      <c r="J9" s="35"/>
      <c r="K9" s="35"/>
      <c r="L9" s="35"/>
      <c r="M9" s="37"/>
      <c r="N9" s="35"/>
      <c r="O9" s="38"/>
      <c r="P9" s="38">
        <f>P10</f>
        <v>0</v>
      </c>
      <c r="Q9" s="39"/>
      <c r="R9" s="39"/>
      <c r="S9" s="39"/>
      <c r="T9" s="39"/>
    </row>
    <row r="10" spans="1:249" s="15" customFormat="1" ht="17.25" hidden="1" customHeight="1">
      <c r="A10" s="35" t="s">
        <v>24</v>
      </c>
      <c r="B10" s="35"/>
      <c r="C10" s="35"/>
      <c r="D10" s="36"/>
      <c r="E10" s="35"/>
      <c r="F10" s="35"/>
      <c r="G10" s="35"/>
      <c r="H10" s="35"/>
      <c r="I10" s="35"/>
      <c r="J10" s="35"/>
      <c r="K10" s="35"/>
      <c r="L10" s="35"/>
      <c r="M10" s="37"/>
      <c r="N10" s="35"/>
      <c r="O10" s="38"/>
      <c r="P10" s="38">
        <f>P11</f>
        <v>0</v>
      </c>
      <c r="Q10" s="39"/>
      <c r="R10" s="39"/>
      <c r="S10" s="39"/>
      <c r="T10" s="39"/>
    </row>
    <row r="11" spans="1:249" s="15" customFormat="1" ht="24" hidden="1" customHeight="1">
      <c r="A11" s="40" t="s">
        <v>25</v>
      </c>
      <c r="B11" s="40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7"/>
      <c r="N11" s="35"/>
      <c r="O11" s="38"/>
      <c r="P11" s="41">
        <f>P12</f>
        <v>0</v>
      </c>
      <c r="Q11" s="39"/>
      <c r="R11" s="39"/>
      <c r="S11" s="39"/>
      <c r="T11" s="39"/>
    </row>
    <row r="12" spans="1:249" s="15" customFormat="1" ht="27.75" hidden="1" customHeight="1">
      <c r="A12" s="42" t="s">
        <v>26</v>
      </c>
      <c r="B12" s="35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7"/>
      <c r="N12" s="35"/>
      <c r="O12" s="38"/>
      <c r="P12" s="41">
        <f>P13</f>
        <v>0</v>
      </c>
      <c r="Q12" s="39"/>
      <c r="R12" s="39"/>
      <c r="S12" s="39"/>
      <c r="T12" s="39"/>
    </row>
    <row r="13" spans="1:249" s="15" customFormat="1" ht="17.25" hidden="1" customHeight="1">
      <c r="A13" s="42" t="s">
        <v>27</v>
      </c>
      <c r="B13" s="35"/>
      <c r="C13" s="35"/>
      <c r="D13" s="36"/>
      <c r="E13" s="35"/>
      <c r="F13" s="35"/>
      <c r="G13" s="35"/>
      <c r="H13" s="35"/>
      <c r="I13" s="35"/>
      <c r="J13" s="35"/>
      <c r="K13" s="35"/>
      <c r="L13" s="35"/>
      <c r="M13" s="37"/>
      <c r="N13" s="35"/>
      <c r="O13" s="38"/>
      <c r="P13" s="41">
        <f>P14</f>
        <v>0</v>
      </c>
      <c r="Q13" s="39"/>
      <c r="R13" s="39"/>
      <c r="S13" s="39"/>
      <c r="T13" s="39"/>
    </row>
    <row r="14" spans="1:249" s="49" customFormat="1" ht="62.25" hidden="1" customHeight="1">
      <c r="A14" s="168" t="s">
        <v>28</v>
      </c>
      <c r="B14" s="169"/>
      <c r="C14" s="169"/>
      <c r="D14" s="170"/>
      <c r="E14" s="169"/>
      <c r="F14" s="169"/>
      <c r="G14" s="169"/>
      <c r="H14" s="169"/>
      <c r="I14" s="169"/>
      <c r="J14" s="169"/>
      <c r="K14" s="169"/>
      <c r="L14" s="169"/>
      <c r="M14" s="171"/>
      <c r="N14" s="169"/>
      <c r="O14" s="172"/>
      <c r="P14" s="172"/>
      <c r="Q14" s="173">
        <v>13750326</v>
      </c>
      <c r="R14" s="173"/>
      <c r="S14" s="173">
        <v>2748568</v>
      </c>
      <c r="T14" s="173"/>
    </row>
    <row r="15" spans="1:249" ht="18" customHeight="1">
      <c r="A15" s="56" t="s">
        <v>29</v>
      </c>
      <c r="B15" s="57"/>
      <c r="C15" s="57"/>
      <c r="D15" s="58">
        <v>51</v>
      </c>
      <c r="E15" s="36">
        <v>0</v>
      </c>
      <c r="F15" s="36"/>
      <c r="G15" s="59" t="s">
        <v>30</v>
      </c>
      <c r="H15" s="59" t="s">
        <v>31</v>
      </c>
      <c r="I15" s="59"/>
      <c r="J15" s="59"/>
      <c r="K15" s="59"/>
      <c r="L15" s="59"/>
      <c r="M15" s="60"/>
      <c r="N15" s="59"/>
      <c r="O15" s="38">
        <f t="shared" ref="O15:P15" si="1">O16</f>
        <v>439500</v>
      </c>
      <c r="P15" s="38">
        <f t="shared" si="1"/>
        <v>124496</v>
      </c>
      <c r="Q15" s="39"/>
      <c r="R15" s="39"/>
      <c r="S15" s="39"/>
      <c r="T15" s="39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55"/>
    </row>
    <row r="16" spans="1:249">
      <c r="A16" s="56" t="s">
        <v>32</v>
      </c>
      <c r="B16" s="57"/>
      <c r="C16" s="57"/>
      <c r="D16" s="58">
        <v>51</v>
      </c>
      <c r="E16" s="36">
        <v>0</v>
      </c>
      <c r="F16" s="36"/>
      <c r="G16" s="59" t="s">
        <v>30</v>
      </c>
      <c r="H16" s="59" t="s">
        <v>31</v>
      </c>
      <c r="I16" s="59" t="s">
        <v>33</v>
      </c>
      <c r="J16" s="59"/>
      <c r="K16" s="59"/>
      <c r="L16" s="59"/>
      <c r="M16" s="60"/>
      <c r="N16" s="59"/>
      <c r="O16" s="38">
        <f>O17+O21+O25+O30</f>
        <v>439500</v>
      </c>
      <c r="P16" s="38">
        <f>P17+P21+P25+P30</f>
        <v>124496</v>
      </c>
      <c r="Q16" s="39"/>
      <c r="R16" s="39"/>
      <c r="S16" s="39"/>
      <c r="T16" s="39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55"/>
    </row>
    <row r="17" spans="1:249" ht="24.75" hidden="1" customHeight="1">
      <c r="A17" s="61" t="s">
        <v>34</v>
      </c>
      <c r="B17" s="57"/>
      <c r="C17" s="57"/>
      <c r="D17" s="59">
        <v>51</v>
      </c>
      <c r="E17" s="59">
        <v>0</v>
      </c>
      <c r="F17" s="59">
        <v>31</v>
      </c>
      <c r="G17" s="59">
        <v>851</v>
      </c>
      <c r="H17" s="62" t="s">
        <v>31</v>
      </c>
      <c r="I17" s="59" t="s">
        <v>33</v>
      </c>
      <c r="J17" s="59" t="s">
        <v>35</v>
      </c>
      <c r="K17" s="59"/>
      <c r="L17" s="59"/>
      <c r="M17" s="60"/>
      <c r="N17" s="59"/>
      <c r="O17" s="63">
        <f t="shared" ref="O17:O18" si="2">O18</f>
        <v>150000</v>
      </c>
      <c r="P17" s="38"/>
      <c r="Q17" s="39"/>
      <c r="R17" s="39"/>
      <c r="S17" s="39"/>
      <c r="T17" s="39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55"/>
    </row>
    <row r="18" spans="1:249" ht="36" hidden="1">
      <c r="A18" s="42" t="s">
        <v>26</v>
      </c>
      <c r="B18" s="42"/>
      <c r="C18" s="42"/>
      <c r="D18" s="5">
        <v>51</v>
      </c>
      <c r="E18" s="5">
        <v>0</v>
      </c>
      <c r="F18" s="5">
        <v>31</v>
      </c>
      <c r="G18" s="5">
        <v>851</v>
      </c>
      <c r="H18" s="64" t="s">
        <v>31</v>
      </c>
      <c r="I18" s="5" t="s">
        <v>33</v>
      </c>
      <c r="J18" s="5" t="s">
        <v>35</v>
      </c>
      <c r="K18" s="5"/>
      <c r="L18" s="5"/>
      <c r="M18" s="65"/>
      <c r="N18" s="5"/>
      <c r="O18" s="66">
        <f t="shared" si="2"/>
        <v>150000</v>
      </c>
      <c r="P18" s="41"/>
      <c r="Q18" s="67"/>
      <c r="R18" s="67"/>
      <c r="S18" s="67"/>
      <c r="T18" s="6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55"/>
    </row>
    <row r="19" spans="1:249" hidden="1">
      <c r="A19" s="68" t="s">
        <v>36</v>
      </c>
      <c r="B19" s="42"/>
      <c r="C19" s="42"/>
      <c r="D19" s="5">
        <v>51</v>
      </c>
      <c r="E19" s="5">
        <v>0</v>
      </c>
      <c r="F19" s="5">
        <v>31</v>
      </c>
      <c r="G19" s="5">
        <v>851</v>
      </c>
      <c r="H19" s="64" t="s">
        <v>31</v>
      </c>
      <c r="I19" s="5" t="s">
        <v>33</v>
      </c>
      <c r="J19" s="5" t="s">
        <v>35</v>
      </c>
      <c r="K19" s="5" t="s">
        <v>37</v>
      </c>
      <c r="L19" s="5"/>
      <c r="M19" s="65"/>
      <c r="N19" s="5"/>
      <c r="O19" s="66">
        <f>O20</f>
        <v>150000</v>
      </c>
      <c r="P19" s="41"/>
      <c r="Q19" s="67"/>
      <c r="R19" s="67"/>
      <c r="S19" s="67"/>
      <c r="T19" s="6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55"/>
    </row>
    <row r="20" spans="1:249" ht="96" hidden="1">
      <c r="A20" s="169" t="s">
        <v>38</v>
      </c>
      <c r="B20" s="101"/>
      <c r="C20" s="101"/>
      <c r="D20" s="135"/>
      <c r="E20" s="90"/>
      <c r="F20" s="90"/>
      <c r="G20" s="90"/>
      <c r="H20" s="90"/>
      <c r="I20" s="90"/>
      <c r="J20" s="90"/>
      <c r="K20" s="5"/>
      <c r="L20" s="5"/>
      <c r="M20" s="65"/>
      <c r="N20" s="5"/>
      <c r="O20" s="41">
        <v>150000</v>
      </c>
      <c r="P20" s="41"/>
      <c r="Q20" s="67"/>
      <c r="R20" s="67"/>
      <c r="S20" s="67"/>
      <c r="T20" s="6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55"/>
    </row>
    <row r="21" spans="1:249" ht="23.25" hidden="1" customHeight="1">
      <c r="A21" s="35" t="s">
        <v>39</v>
      </c>
      <c r="B21" s="57"/>
      <c r="C21" s="57"/>
      <c r="D21" s="36">
        <v>51</v>
      </c>
      <c r="E21" s="36">
        <v>0</v>
      </c>
      <c r="F21" s="36">
        <v>31</v>
      </c>
      <c r="G21" s="36">
        <v>851</v>
      </c>
      <c r="H21" s="59" t="s">
        <v>31</v>
      </c>
      <c r="I21" s="59" t="s">
        <v>33</v>
      </c>
      <c r="J21" s="59" t="s">
        <v>40</v>
      </c>
      <c r="K21" s="62"/>
      <c r="L21" s="59"/>
      <c r="M21" s="60"/>
      <c r="N21" s="59"/>
      <c r="O21" s="63">
        <f t="shared" ref="O21:P22" si="3">O22</f>
        <v>269930</v>
      </c>
      <c r="P21" s="63">
        <f t="shared" si="3"/>
        <v>0</v>
      </c>
      <c r="Q21" s="76"/>
      <c r="R21" s="76"/>
      <c r="S21" s="76"/>
      <c r="T21" s="76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</row>
    <row r="22" spans="1:249" ht="36" hidden="1">
      <c r="A22" s="42" t="s">
        <v>26</v>
      </c>
      <c r="B22" s="42"/>
      <c r="C22" s="42"/>
      <c r="D22" s="4">
        <v>51</v>
      </c>
      <c r="E22" s="4">
        <v>0</v>
      </c>
      <c r="F22" s="4">
        <v>31</v>
      </c>
      <c r="G22" s="4">
        <v>851</v>
      </c>
      <c r="H22" s="5" t="s">
        <v>31</v>
      </c>
      <c r="I22" s="5" t="s">
        <v>33</v>
      </c>
      <c r="J22" s="5" t="s">
        <v>40</v>
      </c>
      <c r="K22" s="64" t="s">
        <v>41</v>
      </c>
      <c r="L22" s="5"/>
      <c r="M22" s="65"/>
      <c r="N22" s="5"/>
      <c r="O22" s="66">
        <f t="shared" si="3"/>
        <v>269930</v>
      </c>
      <c r="P22" s="66">
        <f t="shared" si="3"/>
        <v>0</v>
      </c>
      <c r="Q22" s="77"/>
      <c r="R22" s="77"/>
      <c r="S22" s="77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</row>
    <row r="23" spans="1:249" ht="12.75" hidden="1" customHeight="1">
      <c r="A23" s="68" t="s">
        <v>36</v>
      </c>
      <c r="B23" s="42"/>
      <c r="C23" s="42"/>
      <c r="D23" s="4">
        <v>51</v>
      </c>
      <c r="E23" s="4">
        <v>0</v>
      </c>
      <c r="F23" s="4">
        <v>31</v>
      </c>
      <c r="G23" s="4">
        <v>851</v>
      </c>
      <c r="H23" s="5" t="s">
        <v>31</v>
      </c>
      <c r="I23" s="5" t="s">
        <v>33</v>
      </c>
      <c r="J23" s="5" t="s">
        <v>40</v>
      </c>
      <c r="K23" s="64" t="s">
        <v>37</v>
      </c>
      <c r="L23" s="5"/>
      <c r="M23" s="65"/>
      <c r="N23" s="5"/>
      <c r="O23" s="66">
        <f>O24</f>
        <v>269930</v>
      </c>
      <c r="P23" s="66">
        <f>P24</f>
        <v>0</v>
      </c>
      <c r="Q23" s="77"/>
      <c r="R23" s="77"/>
      <c r="S23" s="77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</row>
    <row r="24" spans="1:249" ht="36.75" hidden="1" customHeight="1">
      <c r="A24" s="174" t="s">
        <v>42</v>
      </c>
      <c r="B24" s="101"/>
      <c r="C24" s="101"/>
      <c r="D24" s="170"/>
      <c r="E24" s="170"/>
      <c r="F24" s="170"/>
      <c r="G24" s="170"/>
      <c r="H24" s="90"/>
      <c r="I24" s="90"/>
      <c r="J24" s="90"/>
      <c r="K24" s="135"/>
      <c r="L24" s="90" t="s">
        <v>43</v>
      </c>
      <c r="M24" s="102" t="s">
        <v>44</v>
      </c>
      <c r="N24" s="90"/>
      <c r="O24" s="91">
        <v>269930</v>
      </c>
      <c r="P24" s="91"/>
      <c r="Q24" s="103"/>
      <c r="R24" s="103"/>
      <c r="S24" s="103"/>
      <c r="T24" s="103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</row>
    <row r="25" spans="1:249" s="88" customFormat="1" ht="36">
      <c r="A25" s="85" t="s">
        <v>45</v>
      </c>
      <c r="B25" s="86"/>
      <c r="C25" s="86"/>
      <c r="D25" s="36">
        <v>51</v>
      </c>
      <c r="E25" s="36">
        <v>0</v>
      </c>
      <c r="F25" s="36">
        <v>31</v>
      </c>
      <c r="G25" s="36">
        <v>851</v>
      </c>
      <c r="H25" s="59" t="s">
        <v>31</v>
      </c>
      <c r="I25" s="59" t="s">
        <v>33</v>
      </c>
      <c r="J25" s="87" t="s">
        <v>46</v>
      </c>
      <c r="K25" s="62"/>
      <c r="L25" s="59"/>
      <c r="M25" s="59"/>
      <c r="N25" s="59"/>
      <c r="O25" s="63"/>
      <c r="P25" s="63">
        <f>P26</f>
        <v>124496</v>
      </c>
      <c r="Q25" s="63"/>
      <c r="R25" s="63"/>
      <c r="S25" s="63"/>
      <c r="T25" s="63"/>
    </row>
    <row r="26" spans="1:249" s="92" customFormat="1" ht="36">
      <c r="A26" s="42" t="s">
        <v>26</v>
      </c>
      <c r="B26" s="42"/>
      <c r="C26" s="42"/>
      <c r="D26" s="4">
        <v>51</v>
      </c>
      <c r="E26" s="4">
        <v>0</v>
      </c>
      <c r="F26" s="4">
        <v>31</v>
      </c>
      <c r="G26" s="4">
        <v>851</v>
      </c>
      <c r="H26" s="5" t="s">
        <v>31</v>
      </c>
      <c r="I26" s="5" t="s">
        <v>33</v>
      </c>
      <c r="J26" s="89" t="s">
        <v>46</v>
      </c>
      <c r="K26" s="64" t="s">
        <v>41</v>
      </c>
      <c r="L26" s="90"/>
      <c r="M26" s="90"/>
      <c r="N26" s="90"/>
      <c r="O26" s="91"/>
      <c r="P26" s="66">
        <f>P27</f>
        <v>124496</v>
      </c>
      <c r="Q26" s="66"/>
      <c r="R26" s="66"/>
      <c r="S26" s="66"/>
      <c r="T26" s="66"/>
    </row>
    <row r="27" spans="1:249" s="92" customFormat="1" ht="14.25" customHeight="1">
      <c r="A27" s="68" t="s">
        <v>36</v>
      </c>
      <c r="B27" s="42"/>
      <c r="C27" s="42"/>
      <c r="D27" s="4">
        <v>51</v>
      </c>
      <c r="E27" s="4">
        <v>0</v>
      </c>
      <c r="F27" s="4">
        <v>31</v>
      </c>
      <c r="G27" s="4">
        <v>851</v>
      </c>
      <c r="H27" s="5" t="s">
        <v>31</v>
      </c>
      <c r="I27" s="5" t="s">
        <v>33</v>
      </c>
      <c r="J27" s="89" t="s">
        <v>46</v>
      </c>
      <c r="K27" s="64" t="s">
        <v>37</v>
      </c>
      <c r="L27" s="90"/>
      <c r="M27" s="90"/>
      <c r="N27" s="90"/>
      <c r="O27" s="91"/>
      <c r="P27" s="66">
        <f>P28+P29</f>
        <v>124496</v>
      </c>
      <c r="Q27" s="66"/>
      <c r="R27" s="66"/>
      <c r="S27" s="66"/>
      <c r="T27" s="66"/>
    </row>
    <row r="28" spans="1:249" s="92" customFormat="1" ht="24" hidden="1">
      <c r="A28" s="175" t="s">
        <v>47</v>
      </c>
      <c r="B28" s="101"/>
      <c r="C28" s="101"/>
      <c r="D28" s="170"/>
      <c r="E28" s="170"/>
      <c r="F28" s="170"/>
      <c r="G28" s="170"/>
      <c r="H28" s="90"/>
      <c r="I28" s="90"/>
      <c r="J28" s="90"/>
      <c r="K28" s="135"/>
      <c r="L28" s="90" t="s">
        <v>43</v>
      </c>
      <c r="M28" s="90" t="s">
        <v>48</v>
      </c>
      <c r="N28" s="102" t="s">
        <v>49</v>
      </c>
      <c r="O28" s="91"/>
      <c r="P28" s="176"/>
      <c r="Q28" s="103">
        <v>10612437</v>
      </c>
      <c r="R28" s="103">
        <v>353413</v>
      </c>
      <c r="S28" s="103">
        <v>2410279</v>
      </c>
      <c r="T28" s="103">
        <v>4304575</v>
      </c>
      <c r="U28" s="96" t="s">
        <v>50</v>
      </c>
    </row>
    <row r="29" spans="1:249" s="92" customFormat="1" ht="24">
      <c r="A29" s="175" t="s">
        <v>51</v>
      </c>
      <c r="B29" s="101"/>
      <c r="C29" s="101"/>
      <c r="D29" s="170"/>
      <c r="E29" s="170"/>
      <c r="F29" s="170"/>
      <c r="G29" s="170"/>
      <c r="H29" s="90"/>
      <c r="I29" s="90"/>
      <c r="J29" s="90"/>
      <c r="K29" s="135"/>
      <c r="L29" s="90" t="s">
        <v>43</v>
      </c>
      <c r="M29" s="90" t="s">
        <v>52</v>
      </c>
      <c r="N29" s="102" t="s">
        <v>98</v>
      </c>
      <c r="O29" s="91"/>
      <c r="P29" s="91">
        <f>R29</f>
        <v>124496</v>
      </c>
      <c r="Q29" s="103">
        <v>4998997</v>
      </c>
      <c r="R29" s="103">
        <v>124496</v>
      </c>
      <c r="S29" s="103">
        <v>849061</v>
      </c>
      <c r="T29" s="103">
        <v>1516359</v>
      </c>
      <c r="U29" s="97">
        <v>2017</v>
      </c>
    </row>
    <row r="30" spans="1:249" s="88" customFormat="1" ht="26.25" hidden="1" customHeight="1">
      <c r="A30" s="35" t="s">
        <v>39</v>
      </c>
      <c r="B30" s="35"/>
      <c r="C30" s="86"/>
      <c r="D30" s="36">
        <v>51</v>
      </c>
      <c r="E30" s="36">
        <v>0</v>
      </c>
      <c r="F30" s="36"/>
      <c r="G30" s="36">
        <v>851</v>
      </c>
      <c r="H30" s="59" t="s">
        <v>31</v>
      </c>
      <c r="I30" s="59" t="s">
        <v>33</v>
      </c>
      <c r="J30" s="59" t="s">
        <v>53</v>
      </c>
      <c r="K30" s="62"/>
      <c r="L30" s="98"/>
      <c r="M30" s="99"/>
      <c r="N30" s="98"/>
      <c r="O30" s="63">
        <f t="shared" ref="O30:P31" si="4">O31</f>
        <v>19570</v>
      </c>
      <c r="P30" s="63">
        <f t="shared" si="4"/>
        <v>0</v>
      </c>
      <c r="Q30" s="100"/>
      <c r="R30" s="100"/>
      <c r="S30" s="100"/>
      <c r="T30" s="100"/>
    </row>
    <row r="31" spans="1:249" s="92" customFormat="1" ht="36" hidden="1">
      <c r="A31" s="42" t="s">
        <v>26</v>
      </c>
      <c r="B31" s="101"/>
      <c r="C31" s="101"/>
      <c r="D31" s="4">
        <v>51</v>
      </c>
      <c r="E31" s="4">
        <v>0</v>
      </c>
      <c r="F31" s="4"/>
      <c r="G31" s="4">
        <v>851</v>
      </c>
      <c r="H31" s="5" t="s">
        <v>31</v>
      </c>
      <c r="I31" s="5" t="s">
        <v>33</v>
      </c>
      <c r="J31" s="5" t="s">
        <v>53</v>
      </c>
      <c r="K31" s="64" t="s">
        <v>41</v>
      </c>
      <c r="L31" s="90"/>
      <c r="M31" s="102"/>
      <c r="N31" s="90"/>
      <c r="O31" s="66">
        <f t="shared" si="4"/>
        <v>19570</v>
      </c>
      <c r="P31" s="66">
        <f t="shared" si="4"/>
        <v>0</v>
      </c>
      <c r="Q31" s="103"/>
      <c r="R31" s="103"/>
      <c r="S31" s="103"/>
      <c r="T31" s="103"/>
    </row>
    <row r="32" spans="1:249" s="92" customFormat="1" hidden="1">
      <c r="A32" s="42" t="s">
        <v>36</v>
      </c>
      <c r="B32" s="101"/>
      <c r="C32" s="101"/>
      <c r="D32" s="4">
        <v>51</v>
      </c>
      <c r="E32" s="4">
        <v>0</v>
      </c>
      <c r="F32" s="4"/>
      <c r="G32" s="4">
        <v>851</v>
      </c>
      <c r="H32" s="5" t="s">
        <v>31</v>
      </c>
      <c r="I32" s="5" t="s">
        <v>33</v>
      </c>
      <c r="J32" s="5" t="s">
        <v>53</v>
      </c>
      <c r="K32" s="64" t="s">
        <v>37</v>
      </c>
      <c r="L32" s="90"/>
      <c r="M32" s="102"/>
      <c r="N32" s="90"/>
      <c r="O32" s="66">
        <f>O33+O34+O35+O36</f>
        <v>19570</v>
      </c>
      <c r="P32" s="66">
        <f>P33+P34+P35+P36</f>
        <v>0</v>
      </c>
      <c r="Q32" s="103"/>
      <c r="R32" s="103"/>
      <c r="S32" s="103"/>
      <c r="T32" s="103"/>
    </row>
    <row r="33" spans="1:249" s="92" customFormat="1" ht="36" hidden="1">
      <c r="A33" s="101" t="s">
        <v>54</v>
      </c>
      <c r="B33" s="101"/>
      <c r="C33" s="101"/>
      <c r="D33" s="4"/>
      <c r="E33" s="4"/>
      <c r="F33" s="4"/>
      <c r="G33" s="4"/>
      <c r="H33" s="5"/>
      <c r="I33" s="5"/>
      <c r="J33" s="5"/>
      <c r="K33" s="64"/>
      <c r="L33" s="90" t="s">
        <v>43</v>
      </c>
      <c r="M33" s="102" t="s">
        <v>55</v>
      </c>
      <c r="N33" s="90"/>
      <c r="O33" s="91">
        <v>0</v>
      </c>
      <c r="P33" s="91"/>
      <c r="Q33" s="177">
        <v>1095620</v>
      </c>
      <c r="R33" s="103">
        <f>Q33*5/100</f>
        <v>54781</v>
      </c>
      <c r="S33" s="103">
        <f>Q33*95/100</f>
        <v>1040839</v>
      </c>
      <c r="T33" s="103"/>
      <c r="U33" s="96" t="s">
        <v>56</v>
      </c>
    </row>
    <row r="34" spans="1:249" s="92" customFormat="1" ht="48" hidden="1">
      <c r="A34" s="101" t="s">
        <v>57</v>
      </c>
      <c r="B34" s="101"/>
      <c r="C34" s="101"/>
      <c r="D34" s="170"/>
      <c r="E34" s="170"/>
      <c r="F34" s="170"/>
      <c r="G34" s="170"/>
      <c r="H34" s="90"/>
      <c r="I34" s="90"/>
      <c r="J34" s="90"/>
      <c r="K34" s="135"/>
      <c r="L34" s="90" t="s">
        <v>43</v>
      </c>
      <c r="M34" s="102" t="s">
        <v>58</v>
      </c>
      <c r="N34" s="90"/>
      <c r="O34" s="91">
        <v>0</v>
      </c>
      <c r="P34" s="91"/>
      <c r="Q34" s="177">
        <v>1135010</v>
      </c>
      <c r="R34" s="103">
        <f>Q34*5/100</f>
        <v>56750.5</v>
      </c>
      <c r="S34" s="103">
        <f>Q34*95/100</f>
        <v>1078259.5</v>
      </c>
      <c r="T34" s="103"/>
      <c r="U34" s="96" t="s">
        <v>59</v>
      </c>
    </row>
    <row r="35" spans="1:249" s="92" customFormat="1" ht="34.5" hidden="1" customHeight="1">
      <c r="A35" s="101" t="s">
        <v>60</v>
      </c>
      <c r="B35" s="101"/>
      <c r="C35" s="101"/>
      <c r="D35" s="170"/>
      <c r="E35" s="170"/>
      <c r="F35" s="170"/>
      <c r="G35" s="170"/>
      <c r="H35" s="90"/>
      <c r="I35" s="90"/>
      <c r="J35" s="90"/>
      <c r="K35" s="135"/>
      <c r="L35" s="90" t="s">
        <v>43</v>
      </c>
      <c r="M35" s="102" t="s">
        <v>61</v>
      </c>
      <c r="N35" s="90"/>
      <c r="O35" s="91">
        <v>19570</v>
      </c>
      <c r="P35" s="91"/>
      <c r="Q35" s="177">
        <v>1178220</v>
      </c>
      <c r="R35" s="103">
        <f>Q35*5/100</f>
        <v>58911</v>
      </c>
      <c r="S35" s="103">
        <f>Q35*95/100</f>
        <v>1119309</v>
      </c>
      <c r="T35" s="103"/>
      <c r="U35" s="96" t="s">
        <v>56</v>
      </c>
    </row>
    <row r="36" spans="1:249" s="92" customFormat="1" ht="36" hidden="1">
      <c r="A36" s="101" t="s">
        <v>62</v>
      </c>
      <c r="B36" s="101"/>
      <c r="C36" s="101"/>
      <c r="D36" s="170"/>
      <c r="E36" s="170"/>
      <c r="F36" s="170"/>
      <c r="G36" s="170"/>
      <c r="H36" s="90"/>
      <c r="I36" s="90"/>
      <c r="J36" s="90"/>
      <c r="K36" s="135"/>
      <c r="L36" s="90" t="s">
        <v>43</v>
      </c>
      <c r="M36" s="102" t="s">
        <v>63</v>
      </c>
      <c r="N36" s="90"/>
      <c r="O36" s="91"/>
      <c r="P36" s="91"/>
      <c r="Q36" s="177">
        <v>1184840</v>
      </c>
      <c r="R36" s="103">
        <f>Q36*5/100</f>
        <v>59242</v>
      </c>
      <c r="S36" s="103">
        <f>Q36*95/100</f>
        <v>1125598</v>
      </c>
      <c r="T36" s="103"/>
      <c r="U36" s="96" t="s">
        <v>59</v>
      </c>
    </row>
    <row r="37" spans="1:249" s="92" customFormat="1" ht="16.5" hidden="1" customHeight="1">
      <c r="A37" s="211" t="s">
        <v>64</v>
      </c>
      <c r="B37" s="211"/>
      <c r="C37" s="86"/>
      <c r="D37" s="178">
        <v>51</v>
      </c>
      <c r="E37" s="178">
        <v>0</v>
      </c>
      <c r="F37" s="178">
        <v>13</v>
      </c>
      <c r="G37" s="178">
        <v>851</v>
      </c>
      <c r="H37" s="179" t="s">
        <v>65</v>
      </c>
      <c r="I37" s="98"/>
      <c r="J37" s="98"/>
      <c r="K37" s="179"/>
      <c r="L37" s="98"/>
      <c r="M37" s="99"/>
      <c r="N37" s="98"/>
      <c r="O37" s="180">
        <f t="shared" ref="O37:P37" si="5">O38</f>
        <v>143872834</v>
      </c>
      <c r="P37" s="180">
        <f t="shared" si="5"/>
        <v>0</v>
      </c>
      <c r="Q37" s="100"/>
      <c r="R37" s="100"/>
      <c r="S37" s="100"/>
      <c r="T37" s="100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</row>
    <row r="38" spans="1:249" hidden="1">
      <c r="A38" s="212" t="s">
        <v>66</v>
      </c>
      <c r="B38" s="212"/>
      <c r="C38" s="57"/>
      <c r="D38" s="36">
        <v>51</v>
      </c>
      <c r="E38" s="36">
        <v>0</v>
      </c>
      <c r="F38" s="36">
        <v>13</v>
      </c>
      <c r="G38" s="36">
        <v>851</v>
      </c>
      <c r="H38" s="62" t="s">
        <v>65</v>
      </c>
      <c r="I38" s="59" t="s">
        <v>33</v>
      </c>
      <c r="J38" s="59"/>
      <c r="K38" s="62"/>
      <c r="L38" s="59"/>
      <c r="M38" s="60"/>
      <c r="N38" s="59"/>
      <c r="O38" s="63">
        <f>O43+O51+O55+O59</f>
        <v>143872834</v>
      </c>
      <c r="P38" s="63">
        <f t="shared" ref="P38" si="6">P47+P55</f>
        <v>0</v>
      </c>
      <c r="Q38" s="76"/>
      <c r="R38" s="76"/>
      <c r="S38" s="76"/>
      <c r="T38" s="76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</row>
    <row r="39" spans="1:249" ht="26.25" hidden="1" customHeight="1">
      <c r="A39" s="213" t="s">
        <v>67</v>
      </c>
      <c r="B39" s="213"/>
      <c r="C39" s="42"/>
      <c r="D39" s="4">
        <v>51</v>
      </c>
      <c r="E39" s="4">
        <v>0</v>
      </c>
      <c r="F39" s="4">
        <v>13</v>
      </c>
      <c r="G39" s="4">
        <v>851</v>
      </c>
      <c r="H39" s="64" t="s">
        <v>65</v>
      </c>
      <c r="I39" s="64" t="s">
        <v>33</v>
      </c>
      <c r="J39" s="64" t="s">
        <v>68</v>
      </c>
      <c r="K39" s="115"/>
      <c r="L39" s="64"/>
      <c r="M39" s="116"/>
      <c r="N39" s="59"/>
      <c r="O39" s="66">
        <f t="shared" ref="O39:P41" si="7">O40</f>
        <v>0</v>
      </c>
      <c r="P39" s="66">
        <f t="shared" si="7"/>
        <v>0</v>
      </c>
      <c r="Q39" s="76"/>
      <c r="R39" s="76"/>
      <c r="S39" s="76"/>
      <c r="T39" s="76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</row>
    <row r="40" spans="1:249" ht="25.5" hidden="1" customHeight="1">
      <c r="A40" s="42" t="s">
        <v>26</v>
      </c>
      <c r="B40" s="42" t="s">
        <v>26</v>
      </c>
      <c r="C40" s="42"/>
      <c r="D40" s="4">
        <v>51</v>
      </c>
      <c r="E40" s="4">
        <v>0</v>
      </c>
      <c r="F40" s="4"/>
      <c r="G40" s="4">
        <v>851</v>
      </c>
      <c r="H40" s="64" t="s">
        <v>65</v>
      </c>
      <c r="I40" s="64" t="s">
        <v>33</v>
      </c>
      <c r="J40" s="64" t="s">
        <v>68</v>
      </c>
      <c r="K40" s="64" t="s">
        <v>41</v>
      </c>
      <c r="L40" s="64"/>
      <c r="M40" s="117"/>
      <c r="N40" s="59"/>
      <c r="O40" s="66">
        <f t="shared" si="7"/>
        <v>0</v>
      </c>
      <c r="P40" s="66">
        <f t="shared" si="7"/>
        <v>0</v>
      </c>
      <c r="Q40" s="76"/>
      <c r="R40" s="76"/>
      <c r="S40" s="76"/>
      <c r="T40" s="76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</row>
    <row r="41" spans="1:249" ht="14.25" hidden="1" customHeight="1">
      <c r="A41" s="42" t="s">
        <v>36</v>
      </c>
      <c r="B41" s="42" t="s">
        <v>69</v>
      </c>
      <c r="C41" s="42"/>
      <c r="D41" s="4">
        <v>51</v>
      </c>
      <c r="E41" s="4">
        <v>0</v>
      </c>
      <c r="F41" s="4"/>
      <c r="G41" s="4">
        <v>851</v>
      </c>
      <c r="H41" s="64" t="s">
        <v>65</v>
      </c>
      <c r="I41" s="64" t="s">
        <v>33</v>
      </c>
      <c r="J41" s="64" t="s">
        <v>68</v>
      </c>
      <c r="K41" s="64" t="s">
        <v>37</v>
      </c>
      <c r="L41" s="64"/>
      <c r="M41" s="117"/>
      <c r="N41" s="59"/>
      <c r="O41" s="66">
        <f t="shared" si="7"/>
        <v>0</v>
      </c>
      <c r="P41" s="66">
        <f t="shared" si="7"/>
        <v>0</v>
      </c>
      <c r="Q41" s="76"/>
      <c r="R41" s="76"/>
      <c r="S41" s="76"/>
      <c r="T41" s="76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</row>
    <row r="42" spans="1:249" ht="36" hidden="1">
      <c r="A42" s="169" t="s">
        <v>70</v>
      </c>
      <c r="B42" s="57"/>
      <c r="C42" s="57"/>
      <c r="D42" s="36"/>
      <c r="E42" s="36"/>
      <c r="F42" s="36"/>
      <c r="G42" s="36"/>
      <c r="H42" s="62"/>
      <c r="I42" s="59"/>
      <c r="J42" s="59"/>
      <c r="K42" s="62"/>
      <c r="L42" s="59"/>
      <c r="M42" s="60"/>
      <c r="N42" s="59"/>
      <c r="O42" s="91">
        <v>0</v>
      </c>
      <c r="P42" s="91">
        <v>0</v>
      </c>
      <c r="Q42" s="76"/>
      <c r="R42" s="76"/>
      <c r="S42" s="76"/>
      <c r="T42" s="76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</row>
    <row r="43" spans="1:249" ht="108" hidden="1">
      <c r="A43" s="35" t="s">
        <v>71</v>
      </c>
      <c r="B43" s="56"/>
      <c r="C43" s="57"/>
      <c r="D43" s="59">
        <v>51</v>
      </c>
      <c r="E43" s="59">
        <v>0</v>
      </c>
      <c r="F43" s="59">
        <v>13</v>
      </c>
      <c r="G43" s="59">
        <v>851</v>
      </c>
      <c r="H43" s="62" t="s">
        <v>65</v>
      </c>
      <c r="I43" s="59" t="s">
        <v>33</v>
      </c>
      <c r="J43" s="59" t="s">
        <v>72</v>
      </c>
      <c r="K43" s="62"/>
      <c r="L43" s="59"/>
      <c r="M43" s="60"/>
      <c r="N43" s="59"/>
      <c r="O43" s="91">
        <f>O44</f>
        <v>6408793.9000000004</v>
      </c>
      <c r="P43" s="91"/>
      <c r="Q43" s="76"/>
      <c r="R43" s="76"/>
      <c r="S43" s="76"/>
      <c r="T43" s="76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</row>
    <row r="44" spans="1:249" ht="36" hidden="1">
      <c r="A44" s="42" t="s">
        <v>26</v>
      </c>
      <c r="B44" s="42"/>
      <c r="C44" s="42"/>
      <c r="D44" s="5">
        <v>51</v>
      </c>
      <c r="E44" s="5">
        <v>0</v>
      </c>
      <c r="F44" s="5">
        <v>13</v>
      </c>
      <c r="G44" s="5">
        <v>851</v>
      </c>
      <c r="H44" s="64" t="s">
        <v>65</v>
      </c>
      <c r="I44" s="5" t="s">
        <v>33</v>
      </c>
      <c r="J44" s="5" t="s">
        <v>72</v>
      </c>
      <c r="K44" s="62"/>
      <c r="L44" s="59"/>
      <c r="M44" s="60"/>
      <c r="N44" s="59"/>
      <c r="O44" s="91">
        <f>O45</f>
        <v>6408793.9000000004</v>
      </c>
      <c r="P44" s="91"/>
      <c r="Q44" s="76"/>
      <c r="R44" s="76"/>
      <c r="S44" s="76"/>
      <c r="T44" s="76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</row>
    <row r="45" spans="1:249" hidden="1">
      <c r="A45" s="68" t="s">
        <v>36</v>
      </c>
      <c r="B45" s="42"/>
      <c r="C45" s="42"/>
      <c r="D45" s="5">
        <v>51</v>
      </c>
      <c r="E45" s="5">
        <v>0</v>
      </c>
      <c r="F45" s="5">
        <v>13</v>
      </c>
      <c r="G45" s="5">
        <v>851</v>
      </c>
      <c r="H45" s="64" t="s">
        <v>65</v>
      </c>
      <c r="I45" s="5" t="s">
        <v>33</v>
      </c>
      <c r="J45" s="5" t="s">
        <v>72</v>
      </c>
      <c r="K45" s="62"/>
      <c r="L45" s="59"/>
      <c r="M45" s="60"/>
      <c r="N45" s="59"/>
      <c r="O45" s="91">
        <f>O46</f>
        <v>6408793.9000000004</v>
      </c>
      <c r="P45" s="91"/>
      <c r="Q45" s="76"/>
      <c r="R45" s="76"/>
      <c r="S45" s="76"/>
      <c r="T45" s="76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</row>
    <row r="46" spans="1:249" ht="48" hidden="1">
      <c r="A46" s="169" t="s">
        <v>73</v>
      </c>
      <c r="B46" s="57"/>
      <c r="C46" s="57"/>
      <c r="D46" s="59"/>
      <c r="E46" s="59"/>
      <c r="F46" s="59"/>
      <c r="G46" s="59"/>
      <c r="H46" s="62"/>
      <c r="I46" s="59"/>
      <c r="J46" s="59"/>
      <c r="K46" s="62"/>
      <c r="L46" s="59"/>
      <c r="M46" s="60"/>
      <c r="N46" s="59" t="s">
        <v>74</v>
      </c>
      <c r="O46" s="91">
        <v>6408793.9000000004</v>
      </c>
      <c r="P46" s="91"/>
      <c r="Q46" s="76"/>
      <c r="R46" s="76"/>
      <c r="S46" s="76"/>
      <c r="T46" s="76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</row>
    <row r="47" spans="1:249" ht="27" hidden="1" customHeight="1">
      <c r="A47" s="35" t="s">
        <v>75</v>
      </c>
      <c r="B47" s="133"/>
      <c r="C47" s="57"/>
      <c r="D47" s="4">
        <v>51</v>
      </c>
      <c r="E47" s="4">
        <v>0</v>
      </c>
      <c r="F47" s="4"/>
      <c r="G47" s="4">
        <v>851</v>
      </c>
      <c r="H47" s="64" t="s">
        <v>65</v>
      </c>
      <c r="I47" s="5" t="s">
        <v>33</v>
      </c>
      <c r="J47" s="5" t="s">
        <v>53</v>
      </c>
      <c r="K47" s="64"/>
      <c r="L47" s="5"/>
      <c r="M47" s="65"/>
      <c r="N47" s="5"/>
      <c r="O47" s="66">
        <f t="shared" ref="O47:P49" si="8">O48</f>
        <v>0</v>
      </c>
      <c r="P47" s="66">
        <f t="shared" si="8"/>
        <v>0</v>
      </c>
      <c r="Q47" s="76"/>
      <c r="R47" s="76"/>
      <c r="S47" s="76"/>
      <c r="T47" s="76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</row>
    <row r="48" spans="1:249" ht="36" hidden="1">
      <c r="A48" s="42" t="s">
        <v>26</v>
      </c>
      <c r="B48" s="42"/>
      <c r="C48" s="42"/>
      <c r="D48" s="4">
        <v>51</v>
      </c>
      <c r="E48" s="4">
        <v>0</v>
      </c>
      <c r="F48" s="4"/>
      <c r="G48" s="4">
        <v>851</v>
      </c>
      <c r="H48" s="64" t="s">
        <v>65</v>
      </c>
      <c r="I48" s="5" t="s">
        <v>33</v>
      </c>
      <c r="J48" s="5" t="s">
        <v>76</v>
      </c>
      <c r="K48" s="64" t="s">
        <v>41</v>
      </c>
      <c r="L48" s="5"/>
      <c r="M48" s="65"/>
      <c r="N48" s="5"/>
      <c r="O48" s="66">
        <f t="shared" si="8"/>
        <v>0</v>
      </c>
      <c r="P48" s="66">
        <f t="shared" si="8"/>
        <v>0</v>
      </c>
      <c r="Q48" s="77"/>
      <c r="R48" s="77"/>
      <c r="S48" s="77"/>
      <c r="T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</row>
    <row r="49" spans="1:249" hidden="1">
      <c r="A49" s="68" t="s">
        <v>27</v>
      </c>
      <c r="B49" s="42"/>
      <c r="C49" s="42"/>
      <c r="D49" s="4">
        <v>51</v>
      </c>
      <c r="E49" s="4">
        <v>0</v>
      </c>
      <c r="F49" s="4"/>
      <c r="G49" s="4">
        <v>851</v>
      </c>
      <c r="H49" s="64" t="s">
        <v>65</v>
      </c>
      <c r="I49" s="5" t="s">
        <v>33</v>
      </c>
      <c r="J49" s="5" t="s">
        <v>76</v>
      </c>
      <c r="K49" s="64" t="s">
        <v>37</v>
      </c>
      <c r="L49" s="5"/>
      <c r="M49" s="65"/>
      <c r="N49" s="5"/>
      <c r="O49" s="66">
        <f t="shared" si="8"/>
        <v>0</v>
      </c>
      <c r="P49" s="66">
        <f t="shared" si="8"/>
        <v>0</v>
      </c>
      <c r="Q49" s="77"/>
      <c r="R49" s="77"/>
      <c r="S49" s="77"/>
      <c r="T49" s="77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</row>
    <row r="50" spans="1:249" s="136" customFormat="1" ht="48" hidden="1">
      <c r="A50" s="169" t="s">
        <v>73</v>
      </c>
      <c r="B50" s="101"/>
      <c r="C50" s="101"/>
      <c r="D50" s="170"/>
      <c r="E50" s="170"/>
      <c r="F50" s="170"/>
      <c r="G50" s="170"/>
      <c r="H50" s="135"/>
      <c r="I50" s="90"/>
      <c r="J50" s="90"/>
      <c r="K50" s="135"/>
      <c r="L50" s="90"/>
      <c r="M50" s="102"/>
      <c r="N50" s="90"/>
      <c r="O50" s="91">
        <v>0</v>
      </c>
      <c r="P50" s="91">
        <v>0</v>
      </c>
      <c r="Q50" s="103"/>
      <c r="R50" s="103"/>
      <c r="S50" s="103"/>
      <c r="T50" s="103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</row>
    <row r="51" spans="1:249" s="136" customFormat="1" ht="108" hidden="1">
      <c r="A51" s="35" t="s">
        <v>71</v>
      </c>
      <c r="B51" s="56"/>
      <c r="C51" s="57"/>
      <c r="D51" s="59">
        <v>51</v>
      </c>
      <c r="E51" s="59">
        <v>0</v>
      </c>
      <c r="F51" s="59">
        <v>13</v>
      </c>
      <c r="G51" s="59">
        <v>851</v>
      </c>
      <c r="H51" s="62" t="s">
        <v>65</v>
      </c>
      <c r="I51" s="59" t="s">
        <v>33</v>
      </c>
      <c r="J51" s="59" t="s">
        <v>77</v>
      </c>
      <c r="K51" s="135"/>
      <c r="L51" s="90"/>
      <c r="M51" s="102"/>
      <c r="N51" s="90"/>
      <c r="O51" s="91">
        <f>O52</f>
        <v>39317130.950000003</v>
      </c>
      <c r="P51" s="91"/>
      <c r="Q51" s="103"/>
      <c r="R51" s="103"/>
      <c r="S51" s="103"/>
      <c r="T51" s="103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</row>
    <row r="52" spans="1:249" s="136" customFormat="1" ht="36" hidden="1">
      <c r="A52" s="42" t="s">
        <v>26</v>
      </c>
      <c r="B52" s="42"/>
      <c r="C52" s="42"/>
      <c r="D52" s="5">
        <v>51</v>
      </c>
      <c r="E52" s="5">
        <v>0</v>
      </c>
      <c r="F52" s="5">
        <v>13</v>
      </c>
      <c r="G52" s="5">
        <v>851</v>
      </c>
      <c r="H52" s="64" t="s">
        <v>65</v>
      </c>
      <c r="I52" s="5" t="s">
        <v>33</v>
      </c>
      <c r="J52" s="5" t="s">
        <v>77</v>
      </c>
      <c r="K52" s="135"/>
      <c r="L52" s="90"/>
      <c r="M52" s="102"/>
      <c r="N52" s="90"/>
      <c r="O52" s="91">
        <f>O53</f>
        <v>39317130.950000003</v>
      </c>
      <c r="P52" s="91"/>
      <c r="Q52" s="103"/>
      <c r="R52" s="103"/>
      <c r="S52" s="103"/>
      <c r="T52" s="103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</row>
    <row r="53" spans="1:249" s="136" customFormat="1" hidden="1">
      <c r="A53" s="68" t="s">
        <v>36</v>
      </c>
      <c r="B53" s="42"/>
      <c r="C53" s="42"/>
      <c r="D53" s="5">
        <v>51</v>
      </c>
      <c r="E53" s="5">
        <v>0</v>
      </c>
      <c r="F53" s="5">
        <v>13</v>
      </c>
      <c r="G53" s="5">
        <v>851</v>
      </c>
      <c r="H53" s="64" t="s">
        <v>65</v>
      </c>
      <c r="I53" s="5" t="s">
        <v>33</v>
      </c>
      <c r="J53" s="5" t="s">
        <v>77</v>
      </c>
      <c r="K53" s="135"/>
      <c r="L53" s="90"/>
      <c r="M53" s="102"/>
      <c r="N53" s="90"/>
      <c r="O53" s="91">
        <f>O54</f>
        <v>39317130.950000003</v>
      </c>
      <c r="P53" s="91"/>
      <c r="Q53" s="103"/>
      <c r="R53" s="103"/>
      <c r="S53" s="103"/>
      <c r="T53" s="103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</row>
    <row r="54" spans="1:249" s="136" customFormat="1" ht="27" hidden="1" customHeight="1">
      <c r="A54" s="169" t="s">
        <v>70</v>
      </c>
      <c r="B54" s="57"/>
      <c r="C54" s="57"/>
      <c r="D54" s="59"/>
      <c r="E54" s="59"/>
      <c r="F54" s="59"/>
      <c r="G54" s="59"/>
      <c r="H54" s="62"/>
      <c r="I54" s="59"/>
      <c r="J54" s="59"/>
      <c r="K54" s="135"/>
      <c r="L54" s="90"/>
      <c r="M54" s="102"/>
      <c r="N54" s="90" t="s">
        <v>74</v>
      </c>
      <c r="O54" s="91">
        <v>39317130.950000003</v>
      </c>
      <c r="P54" s="91"/>
      <c r="Q54" s="103"/>
      <c r="R54" s="103"/>
      <c r="S54" s="103"/>
      <c r="T54" s="103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</row>
    <row r="55" spans="1:249" ht="25.5" hidden="1" customHeight="1">
      <c r="A55" s="35" t="s">
        <v>34</v>
      </c>
      <c r="B55" s="57"/>
      <c r="C55" s="57"/>
      <c r="D55" s="36">
        <v>51</v>
      </c>
      <c r="E55" s="36">
        <v>0</v>
      </c>
      <c r="F55" s="36"/>
      <c r="G55" s="36">
        <v>851</v>
      </c>
      <c r="H55" s="62" t="s">
        <v>65</v>
      </c>
      <c r="I55" s="59" t="s">
        <v>33</v>
      </c>
      <c r="J55" s="59" t="s">
        <v>35</v>
      </c>
      <c r="K55" s="62"/>
      <c r="L55" s="59"/>
      <c r="M55" s="60"/>
      <c r="N55" s="59"/>
      <c r="O55" s="63">
        <f t="shared" ref="O55:P61" si="9">O56</f>
        <v>9000586</v>
      </c>
      <c r="P55" s="63">
        <f t="shared" si="9"/>
        <v>0</v>
      </c>
      <c r="Q55" s="76"/>
      <c r="R55" s="76"/>
      <c r="S55" s="76"/>
      <c r="T55" s="76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</row>
    <row r="56" spans="1:249" ht="36" hidden="1">
      <c r="A56" s="42" t="s">
        <v>26</v>
      </c>
      <c r="B56" s="42"/>
      <c r="C56" s="42"/>
      <c r="D56" s="4">
        <v>51</v>
      </c>
      <c r="E56" s="4">
        <v>0</v>
      </c>
      <c r="F56" s="4"/>
      <c r="G56" s="4">
        <v>851</v>
      </c>
      <c r="H56" s="64" t="s">
        <v>65</v>
      </c>
      <c r="I56" s="5" t="s">
        <v>33</v>
      </c>
      <c r="J56" s="5" t="s">
        <v>35</v>
      </c>
      <c r="K56" s="64" t="s">
        <v>41</v>
      </c>
      <c r="L56" s="5"/>
      <c r="M56" s="65"/>
      <c r="N56" s="5"/>
      <c r="O56" s="66">
        <f t="shared" si="9"/>
        <v>9000586</v>
      </c>
      <c r="P56" s="66">
        <f t="shared" si="9"/>
        <v>0</v>
      </c>
      <c r="Q56" s="77"/>
      <c r="R56" s="77"/>
      <c r="S56" s="77"/>
      <c r="T56" s="77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</row>
    <row r="57" spans="1:249" hidden="1">
      <c r="A57" s="68" t="s">
        <v>36</v>
      </c>
      <c r="B57" s="42"/>
      <c r="C57" s="42"/>
      <c r="D57" s="4">
        <v>51</v>
      </c>
      <c r="E57" s="4">
        <v>0</v>
      </c>
      <c r="F57" s="4"/>
      <c r="G57" s="4">
        <v>851</v>
      </c>
      <c r="H57" s="64" t="s">
        <v>65</v>
      </c>
      <c r="I57" s="5" t="s">
        <v>33</v>
      </c>
      <c r="J57" s="5" t="s">
        <v>35</v>
      </c>
      <c r="K57" s="64" t="s">
        <v>37</v>
      </c>
      <c r="L57" s="5"/>
      <c r="M57" s="65"/>
      <c r="N57" s="5"/>
      <c r="O57" s="66">
        <f t="shared" si="9"/>
        <v>9000586</v>
      </c>
      <c r="P57" s="66">
        <f t="shared" si="9"/>
        <v>0</v>
      </c>
      <c r="Q57" s="77"/>
      <c r="R57" s="77"/>
      <c r="S57" s="77"/>
      <c r="T57" s="77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</row>
    <row r="58" spans="1:249" ht="48" hidden="1">
      <c r="A58" s="169" t="s">
        <v>78</v>
      </c>
      <c r="B58" s="181"/>
      <c r="C58" s="181"/>
      <c r="D58" s="182"/>
      <c r="E58" s="181"/>
      <c r="F58" s="181"/>
      <c r="G58" s="181"/>
      <c r="H58" s="181"/>
      <c r="I58" s="181"/>
      <c r="J58" s="181"/>
      <c r="K58" s="181"/>
      <c r="L58" s="169" t="s">
        <v>79</v>
      </c>
      <c r="M58" s="171"/>
      <c r="N58" s="169">
        <v>2016</v>
      </c>
      <c r="O58" s="91">
        <v>9000586</v>
      </c>
      <c r="P58" s="91">
        <v>0</v>
      </c>
      <c r="Q58" s="103"/>
      <c r="R58" s="103"/>
      <c r="S58" s="103"/>
      <c r="T58" s="103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</row>
    <row r="59" spans="1:249" ht="58.5" hidden="1" customHeight="1">
      <c r="A59" s="212" t="s">
        <v>80</v>
      </c>
      <c r="B59" s="212"/>
      <c r="C59" s="57"/>
      <c r="D59" s="59">
        <v>51</v>
      </c>
      <c r="E59" s="59">
        <v>0</v>
      </c>
      <c r="F59" s="59">
        <v>13</v>
      </c>
      <c r="G59" s="59">
        <v>851</v>
      </c>
      <c r="H59" s="62" t="s">
        <v>65</v>
      </c>
      <c r="I59" s="62" t="s">
        <v>33</v>
      </c>
      <c r="J59" s="62" t="s">
        <v>81</v>
      </c>
      <c r="K59" s="145"/>
      <c r="L59" s="145"/>
      <c r="M59" s="145"/>
      <c r="N59" s="145"/>
      <c r="O59" s="63">
        <f t="shared" si="9"/>
        <v>89146323.150000006</v>
      </c>
      <c r="P59" s="146"/>
      <c r="Q59" s="117"/>
      <c r="R59" s="117"/>
      <c r="S59" s="117"/>
      <c r="T59" s="117"/>
    </row>
    <row r="60" spans="1:249" ht="27.75" hidden="1" customHeight="1">
      <c r="A60" s="42" t="s">
        <v>26</v>
      </c>
      <c r="B60" s="42" t="s">
        <v>26</v>
      </c>
      <c r="C60" s="42"/>
      <c r="D60" s="5">
        <v>51</v>
      </c>
      <c r="E60" s="5">
        <v>0</v>
      </c>
      <c r="F60" s="5">
        <v>13</v>
      </c>
      <c r="G60" s="5">
        <v>851</v>
      </c>
      <c r="H60" s="64" t="s">
        <v>65</v>
      </c>
      <c r="I60" s="64" t="s">
        <v>33</v>
      </c>
      <c r="J60" s="64" t="s">
        <v>81</v>
      </c>
      <c r="K60" s="64" t="s">
        <v>41</v>
      </c>
      <c r="L60" s="147"/>
      <c r="M60" s="147"/>
      <c r="N60" s="147"/>
      <c r="O60" s="66">
        <f t="shared" si="9"/>
        <v>89146323.150000006</v>
      </c>
      <c r="P60" s="146"/>
      <c r="Q60" s="117"/>
      <c r="R60" s="117"/>
      <c r="S60" s="117"/>
      <c r="T60" s="117"/>
    </row>
    <row r="61" spans="1:249" ht="15" hidden="1" customHeight="1">
      <c r="A61" s="42" t="s">
        <v>36</v>
      </c>
      <c r="B61" s="42" t="s">
        <v>69</v>
      </c>
      <c r="C61" s="42"/>
      <c r="D61" s="5">
        <v>51</v>
      </c>
      <c r="E61" s="5">
        <v>0</v>
      </c>
      <c r="F61" s="5">
        <v>13</v>
      </c>
      <c r="G61" s="5">
        <v>851</v>
      </c>
      <c r="H61" s="64" t="s">
        <v>65</v>
      </c>
      <c r="I61" s="64" t="s">
        <v>33</v>
      </c>
      <c r="J61" s="64" t="s">
        <v>81</v>
      </c>
      <c r="K61" s="64" t="s">
        <v>37</v>
      </c>
      <c r="L61" s="147"/>
      <c r="M61" s="147"/>
      <c r="N61" s="147"/>
      <c r="O61" s="66">
        <f t="shared" si="9"/>
        <v>89146323.150000006</v>
      </c>
      <c r="P61" s="146"/>
      <c r="Q61" s="117"/>
      <c r="R61" s="117"/>
      <c r="S61" s="117"/>
      <c r="T61" s="117"/>
    </row>
    <row r="62" spans="1:249" ht="36" hidden="1">
      <c r="A62" s="169" t="s">
        <v>82</v>
      </c>
      <c r="B62" s="57"/>
      <c r="C62" s="57"/>
      <c r="D62" s="59"/>
      <c r="E62" s="59"/>
      <c r="F62" s="59"/>
      <c r="G62" s="59"/>
      <c r="H62" s="62"/>
      <c r="I62" s="59"/>
      <c r="J62" s="59"/>
      <c r="K62" s="62"/>
      <c r="L62" s="147"/>
      <c r="M62" s="147"/>
      <c r="N62" s="147" t="s">
        <v>74</v>
      </c>
      <c r="O62" s="146">
        <v>89146323.150000006</v>
      </c>
      <c r="P62" s="146"/>
      <c r="Q62" s="117"/>
      <c r="R62" s="117"/>
      <c r="S62" s="117"/>
      <c r="T62" s="117"/>
    </row>
    <row r="63" spans="1:249" ht="15">
      <c r="A63" s="156" t="s">
        <v>83</v>
      </c>
      <c r="B63" s="157"/>
      <c r="C63" s="157"/>
      <c r="D63" s="145" t="s">
        <v>84</v>
      </c>
      <c r="E63" s="145" t="s">
        <v>85</v>
      </c>
      <c r="F63" s="145"/>
      <c r="G63" s="145" t="s">
        <v>30</v>
      </c>
      <c r="H63" s="145">
        <v>10</v>
      </c>
      <c r="I63" s="145"/>
      <c r="J63" s="145"/>
      <c r="K63" s="145"/>
      <c r="L63" s="145"/>
      <c r="M63" s="145"/>
      <c r="N63" s="145"/>
      <c r="O63" s="158">
        <f>O64</f>
        <v>13352625</v>
      </c>
      <c r="P63" s="158">
        <f>P64</f>
        <v>6256173</v>
      </c>
      <c r="Q63" s="117"/>
      <c r="R63" s="117"/>
      <c r="S63" s="117"/>
      <c r="T63" s="117"/>
    </row>
    <row r="64" spans="1:249" ht="15">
      <c r="A64" s="156" t="s">
        <v>86</v>
      </c>
      <c r="B64" s="157"/>
      <c r="C64" s="157"/>
      <c r="D64" s="145" t="s">
        <v>84</v>
      </c>
      <c r="E64" s="145" t="s">
        <v>85</v>
      </c>
      <c r="F64" s="145"/>
      <c r="G64" s="145" t="s">
        <v>30</v>
      </c>
      <c r="H64" s="145">
        <v>10</v>
      </c>
      <c r="I64" s="145" t="s">
        <v>87</v>
      </c>
      <c r="J64" s="145"/>
      <c r="K64" s="145"/>
      <c r="L64" s="145"/>
      <c r="M64" s="145"/>
      <c r="N64" s="145"/>
      <c r="O64" s="158">
        <f>O65+O69</f>
        <v>13352625</v>
      </c>
      <c r="P64" s="158">
        <f>P65+P69</f>
        <v>6256173</v>
      </c>
      <c r="Q64" s="117"/>
      <c r="R64" s="117"/>
      <c r="S64" s="117"/>
      <c r="T64" s="117"/>
    </row>
    <row r="65" spans="1:20" ht="84" hidden="1">
      <c r="A65" s="156" t="s">
        <v>88</v>
      </c>
      <c r="B65" s="157"/>
      <c r="C65" s="157"/>
      <c r="D65" s="145" t="s">
        <v>84</v>
      </c>
      <c r="E65" s="145" t="s">
        <v>85</v>
      </c>
      <c r="F65" s="145" t="s">
        <v>89</v>
      </c>
      <c r="G65" s="145" t="s">
        <v>30</v>
      </c>
      <c r="H65" s="145">
        <v>10</v>
      </c>
      <c r="I65" s="145" t="s">
        <v>87</v>
      </c>
      <c r="J65" s="145" t="s">
        <v>90</v>
      </c>
      <c r="K65" s="145"/>
      <c r="L65" s="145"/>
      <c r="M65" s="145"/>
      <c r="N65" s="145"/>
      <c r="O65" s="63">
        <f t="shared" ref="O65:O67" si="10">O66</f>
        <v>8901750</v>
      </c>
      <c r="P65" s="146"/>
      <c r="Q65" s="117"/>
      <c r="R65" s="117"/>
      <c r="S65" s="117"/>
      <c r="T65" s="117"/>
    </row>
    <row r="66" spans="1:20" ht="36" hidden="1">
      <c r="A66" s="42" t="s">
        <v>26</v>
      </c>
      <c r="B66" s="159"/>
      <c r="C66" s="159"/>
      <c r="D66" s="147" t="s">
        <v>84</v>
      </c>
      <c r="E66" s="147" t="s">
        <v>85</v>
      </c>
      <c r="F66" s="147" t="s">
        <v>89</v>
      </c>
      <c r="G66" s="147" t="s">
        <v>30</v>
      </c>
      <c r="H66" s="147">
        <v>10</v>
      </c>
      <c r="I66" s="147" t="s">
        <v>87</v>
      </c>
      <c r="J66" s="147" t="s">
        <v>90</v>
      </c>
      <c r="K66" s="147" t="s">
        <v>41</v>
      </c>
      <c r="L66" s="147"/>
      <c r="M66" s="147"/>
      <c r="N66" s="147"/>
      <c r="O66" s="66">
        <f t="shared" si="10"/>
        <v>8901750</v>
      </c>
      <c r="P66" s="146"/>
      <c r="Q66" s="117"/>
      <c r="R66" s="117"/>
      <c r="S66" s="117"/>
      <c r="T66" s="117"/>
    </row>
    <row r="67" spans="1:20" ht="14.25" hidden="1">
      <c r="A67" s="42" t="s">
        <v>27</v>
      </c>
      <c r="B67" s="159"/>
      <c r="C67" s="159"/>
      <c r="D67" s="147" t="s">
        <v>84</v>
      </c>
      <c r="E67" s="147" t="s">
        <v>85</v>
      </c>
      <c r="F67" s="147" t="s">
        <v>89</v>
      </c>
      <c r="G67" s="147" t="s">
        <v>30</v>
      </c>
      <c r="H67" s="147">
        <v>10</v>
      </c>
      <c r="I67" s="147" t="s">
        <v>87</v>
      </c>
      <c r="J67" s="147" t="s">
        <v>90</v>
      </c>
      <c r="K67" s="147" t="s">
        <v>37</v>
      </c>
      <c r="L67" s="147"/>
      <c r="M67" s="147"/>
      <c r="N67" s="147"/>
      <c r="O67" s="66">
        <f t="shared" si="10"/>
        <v>8901750</v>
      </c>
      <c r="P67" s="146"/>
      <c r="Q67" s="117"/>
      <c r="R67" s="117"/>
      <c r="S67" s="117"/>
      <c r="T67" s="117"/>
    </row>
    <row r="68" spans="1:20" ht="72" hidden="1">
      <c r="A68" s="183" t="s">
        <v>91</v>
      </c>
      <c r="B68" s="184"/>
      <c r="C68" s="184"/>
      <c r="D68" s="185"/>
      <c r="E68" s="185"/>
      <c r="F68" s="185"/>
      <c r="G68" s="185"/>
      <c r="H68" s="185"/>
      <c r="I68" s="185"/>
      <c r="J68" s="185"/>
      <c r="K68" s="185"/>
      <c r="L68" s="186" t="s">
        <v>92</v>
      </c>
      <c r="M68" s="185" t="s">
        <v>93</v>
      </c>
      <c r="N68" s="185" t="s">
        <v>74</v>
      </c>
      <c r="O68" s="146">
        <v>8901750</v>
      </c>
      <c r="P68" s="146"/>
      <c r="Q68" s="187"/>
      <c r="R68" s="187"/>
      <c r="S68" s="187"/>
      <c r="T68" s="117"/>
    </row>
    <row r="69" spans="1:20" ht="97.5" customHeight="1">
      <c r="A69" s="156" t="s">
        <v>94</v>
      </c>
      <c r="B69" s="157"/>
      <c r="C69" s="157"/>
      <c r="D69" s="145" t="s">
        <v>84</v>
      </c>
      <c r="E69" s="145" t="s">
        <v>85</v>
      </c>
      <c r="F69" s="145" t="s">
        <v>89</v>
      </c>
      <c r="G69" s="145" t="s">
        <v>30</v>
      </c>
      <c r="H69" s="145">
        <v>10</v>
      </c>
      <c r="I69" s="145" t="s">
        <v>87</v>
      </c>
      <c r="J69" s="59" t="s">
        <v>95</v>
      </c>
      <c r="K69" s="145"/>
      <c r="L69" s="145"/>
      <c r="M69" s="145"/>
      <c r="N69" s="145"/>
      <c r="O69" s="63">
        <f t="shared" ref="O69:P71" si="11">O70</f>
        <v>4450875</v>
      </c>
      <c r="P69" s="63">
        <f t="shared" si="11"/>
        <v>6256173</v>
      </c>
      <c r="Q69" s="117"/>
      <c r="R69" s="117"/>
      <c r="S69" s="117"/>
      <c r="T69" s="117"/>
    </row>
    <row r="70" spans="1:20" ht="36">
      <c r="A70" s="42" t="s">
        <v>26</v>
      </c>
      <c r="B70" s="159"/>
      <c r="C70" s="159"/>
      <c r="D70" s="147" t="s">
        <v>84</v>
      </c>
      <c r="E70" s="147" t="s">
        <v>85</v>
      </c>
      <c r="F70" s="147" t="s">
        <v>89</v>
      </c>
      <c r="G70" s="147" t="s">
        <v>30</v>
      </c>
      <c r="H70" s="147">
        <v>10</v>
      </c>
      <c r="I70" s="147" t="s">
        <v>87</v>
      </c>
      <c r="J70" s="5" t="s">
        <v>95</v>
      </c>
      <c r="K70" s="147" t="s">
        <v>41</v>
      </c>
      <c r="L70" s="147"/>
      <c r="M70" s="147"/>
      <c r="N70" s="147"/>
      <c r="O70" s="66">
        <f t="shared" si="11"/>
        <v>4450875</v>
      </c>
      <c r="P70" s="66">
        <f t="shared" si="11"/>
        <v>6256173</v>
      </c>
      <c r="Q70" s="117"/>
      <c r="R70" s="117"/>
      <c r="S70" s="117"/>
      <c r="T70" s="117"/>
    </row>
    <row r="71" spans="1:20" ht="14.25">
      <c r="A71" s="42" t="s">
        <v>27</v>
      </c>
      <c r="B71" s="159"/>
      <c r="C71" s="159"/>
      <c r="D71" s="147" t="s">
        <v>84</v>
      </c>
      <c r="E71" s="147" t="s">
        <v>85</v>
      </c>
      <c r="F71" s="147" t="s">
        <v>89</v>
      </c>
      <c r="G71" s="147" t="s">
        <v>30</v>
      </c>
      <c r="H71" s="147">
        <v>10</v>
      </c>
      <c r="I71" s="147" t="s">
        <v>87</v>
      </c>
      <c r="J71" s="5" t="s">
        <v>95</v>
      </c>
      <c r="K71" s="147" t="s">
        <v>37</v>
      </c>
      <c r="L71" s="147"/>
      <c r="M71" s="147"/>
      <c r="N71" s="147"/>
      <c r="O71" s="66">
        <f t="shared" si="11"/>
        <v>4450875</v>
      </c>
      <c r="P71" s="66">
        <f t="shared" si="11"/>
        <v>6256173</v>
      </c>
      <c r="Q71" s="117"/>
      <c r="R71" s="117"/>
      <c r="S71" s="117"/>
      <c r="T71" s="117"/>
    </row>
    <row r="72" spans="1:20" ht="78" customHeight="1">
      <c r="A72" s="183" t="s">
        <v>96</v>
      </c>
      <c r="B72" s="159"/>
      <c r="C72" s="159"/>
      <c r="D72" s="147"/>
      <c r="E72" s="147"/>
      <c r="F72" s="147"/>
      <c r="G72" s="147"/>
      <c r="H72" s="147"/>
      <c r="I72" s="147"/>
      <c r="J72" s="147"/>
      <c r="K72" s="147"/>
      <c r="L72" s="186" t="s">
        <v>92</v>
      </c>
      <c r="M72" s="185" t="s">
        <v>120</v>
      </c>
      <c r="N72" s="188" t="s">
        <v>98</v>
      </c>
      <c r="O72" s="189">
        <v>4450875</v>
      </c>
      <c r="P72" s="189">
        <v>6256173</v>
      </c>
      <c r="Q72" s="187"/>
      <c r="R72" s="187"/>
      <c r="S72" s="187"/>
      <c r="T72" s="117"/>
    </row>
  </sheetData>
  <mergeCells count="6">
    <mergeCell ref="A37:B37"/>
    <mergeCell ref="A38:B38"/>
    <mergeCell ref="A39:B39"/>
    <mergeCell ref="A59:B59"/>
    <mergeCell ref="A1:P1"/>
    <mergeCell ref="A2:P2"/>
  </mergeCells>
  <pageMargins left="0.70866141732283472" right="0.31496062992125984" top="0.35433070866141736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78"/>
  <sheetViews>
    <sheetView tabSelected="1" topLeftCell="A75" zoomScale="90" zoomScaleNormal="90" workbookViewId="0">
      <selection activeCell="Q25" sqref="Q25"/>
    </sheetView>
  </sheetViews>
  <sheetFormatPr defaultRowHeight="12"/>
  <cols>
    <col min="1" max="1" width="34.140625" style="1" customWidth="1"/>
    <col min="2" max="3" width="4.140625" style="1" hidden="1" customWidth="1"/>
    <col min="4" max="4" width="3.42578125" style="167" customWidth="1"/>
    <col min="5" max="5" width="3.42578125" style="1" customWidth="1"/>
    <col min="6" max="6" width="3.28515625" style="1" customWidth="1"/>
    <col min="7" max="7" width="4.140625" style="1" customWidth="1"/>
    <col min="8" max="9" width="3.7109375" style="1" customWidth="1"/>
    <col min="10" max="10" width="6.42578125" style="1" customWidth="1"/>
    <col min="11" max="13" width="6" style="1" customWidth="1"/>
    <col min="14" max="14" width="5.7109375" style="195" customWidth="1"/>
    <col min="15" max="15" width="14.5703125" style="1" hidden="1" customWidth="1"/>
    <col min="16" max="17" width="12.7109375" style="1" customWidth="1"/>
    <col min="18" max="18" width="12.28515625" style="2" hidden="1" customWidth="1"/>
    <col min="19" max="19" width="11.7109375" style="2" hidden="1" customWidth="1"/>
    <col min="20" max="20" width="13.140625" style="2" hidden="1" customWidth="1"/>
    <col min="21" max="21" width="13.7109375" style="2" hidden="1" customWidth="1"/>
    <col min="22" max="24" width="0" style="1" hidden="1" customWidth="1"/>
    <col min="25" max="252" width="9.140625" style="1"/>
    <col min="253" max="253" width="48.85546875" style="1" customWidth="1"/>
    <col min="254" max="255" width="0" style="1" hidden="1" customWidth="1"/>
    <col min="256" max="256" width="4.140625" style="1" customWidth="1"/>
    <col min="257" max="257" width="4" style="1" customWidth="1"/>
    <col min="258" max="258" width="5" style="1" customWidth="1"/>
    <col min="259" max="260" width="4.7109375" style="1" customWidth="1"/>
    <col min="261" max="261" width="7.7109375" style="1" customWidth="1"/>
    <col min="262" max="262" width="6" style="1" customWidth="1"/>
    <col min="263" max="265" width="0" style="1" hidden="1" customWidth="1"/>
    <col min="266" max="266" width="18.42578125" style="1" customWidth="1"/>
    <col min="267" max="267" width="9.140625" style="1"/>
    <col min="268" max="268" width="14" style="1" customWidth="1"/>
    <col min="269" max="508" width="9.140625" style="1"/>
    <col min="509" max="509" width="48.85546875" style="1" customWidth="1"/>
    <col min="510" max="511" width="0" style="1" hidden="1" customWidth="1"/>
    <col min="512" max="512" width="4.140625" style="1" customWidth="1"/>
    <col min="513" max="513" width="4" style="1" customWidth="1"/>
    <col min="514" max="514" width="5" style="1" customWidth="1"/>
    <col min="515" max="516" width="4.7109375" style="1" customWidth="1"/>
    <col min="517" max="517" width="7.7109375" style="1" customWidth="1"/>
    <col min="518" max="518" width="6" style="1" customWidth="1"/>
    <col min="519" max="521" width="0" style="1" hidden="1" customWidth="1"/>
    <col min="522" max="522" width="18.42578125" style="1" customWidth="1"/>
    <col min="523" max="523" width="9.140625" style="1"/>
    <col min="524" max="524" width="14" style="1" customWidth="1"/>
    <col min="525" max="764" width="9.140625" style="1"/>
    <col min="765" max="765" width="48.85546875" style="1" customWidth="1"/>
    <col min="766" max="767" width="0" style="1" hidden="1" customWidth="1"/>
    <col min="768" max="768" width="4.140625" style="1" customWidth="1"/>
    <col min="769" max="769" width="4" style="1" customWidth="1"/>
    <col min="770" max="770" width="5" style="1" customWidth="1"/>
    <col min="771" max="772" width="4.7109375" style="1" customWidth="1"/>
    <col min="773" max="773" width="7.7109375" style="1" customWidth="1"/>
    <col min="774" max="774" width="6" style="1" customWidth="1"/>
    <col min="775" max="777" width="0" style="1" hidden="1" customWidth="1"/>
    <col min="778" max="778" width="18.42578125" style="1" customWidth="1"/>
    <col min="779" max="779" width="9.140625" style="1"/>
    <col min="780" max="780" width="14" style="1" customWidth="1"/>
    <col min="781" max="1020" width="9.140625" style="1"/>
    <col min="1021" max="1021" width="48.85546875" style="1" customWidth="1"/>
    <col min="1022" max="1023" width="0" style="1" hidden="1" customWidth="1"/>
    <col min="1024" max="1024" width="4.140625" style="1" customWidth="1"/>
    <col min="1025" max="1025" width="4" style="1" customWidth="1"/>
    <col min="1026" max="1026" width="5" style="1" customWidth="1"/>
    <col min="1027" max="1028" width="4.7109375" style="1" customWidth="1"/>
    <col min="1029" max="1029" width="7.7109375" style="1" customWidth="1"/>
    <col min="1030" max="1030" width="6" style="1" customWidth="1"/>
    <col min="1031" max="1033" width="0" style="1" hidden="1" customWidth="1"/>
    <col min="1034" max="1034" width="18.42578125" style="1" customWidth="1"/>
    <col min="1035" max="1035" width="9.140625" style="1"/>
    <col min="1036" max="1036" width="14" style="1" customWidth="1"/>
    <col min="1037" max="1276" width="9.140625" style="1"/>
    <col min="1277" max="1277" width="48.85546875" style="1" customWidth="1"/>
    <col min="1278" max="1279" width="0" style="1" hidden="1" customWidth="1"/>
    <col min="1280" max="1280" width="4.140625" style="1" customWidth="1"/>
    <col min="1281" max="1281" width="4" style="1" customWidth="1"/>
    <col min="1282" max="1282" width="5" style="1" customWidth="1"/>
    <col min="1283" max="1284" width="4.7109375" style="1" customWidth="1"/>
    <col min="1285" max="1285" width="7.7109375" style="1" customWidth="1"/>
    <col min="1286" max="1286" width="6" style="1" customWidth="1"/>
    <col min="1287" max="1289" width="0" style="1" hidden="1" customWidth="1"/>
    <col min="1290" max="1290" width="18.42578125" style="1" customWidth="1"/>
    <col min="1291" max="1291" width="9.140625" style="1"/>
    <col min="1292" max="1292" width="14" style="1" customWidth="1"/>
    <col min="1293" max="1532" width="9.140625" style="1"/>
    <col min="1533" max="1533" width="48.85546875" style="1" customWidth="1"/>
    <col min="1534" max="1535" width="0" style="1" hidden="1" customWidth="1"/>
    <col min="1536" max="1536" width="4.140625" style="1" customWidth="1"/>
    <col min="1537" max="1537" width="4" style="1" customWidth="1"/>
    <col min="1538" max="1538" width="5" style="1" customWidth="1"/>
    <col min="1539" max="1540" width="4.7109375" style="1" customWidth="1"/>
    <col min="1541" max="1541" width="7.7109375" style="1" customWidth="1"/>
    <col min="1542" max="1542" width="6" style="1" customWidth="1"/>
    <col min="1543" max="1545" width="0" style="1" hidden="1" customWidth="1"/>
    <col min="1546" max="1546" width="18.42578125" style="1" customWidth="1"/>
    <col min="1547" max="1547" width="9.140625" style="1"/>
    <col min="1548" max="1548" width="14" style="1" customWidth="1"/>
    <col min="1549" max="1788" width="9.140625" style="1"/>
    <col min="1789" max="1789" width="48.85546875" style="1" customWidth="1"/>
    <col min="1790" max="1791" width="0" style="1" hidden="1" customWidth="1"/>
    <col min="1792" max="1792" width="4.140625" style="1" customWidth="1"/>
    <col min="1793" max="1793" width="4" style="1" customWidth="1"/>
    <col min="1794" max="1794" width="5" style="1" customWidth="1"/>
    <col min="1795" max="1796" width="4.7109375" style="1" customWidth="1"/>
    <col min="1797" max="1797" width="7.7109375" style="1" customWidth="1"/>
    <col min="1798" max="1798" width="6" style="1" customWidth="1"/>
    <col min="1799" max="1801" width="0" style="1" hidden="1" customWidth="1"/>
    <col min="1802" max="1802" width="18.42578125" style="1" customWidth="1"/>
    <col min="1803" max="1803" width="9.140625" style="1"/>
    <col min="1804" max="1804" width="14" style="1" customWidth="1"/>
    <col min="1805" max="2044" width="9.140625" style="1"/>
    <col min="2045" max="2045" width="48.85546875" style="1" customWidth="1"/>
    <col min="2046" max="2047" width="0" style="1" hidden="1" customWidth="1"/>
    <col min="2048" max="2048" width="4.140625" style="1" customWidth="1"/>
    <col min="2049" max="2049" width="4" style="1" customWidth="1"/>
    <col min="2050" max="2050" width="5" style="1" customWidth="1"/>
    <col min="2051" max="2052" width="4.7109375" style="1" customWidth="1"/>
    <col min="2053" max="2053" width="7.7109375" style="1" customWidth="1"/>
    <col min="2054" max="2054" width="6" style="1" customWidth="1"/>
    <col min="2055" max="2057" width="0" style="1" hidden="1" customWidth="1"/>
    <col min="2058" max="2058" width="18.42578125" style="1" customWidth="1"/>
    <col min="2059" max="2059" width="9.140625" style="1"/>
    <col min="2060" max="2060" width="14" style="1" customWidth="1"/>
    <col min="2061" max="2300" width="9.140625" style="1"/>
    <col min="2301" max="2301" width="48.85546875" style="1" customWidth="1"/>
    <col min="2302" max="2303" width="0" style="1" hidden="1" customWidth="1"/>
    <col min="2304" max="2304" width="4.140625" style="1" customWidth="1"/>
    <col min="2305" max="2305" width="4" style="1" customWidth="1"/>
    <col min="2306" max="2306" width="5" style="1" customWidth="1"/>
    <col min="2307" max="2308" width="4.7109375" style="1" customWidth="1"/>
    <col min="2309" max="2309" width="7.7109375" style="1" customWidth="1"/>
    <col min="2310" max="2310" width="6" style="1" customWidth="1"/>
    <col min="2311" max="2313" width="0" style="1" hidden="1" customWidth="1"/>
    <col min="2314" max="2314" width="18.42578125" style="1" customWidth="1"/>
    <col min="2315" max="2315" width="9.140625" style="1"/>
    <col min="2316" max="2316" width="14" style="1" customWidth="1"/>
    <col min="2317" max="2556" width="9.140625" style="1"/>
    <col min="2557" max="2557" width="48.85546875" style="1" customWidth="1"/>
    <col min="2558" max="2559" width="0" style="1" hidden="1" customWidth="1"/>
    <col min="2560" max="2560" width="4.140625" style="1" customWidth="1"/>
    <col min="2561" max="2561" width="4" style="1" customWidth="1"/>
    <col min="2562" max="2562" width="5" style="1" customWidth="1"/>
    <col min="2563" max="2564" width="4.7109375" style="1" customWidth="1"/>
    <col min="2565" max="2565" width="7.7109375" style="1" customWidth="1"/>
    <col min="2566" max="2566" width="6" style="1" customWidth="1"/>
    <col min="2567" max="2569" width="0" style="1" hidden="1" customWidth="1"/>
    <col min="2570" max="2570" width="18.42578125" style="1" customWidth="1"/>
    <col min="2571" max="2571" width="9.140625" style="1"/>
    <col min="2572" max="2572" width="14" style="1" customWidth="1"/>
    <col min="2573" max="2812" width="9.140625" style="1"/>
    <col min="2813" max="2813" width="48.85546875" style="1" customWidth="1"/>
    <col min="2814" max="2815" width="0" style="1" hidden="1" customWidth="1"/>
    <col min="2816" max="2816" width="4.140625" style="1" customWidth="1"/>
    <col min="2817" max="2817" width="4" style="1" customWidth="1"/>
    <col min="2818" max="2818" width="5" style="1" customWidth="1"/>
    <col min="2819" max="2820" width="4.7109375" style="1" customWidth="1"/>
    <col min="2821" max="2821" width="7.7109375" style="1" customWidth="1"/>
    <col min="2822" max="2822" width="6" style="1" customWidth="1"/>
    <col min="2823" max="2825" width="0" style="1" hidden="1" customWidth="1"/>
    <col min="2826" max="2826" width="18.42578125" style="1" customWidth="1"/>
    <col min="2827" max="2827" width="9.140625" style="1"/>
    <col min="2828" max="2828" width="14" style="1" customWidth="1"/>
    <col min="2829" max="3068" width="9.140625" style="1"/>
    <col min="3069" max="3069" width="48.85546875" style="1" customWidth="1"/>
    <col min="3070" max="3071" width="0" style="1" hidden="1" customWidth="1"/>
    <col min="3072" max="3072" width="4.140625" style="1" customWidth="1"/>
    <col min="3073" max="3073" width="4" style="1" customWidth="1"/>
    <col min="3074" max="3074" width="5" style="1" customWidth="1"/>
    <col min="3075" max="3076" width="4.7109375" style="1" customWidth="1"/>
    <col min="3077" max="3077" width="7.7109375" style="1" customWidth="1"/>
    <col min="3078" max="3078" width="6" style="1" customWidth="1"/>
    <col min="3079" max="3081" width="0" style="1" hidden="1" customWidth="1"/>
    <col min="3082" max="3082" width="18.42578125" style="1" customWidth="1"/>
    <col min="3083" max="3083" width="9.140625" style="1"/>
    <col min="3084" max="3084" width="14" style="1" customWidth="1"/>
    <col min="3085" max="3324" width="9.140625" style="1"/>
    <col min="3325" max="3325" width="48.85546875" style="1" customWidth="1"/>
    <col min="3326" max="3327" width="0" style="1" hidden="1" customWidth="1"/>
    <col min="3328" max="3328" width="4.140625" style="1" customWidth="1"/>
    <col min="3329" max="3329" width="4" style="1" customWidth="1"/>
    <col min="3330" max="3330" width="5" style="1" customWidth="1"/>
    <col min="3331" max="3332" width="4.7109375" style="1" customWidth="1"/>
    <col min="3333" max="3333" width="7.7109375" style="1" customWidth="1"/>
    <col min="3334" max="3334" width="6" style="1" customWidth="1"/>
    <col min="3335" max="3337" width="0" style="1" hidden="1" customWidth="1"/>
    <col min="3338" max="3338" width="18.42578125" style="1" customWidth="1"/>
    <col min="3339" max="3339" width="9.140625" style="1"/>
    <col min="3340" max="3340" width="14" style="1" customWidth="1"/>
    <col min="3341" max="3580" width="9.140625" style="1"/>
    <col min="3581" max="3581" width="48.85546875" style="1" customWidth="1"/>
    <col min="3582" max="3583" width="0" style="1" hidden="1" customWidth="1"/>
    <col min="3584" max="3584" width="4.140625" style="1" customWidth="1"/>
    <col min="3585" max="3585" width="4" style="1" customWidth="1"/>
    <col min="3586" max="3586" width="5" style="1" customWidth="1"/>
    <col min="3587" max="3588" width="4.7109375" style="1" customWidth="1"/>
    <col min="3589" max="3589" width="7.7109375" style="1" customWidth="1"/>
    <col min="3590" max="3590" width="6" style="1" customWidth="1"/>
    <col min="3591" max="3593" width="0" style="1" hidden="1" customWidth="1"/>
    <col min="3594" max="3594" width="18.42578125" style="1" customWidth="1"/>
    <col min="3595" max="3595" width="9.140625" style="1"/>
    <col min="3596" max="3596" width="14" style="1" customWidth="1"/>
    <col min="3597" max="3836" width="9.140625" style="1"/>
    <col min="3837" max="3837" width="48.85546875" style="1" customWidth="1"/>
    <col min="3838" max="3839" width="0" style="1" hidden="1" customWidth="1"/>
    <col min="3840" max="3840" width="4.140625" style="1" customWidth="1"/>
    <col min="3841" max="3841" width="4" style="1" customWidth="1"/>
    <col min="3842" max="3842" width="5" style="1" customWidth="1"/>
    <col min="3843" max="3844" width="4.7109375" style="1" customWidth="1"/>
    <col min="3845" max="3845" width="7.7109375" style="1" customWidth="1"/>
    <col min="3846" max="3846" width="6" style="1" customWidth="1"/>
    <col min="3847" max="3849" width="0" style="1" hidden="1" customWidth="1"/>
    <col min="3850" max="3850" width="18.42578125" style="1" customWidth="1"/>
    <col min="3851" max="3851" width="9.140625" style="1"/>
    <col min="3852" max="3852" width="14" style="1" customWidth="1"/>
    <col min="3853" max="4092" width="9.140625" style="1"/>
    <col min="4093" max="4093" width="48.85546875" style="1" customWidth="1"/>
    <col min="4094" max="4095" width="0" style="1" hidden="1" customWidth="1"/>
    <col min="4096" max="4096" width="4.140625" style="1" customWidth="1"/>
    <col min="4097" max="4097" width="4" style="1" customWidth="1"/>
    <col min="4098" max="4098" width="5" style="1" customWidth="1"/>
    <col min="4099" max="4100" width="4.7109375" style="1" customWidth="1"/>
    <col min="4101" max="4101" width="7.7109375" style="1" customWidth="1"/>
    <col min="4102" max="4102" width="6" style="1" customWidth="1"/>
    <col min="4103" max="4105" width="0" style="1" hidden="1" customWidth="1"/>
    <col min="4106" max="4106" width="18.42578125" style="1" customWidth="1"/>
    <col min="4107" max="4107" width="9.140625" style="1"/>
    <col min="4108" max="4108" width="14" style="1" customWidth="1"/>
    <col min="4109" max="4348" width="9.140625" style="1"/>
    <col min="4349" max="4349" width="48.85546875" style="1" customWidth="1"/>
    <col min="4350" max="4351" width="0" style="1" hidden="1" customWidth="1"/>
    <col min="4352" max="4352" width="4.140625" style="1" customWidth="1"/>
    <col min="4353" max="4353" width="4" style="1" customWidth="1"/>
    <col min="4354" max="4354" width="5" style="1" customWidth="1"/>
    <col min="4355" max="4356" width="4.7109375" style="1" customWidth="1"/>
    <col min="4357" max="4357" width="7.7109375" style="1" customWidth="1"/>
    <col min="4358" max="4358" width="6" style="1" customWidth="1"/>
    <col min="4359" max="4361" width="0" style="1" hidden="1" customWidth="1"/>
    <col min="4362" max="4362" width="18.42578125" style="1" customWidth="1"/>
    <col min="4363" max="4363" width="9.140625" style="1"/>
    <col min="4364" max="4364" width="14" style="1" customWidth="1"/>
    <col min="4365" max="4604" width="9.140625" style="1"/>
    <col min="4605" max="4605" width="48.85546875" style="1" customWidth="1"/>
    <col min="4606" max="4607" width="0" style="1" hidden="1" customWidth="1"/>
    <col min="4608" max="4608" width="4.140625" style="1" customWidth="1"/>
    <col min="4609" max="4609" width="4" style="1" customWidth="1"/>
    <col min="4610" max="4610" width="5" style="1" customWidth="1"/>
    <col min="4611" max="4612" width="4.7109375" style="1" customWidth="1"/>
    <col min="4613" max="4613" width="7.7109375" style="1" customWidth="1"/>
    <col min="4614" max="4614" width="6" style="1" customWidth="1"/>
    <col min="4615" max="4617" width="0" style="1" hidden="1" customWidth="1"/>
    <col min="4618" max="4618" width="18.42578125" style="1" customWidth="1"/>
    <col min="4619" max="4619" width="9.140625" style="1"/>
    <col min="4620" max="4620" width="14" style="1" customWidth="1"/>
    <col min="4621" max="4860" width="9.140625" style="1"/>
    <col min="4861" max="4861" width="48.85546875" style="1" customWidth="1"/>
    <col min="4862" max="4863" width="0" style="1" hidden="1" customWidth="1"/>
    <col min="4864" max="4864" width="4.140625" style="1" customWidth="1"/>
    <col min="4865" max="4865" width="4" style="1" customWidth="1"/>
    <col min="4866" max="4866" width="5" style="1" customWidth="1"/>
    <col min="4867" max="4868" width="4.7109375" style="1" customWidth="1"/>
    <col min="4869" max="4869" width="7.7109375" style="1" customWidth="1"/>
    <col min="4870" max="4870" width="6" style="1" customWidth="1"/>
    <col min="4871" max="4873" width="0" style="1" hidden="1" customWidth="1"/>
    <col min="4874" max="4874" width="18.42578125" style="1" customWidth="1"/>
    <col min="4875" max="4875" width="9.140625" style="1"/>
    <col min="4876" max="4876" width="14" style="1" customWidth="1"/>
    <col min="4877" max="5116" width="9.140625" style="1"/>
    <col min="5117" max="5117" width="48.85546875" style="1" customWidth="1"/>
    <col min="5118" max="5119" width="0" style="1" hidden="1" customWidth="1"/>
    <col min="5120" max="5120" width="4.140625" style="1" customWidth="1"/>
    <col min="5121" max="5121" width="4" style="1" customWidth="1"/>
    <col min="5122" max="5122" width="5" style="1" customWidth="1"/>
    <col min="5123" max="5124" width="4.7109375" style="1" customWidth="1"/>
    <col min="5125" max="5125" width="7.7109375" style="1" customWidth="1"/>
    <col min="5126" max="5126" width="6" style="1" customWidth="1"/>
    <col min="5127" max="5129" width="0" style="1" hidden="1" customWidth="1"/>
    <col min="5130" max="5130" width="18.42578125" style="1" customWidth="1"/>
    <col min="5131" max="5131" width="9.140625" style="1"/>
    <col min="5132" max="5132" width="14" style="1" customWidth="1"/>
    <col min="5133" max="5372" width="9.140625" style="1"/>
    <col min="5373" max="5373" width="48.85546875" style="1" customWidth="1"/>
    <col min="5374" max="5375" width="0" style="1" hidden="1" customWidth="1"/>
    <col min="5376" max="5376" width="4.140625" style="1" customWidth="1"/>
    <col min="5377" max="5377" width="4" style="1" customWidth="1"/>
    <col min="5378" max="5378" width="5" style="1" customWidth="1"/>
    <col min="5379" max="5380" width="4.7109375" style="1" customWidth="1"/>
    <col min="5381" max="5381" width="7.7109375" style="1" customWidth="1"/>
    <col min="5382" max="5382" width="6" style="1" customWidth="1"/>
    <col min="5383" max="5385" width="0" style="1" hidden="1" customWidth="1"/>
    <col min="5386" max="5386" width="18.42578125" style="1" customWidth="1"/>
    <col min="5387" max="5387" width="9.140625" style="1"/>
    <col min="5388" max="5388" width="14" style="1" customWidth="1"/>
    <col min="5389" max="5628" width="9.140625" style="1"/>
    <col min="5629" max="5629" width="48.85546875" style="1" customWidth="1"/>
    <col min="5630" max="5631" width="0" style="1" hidden="1" customWidth="1"/>
    <col min="5632" max="5632" width="4.140625" style="1" customWidth="1"/>
    <col min="5633" max="5633" width="4" style="1" customWidth="1"/>
    <col min="5634" max="5634" width="5" style="1" customWidth="1"/>
    <col min="5635" max="5636" width="4.7109375" style="1" customWidth="1"/>
    <col min="5637" max="5637" width="7.7109375" style="1" customWidth="1"/>
    <col min="5638" max="5638" width="6" style="1" customWidth="1"/>
    <col min="5639" max="5641" width="0" style="1" hidden="1" customWidth="1"/>
    <col min="5642" max="5642" width="18.42578125" style="1" customWidth="1"/>
    <col min="5643" max="5643" width="9.140625" style="1"/>
    <col min="5644" max="5644" width="14" style="1" customWidth="1"/>
    <col min="5645" max="5884" width="9.140625" style="1"/>
    <col min="5885" max="5885" width="48.85546875" style="1" customWidth="1"/>
    <col min="5886" max="5887" width="0" style="1" hidden="1" customWidth="1"/>
    <col min="5888" max="5888" width="4.140625" style="1" customWidth="1"/>
    <col min="5889" max="5889" width="4" style="1" customWidth="1"/>
    <col min="5890" max="5890" width="5" style="1" customWidth="1"/>
    <col min="5891" max="5892" width="4.7109375" style="1" customWidth="1"/>
    <col min="5893" max="5893" width="7.7109375" style="1" customWidth="1"/>
    <col min="5894" max="5894" width="6" style="1" customWidth="1"/>
    <col min="5895" max="5897" width="0" style="1" hidden="1" customWidth="1"/>
    <col min="5898" max="5898" width="18.42578125" style="1" customWidth="1"/>
    <col min="5899" max="5899" width="9.140625" style="1"/>
    <col min="5900" max="5900" width="14" style="1" customWidth="1"/>
    <col min="5901" max="6140" width="9.140625" style="1"/>
    <col min="6141" max="6141" width="48.85546875" style="1" customWidth="1"/>
    <col min="6142" max="6143" width="0" style="1" hidden="1" customWidth="1"/>
    <col min="6144" max="6144" width="4.140625" style="1" customWidth="1"/>
    <col min="6145" max="6145" width="4" style="1" customWidth="1"/>
    <col min="6146" max="6146" width="5" style="1" customWidth="1"/>
    <col min="6147" max="6148" width="4.7109375" style="1" customWidth="1"/>
    <col min="6149" max="6149" width="7.7109375" style="1" customWidth="1"/>
    <col min="6150" max="6150" width="6" style="1" customWidth="1"/>
    <col min="6151" max="6153" width="0" style="1" hidden="1" customWidth="1"/>
    <col min="6154" max="6154" width="18.42578125" style="1" customWidth="1"/>
    <col min="6155" max="6155" width="9.140625" style="1"/>
    <col min="6156" max="6156" width="14" style="1" customWidth="1"/>
    <col min="6157" max="6396" width="9.140625" style="1"/>
    <col min="6397" max="6397" width="48.85546875" style="1" customWidth="1"/>
    <col min="6398" max="6399" width="0" style="1" hidden="1" customWidth="1"/>
    <col min="6400" max="6400" width="4.140625" style="1" customWidth="1"/>
    <col min="6401" max="6401" width="4" style="1" customWidth="1"/>
    <col min="6402" max="6402" width="5" style="1" customWidth="1"/>
    <col min="6403" max="6404" width="4.7109375" style="1" customWidth="1"/>
    <col min="6405" max="6405" width="7.7109375" style="1" customWidth="1"/>
    <col min="6406" max="6406" width="6" style="1" customWidth="1"/>
    <col min="6407" max="6409" width="0" style="1" hidden="1" customWidth="1"/>
    <col min="6410" max="6410" width="18.42578125" style="1" customWidth="1"/>
    <col min="6411" max="6411" width="9.140625" style="1"/>
    <col min="6412" max="6412" width="14" style="1" customWidth="1"/>
    <col min="6413" max="6652" width="9.140625" style="1"/>
    <col min="6653" max="6653" width="48.85546875" style="1" customWidth="1"/>
    <col min="6654" max="6655" width="0" style="1" hidden="1" customWidth="1"/>
    <col min="6656" max="6656" width="4.140625" style="1" customWidth="1"/>
    <col min="6657" max="6657" width="4" style="1" customWidth="1"/>
    <col min="6658" max="6658" width="5" style="1" customWidth="1"/>
    <col min="6659" max="6660" width="4.7109375" style="1" customWidth="1"/>
    <col min="6661" max="6661" width="7.7109375" style="1" customWidth="1"/>
    <col min="6662" max="6662" width="6" style="1" customWidth="1"/>
    <col min="6663" max="6665" width="0" style="1" hidden="1" customWidth="1"/>
    <col min="6666" max="6666" width="18.42578125" style="1" customWidth="1"/>
    <col min="6667" max="6667" width="9.140625" style="1"/>
    <col min="6668" max="6668" width="14" style="1" customWidth="1"/>
    <col min="6669" max="6908" width="9.140625" style="1"/>
    <col min="6909" max="6909" width="48.85546875" style="1" customWidth="1"/>
    <col min="6910" max="6911" width="0" style="1" hidden="1" customWidth="1"/>
    <col min="6912" max="6912" width="4.140625" style="1" customWidth="1"/>
    <col min="6913" max="6913" width="4" style="1" customWidth="1"/>
    <col min="6914" max="6914" width="5" style="1" customWidth="1"/>
    <col min="6915" max="6916" width="4.7109375" style="1" customWidth="1"/>
    <col min="6917" max="6917" width="7.7109375" style="1" customWidth="1"/>
    <col min="6918" max="6918" width="6" style="1" customWidth="1"/>
    <col min="6919" max="6921" width="0" style="1" hidden="1" customWidth="1"/>
    <col min="6922" max="6922" width="18.42578125" style="1" customWidth="1"/>
    <col min="6923" max="6923" width="9.140625" style="1"/>
    <col min="6924" max="6924" width="14" style="1" customWidth="1"/>
    <col min="6925" max="7164" width="9.140625" style="1"/>
    <col min="7165" max="7165" width="48.85546875" style="1" customWidth="1"/>
    <col min="7166" max="7167" width="0" style="1" hidden="1" customWidth="1"/>
    <col min="7168" max="7168" width="4.140625" style="1" customWidth="1"/>
    <col min="7169" max="7169" width="4" style="1" customWidth="1"/>
    <col min="7170" max="7170" width="5" style="1" customWidth="1"/>
    <col min="7171" max="7172" width="4.7109375" style="1" customWidth="1"/>
    <col min="7173" max="7173" width="7.7109375" style="1" customWidth="1"/>
    <col min="7174" max="7174" width="6" style="1" customWidth="1"/>
    <col min="7175" max="7177" width="0" style="1" hidden="1" customWidth="1"/>
    <col min="7178" max="7178" width="18.42578125" style="1" customWidth="1"/>
    <col min="7179" max="7179" width="9.140625" style="1"/>
    <col min="7180" max="7180" width="14" style="1" customWidth="1"/>
    <col min="7181" max="7420" width="9.140625" style="1"/>
    <col min="7421" max="7421" width="48.85546875" style="1" customWidth="1"/>
    <col min="7422" max="7423" width="0" style="1" hidden="1" customWidth="1"/>
    <col min="7424" max="7424" width="4.140625" style="1" customWidth="1"/>
    <col min="7425" max="7425" width="4" style="1" customWidth="1"/>
    <col min="7426" max="7426" width="5" style="1" customWidth="1"/>
    <col min="7427" max="7428" width="4.7109375" style="1" customWidth="1"/>
    <col min="7429" max="7429" width="7.7109375" style="1" customWidth="1"/>
    <col min="7430" max="7430" width="6" style="1" customWidth="1"/>
    <col min="7431" max="7433" width="0" style="1" hidden="1" customWidth="1"/>
    <col min="7434" max="7434" width="18.42578125" style="1" customWidth="1"/>
    <col min="7435" max="7435" width="9.140625" style="1"/>
    <col min="7436" max="7436" width="14" style="1" customWidth="1"/>
    <col min="7437" max="7676" width="9.140625" style="1"/>
    <col min="7677" max="7677" width="48.85546875" style="1" customWidth="1"/>
    <col min="7678" max="7679" width="0" style="1" hidden="1" customWidth="1"/>
    <col min="7680" max="7680" width="4.140625" style="1" customWidth="1"/>
    <col min="7681" max="7681" width="4" style="1" customWidth="1"/>
    <col min="7682" max="7682" width="5" style="1" customWidth="1"/>
    <col min="7683" max="7684" width="4.7109375" style="1" customWidth="1"/>
    <col min="7685" max="7685" width="7.7109375" style="1" customWidth="1"/>
    <col min="7686" max="7686" width="6" style="1" customWidth="1"/>
    <col min="7687" max="7689" width="0" style="1" hidden="1" customWidth="1"/>
    <col min="7690" max="7690" width="18.42578125" style="1" customWidth="1"/>
    <col min="7691" max="7691" width="9.140625" style="1"/>
    <col min="7692" max="7692" width="14" style="1" customWidth="1"/>
    <col min="7693" max="7932" width="9.140625" style="1"/>
    <col min="7933" max="7933" width="48.85546875" style="1" customWidth="1"/>
    <col min="7934" max="7935" width="0" style="1" hidden="1" customWidth="1"/>
    <col min="7936" max="7936" width="4.140625" style="1" customWidth="1"/>
    <col min="7937" max="7937" width="4" style="1" customWidth="1"/>
    <col min="7938" max="7938" width="5" style="1" customWidth="1"/>
    <col min="7939" max="7940" width="4.7109375" style="1" customWidth="1"/>
    <col min="7941" max="7941" width="7.7109375" style="1" customWidth="1"/>
    <col min="7942" max="7942" width="6" style="1" customWidth="1"/>
    <col min="7943" max="7945" width="0" style="1" hidden="1" customWidth="1"/>
    <col min="7946" max="7946" width="18.42578125" style="1" customWidth="1"/>
    <col min="7947" max="7947" width="9.140625" style="1"/>
    <col min="7948" max="7948" width="14" style="1" customWidth="1"/>
    <col min="7949" max="8188" width="9.140625" style="1"/>
    <col min="8189" max="8189" width="48.85546875" style="1" customWidth="1"/>
    <col min="8190" max="8191" width="0" style="1" hidden="1" customWidth="1"/>
    <col min="8192" max="8192" width="4.140625" style="1" customWidth="1"/>
    <col min="8193" max="8193" width="4" style="1" customWidth="1"/>
    <col min="8194" max="8194" width="5" style="1" customWidth="1"/>
    <col min="8195" max="8196" width="4.7109375" style="1" customWidth="1"/>
    <col min="8197" max="8197" width="7.7109375" style="1" customWidth="1"/>
    <col min="8198" max="8198" width="6" style="1" customWidth="1"/>
    <col min="8199" max="8201" width="0" style="1" hidden="1" customWidth="1"/>
    <col min="8202" max="8202" width="18.42578125" style="1" customWidth="1"/>
    <col min="8203" max="8203" width="9.140625" style="1"/>
    <col min="8204" max="8204" width="14" style="1" customWidth="1"/>
    <col min="8205" max="8444" width="9.140625" style="1"/>
    <col min="8445" max="8445" width="48.85546875" style="1" customWidth="1"/>
    <col min="8446" max="8447" width="0" style="1" hidden="1" customWidth="1"/>
    <col min="8448" max="8448" width="4.140625" style="1" customWidth="1"/>
    <col min="8449" max="8449" width="4" style="1" customWidth="1"/>
    <col min="8450" max="8450" width="5" style="1" customWidth="1"/>
    <col min="8451" max="8452" width="4.7109375" style="1" customWidth="1"/>
    <col min="8453" max="8453" width="7.7109375" style="1" customWidth="1"/>
    <col min="8454" max="8454" width="6" style="1" customWidth="1"/>
    <col min="8455" max="8457" width="0" style="1" hidden="1" customWidth="1"/>
    <col min="8458" max="8458" width="18.42578125" style="1" customWidth="1"/>
    <col min="8459" max="8459" width="9.140625" style="1"/>
    <col min="8460" max="8460" width="14" style="1" customWidth="1"/>
    <col min="8461" max="8700" width="9.140625" style="1"/>
    <col min="8701" max="8701" width="48.85546875" style="1" customWidth="1"/>
    <col min="8702" max="8703" width="0" style="1" hidden="1" customWidth="1"/>
    <col min="8704" max="8704" width="4.140625" style="1" customWidth="1"/>
    <col min="8705" max="8705" width="4" style="1" customWidth="1"/>
    <col min="8706" max="8706" width="5" style="1" customWidth="1"/>
    <col min="8707" max="8708" width="4.7109375" style="1" customWidth="1"/>
    <col min="8709" max="8709" width="7.7109375" style="1" customWidth="1"/>
    <col min="8710" max="8710" width="6" style="1" customWidth="1"/>
    <col min="8711" max="8713" width="0" style="1" hidden="1" customWidth="1"/>
    <col min="8714" max="8714" width="18.42578125" style="1" customWidth="1"/>
    <col min="8715" max="8715" width="9.140625" style="1"/>
    <col min="8716" max="8716" width="14" style="1" customWidth="1"/>
    <col min="8717" max="8956" width="9.140625" style="1"/>
    <col min="8957" max="8957" width="48.85546875" style="1" customWidth="1"/>
    <col min="8958" max="8959" width="0" style="1" hidden="1" customWidth="1"/>
    <col min="8960" max="8960" width="4.140625" style="1" customWidth="1"/>
    <col min="8961" max="8961" width="4" style="1" customWidth="1"/>
    <col min="8962" max="8962" width="5" style="1" customWidth="1"/>
    <col min="8963" max="8964" width="4.7109375" style="1" customWidth="1"/>
    <col min="8965" max="8965" width="7.7109375" style="1" customWidth="1"/>
    <col min="8966" max="8966" width="6" style="1" customWidth="1"/>
    <col min="8967" max="8969" width="0" style="1" hidden="1" customWidth="1"/>
    <col min="8970" max="8970" width="18.42578125" style="1" customWidth="1"/>
    <col min="8971" max="8971" width="9.140625" style="1"/>
    <col min="8972" max="8972" width="14" style="1" customWidth="1"/>
    <col min="8973" max="9212" width="9.140625" style="1"/>
    <col min="9213" max="9213" width="48.85546875" style="1" customWidth="1"/>
    <col min="9214" max="9215" width="0" style="1" hidden="1" customWidth="1"/>
    <col min="9216" max="9216" width="4.140625" style="1" customWidth="1"/>
    <col min="9217" max="9217" width="4" style="1" customWidth="1"/>
    <col min="9218" max="9218" width="5" style="1" customWidth="1"/>
    <col min="9219" max="9220" width="4.7109375" style="1" customWidth="1"/>
    <col min="9221" max="9221" width="7.7109375" style="1" customWidth="1"/>
    <col min="9222" max="9222" width="6" style="1" customWidth="1"/>
    <col min="9223" max="9225" width="0" style="1" hidden="1" customWidth="1"/>
    <col min="9226" max="9226" width="18.42578125" style="1" customWidth="1"/>
    <col min="9227" max="9227" width="9.140625" style="1"/>
    <col min="9228" max="9228" width="14" style="1" customWidth="1"/>
    <col min="9229" max="9468" width="9.140625" style="1"/>
    <col min="9469" max="9469" width="48.85546875" style="1" customWidth="1"/>
    <col min="9470" max="9471" width="0" style="1" hidden="1" customWidth="1"/>
    <col min="9472" max="9472" width="4.140625" style="1" customWidth="1"/>
    <col min="9473" max="9473" width="4" style="1" customWidth="1"/>
    <col min="9474" max="9474" width="5" style="1" customWidth="1"/>
    <col min="9475" max="9476" width="4.7109375" style="1" customWidth="1"/>
    <col min="9477" max="9477" width="7.7109375" style="1" customWidth="1"/>
    <col min="9478" max="9478" width="6" style="1" customWidth="1"/>
    <col min="9479" max="9481" width="0" style="1" hidden="1" customWidth="1"/>
    <col min="9482" max="9482" width="18.42578125" style="1" customWidth="1"/>
    <col min="9483" max="9483" width="9.140625" style="1"/>
    <col min="9484" max="9484" width="14" style="1" customWidth="1"/>
    <col min="9485" max="9724" width="9.140625" style="1"/>
    <col min="9725" max="9725" width="48.85546875" style="1" customWidth="1"/>
    <col min="9726" max="9727" width="0" style="1" hidden="1" customWidth="1"/>
    <col min="9728" max="9728" width="4.140625" style="1" customWidth="1"/>
    <col min="9729" max="9729" width="4" style="1" customWidth="1"/>
    <col min="9730" max="9730" width="5" style="1" customWidth="1"/>
    <col min="9731" max="9732" width="4.7109375" style="1" customWidth="1"/>
    <col min="9733" max="9733" width="7.7109375" style="1" customWidth="1"/>
    <col min="9734" max="9734" width="6" style="1" customWidth="1"/>
    <col min="9735" max="9737" width="0" style="1" hidden="1" customWidth="1"/>
    <col min="9738" max="9738" width="18.42578125" style="1" customWidth="1"/>
    <col min="9739" max="9739" width="9.140625" style="1"/>
    <col min="9740" max="9740" width="14" style="1" customWidth="1"/>
    <col min="9741" max="9980" width="9.140625" style="1"/>
    <col min="9981" max="9981" width="48.85546875" style="1" customWidth="1"/>
    <col min="9982" max="9983" width="0" style="1" hidden="1" customWidth="1"/>
    <col min="9984" max="9984" width="4.140625" style="1" customWidth="1"/>
    <col min="9985" max="9985" width="4" style="1" customWidth="1"/>
    <col min="9986" max="9986" width="5" style="1" customWidth="1"/>
    <col min="9987" max="9988" width="4.7109375" style="1" customWidth="1"/>
    <col min="9989" max="9989" width="7.7109375" style="1" customWidth="1"/>
    <col min="9990" max="9990" width="6" style="1" customWidth="1"/>
    <col min="9991" max="9993" width="0" style="1" hidden="1" customWidth="1"/>
    <col min="9994" max="9994" width="18.42578125" style="1" customWidth="1"/>
    <col min="9995" max="9995" width="9.140625" style="1"/>
    <col min="9996" max="9996" width="14" style="1" customWidth="1"/>
    <col min="9997" max="10236" width="9.140625" style="1"/>
    <col min="10237" max="10237" width="48.85546875" style="1" customWidth="1"/>
    <col min="10238" max="10239" width="0" style="1" hidden="1" customWidth="1"/>
    <col min="10240" max="10240" width="4.140625" style="1" customWidth="1"/>
    <col min="10241" max="10241" width="4" style="1" customWidth="1"/>
    <col min="10242" max="10242" width="5" style="1" customWidth="1"/>
    <col min="10243" max="10244" width="4.7109375" style="1" customWidth="1"/>
    <col min="10245" max="10245" width="7.7109375" style="1" customWidth="1"/>
    <col min="10246" max="10246" width="6" style="1" customWidth="1"/>
    <col min="10247" max="10249" width="0" style="1" hidden="1" customWidth="1"/>
    <col min="10250" max="10250" width="18.42578125" style="1" customWidth="1"/>
    <col min="10251" max="10251" width="9.140625" style="1"/>
    <col min="10252" max="10252" width="14" style="1" customWidth="1"/>
    <col min="10253" max="10492" width="9.140625" style="1"/>
    <col min="10493" max="10493" width="48.85546875" style="1" customWidth="1"/>
    <col min="10494" max="10495" width="0" style="1" hidden="1" customWidth="1"/>
    <col min="10496" max="10496" width="4.140625" style="1" customWidth="1"/>
    <col min="10497" max="10497" width="4" style="1" customWidth="1"/>
    <col min="10498" max="10498" width="5" style="1" customWidth="1"/>
    <col min="10499" max="10500" width="4.7109375" style="1" customWidth="1"/>
    <col min="10501" max="10501" width="7.7109375" style="1" customWidth="1"/>
    <col min="10502" max="10502" width="6" style="1" customWidth="1"/>
    <col min="10503" max="10505" width="0" style="1" hidden="1" customWidth="1"/>
    <col min="10506" max="10506" width="18.42578125" style="1" customWidth="1"/>
    <col min="10507" max="10507" width="9.140625" style="1"/>
    <col min="10508" max="10508" width="14" style="1" customWidth="1"/>
    <col min="10509" max="10748" width="9.140625" style="1"/>
    <col min="10749" max="10749" width="48.85546875" style="1" customWidth="1"/>
    <col min="10750" max="10751" width="0" style="1" hidden="1" customWidth="1"/>
    <col min="10752" max="10752" width="4.140625" style="1" customWidth="1"/>
    <col min="10753" max="10753" width="4" style="1" customWidth="1"/>
    <col min="10754" max="10754" width="5" style="1" customWidth="1"/>
    <col min="10755" max="10756" width="4.7109375" style="1" customWidth="1"/>
    <col min="10757" max="10757" width="7.7109375" style="1" customWidth="1"/>
    <col min="10758" max="10758" width="6" style="1" customWidth="1"/>
    <col min="10759" max="10761" width="0" style="1" hidden="1" customWidth="1"/>
    <col min="10762" max="10762" width="18.42578125" style="1" customWidth="1"/>
    <col min="10763" max="10763" width="9.140625" style="1"/>
    <col min="10764" max="10764" width="14" style="1" customWidth="1"/>
    <col min="10765" max="11004" width="9.140625" style="1"/>
    <col min="11005" max="11005" width="48.85546875" style="1" customWidth="1"/>
    <col min="11006" max="11007" width="0" style="1" hidden="1" customWidth="1"/>
    <col min="11008" max="11008" width="4.140625" style="1" customWidth="1"/>
    <col min="11009" max="11009" width="4" style="1" customWidth="1"/>
    <col min="11010" max="11010" width="5" style="1" customWidth="1"/>
    <col min="11011" max="11012" width="4.7109375" style="1" customWidth="1"/>
    <col min="11013" max="11013" width="7.7109375" style="1" customWidth="1"/>
    <col min="11014" max="11014" width="6" style="1" customWidth="1"/>
    <col min="11015" max="11017" width="0" style="1" hidden="1" customWidth="1"/>
    <col min="11018" max="11018" width="18.42578125" style="1" customWidth="1"/>
    <col min="11019" max="11019" width="9.140625" style="1"/>
    <col min="11020" max="11020" width="14" style="1" customWidth="1"/>
    <col min="11021" max="11260" width="9.140625" style="1"/>
    <col min="11261" max="11261" width="48.85546875" style="1" customWidth="1"/>
    <col min="11262" max="11263" width="0" style="1" hidden="1" customWidth="1"/>
    <col min="11264" max="11264" width="4.140625" style="1" customWidth="1"/>
    <col min="11265" max="11265" width="4" style="1" customWidth="1"/>
    <col min="11266" max="11266" width="5" style="1" customWidth="1"/>
    <col min="11267" max="11268" width="4.7109375" style="1" customWidth="1"/>
    <col min="11269" max="11269" width="7.7109375" style="1" customWidth="1"/>
    <col min="11270" max="11270" width="6" style="1" customWidth="1"/>
    <col min="11271" max="11273" width="0" style="1" hidden="1" customWidth="1"/>
    <col min="11274" max="11274" width="18.42578125" style="1" customWidth="1"/>
    <col min="11275" max="11275" width="9.140625" style="1"/>
    <col min="11276" max="11276" width="14" style="1" customWidth="1"/>
    <col min="11277" max="11516" width="9.140625" style="1"/>
    <col min="11517" max="11517" width="48.85546875" style="1" customWidth="1"/>
    <col min="11518" max="11519" width="0" style="1" hidden="1" customWidth="1"/>
    <col min="11520" max="11520" width="4.140625" style="1" customWidth="1"/>
    <col min="11521" max="11521" width="4" style="1" customWidth="1"/>
    <col min="11522" max="11522" width="5" style="1" customWidth="1"/>
    <col min="11523" max="11524" width="4.7109375" style="1" customWidth="1"/>
    <col min="11525" max="11525" width="7.7109375" style="1" customWidth="1"/>
    <col min="11526" max="11526" width="6" style="1" customWidth="1"/>
    <col min="11527" max="11529" width="0" style="1" hidden="1" customWidth="1"/>
    <col min="11530" max="11530" width="18.42578125" style="1" customWidth="1"/>
    <col min="11531" max="11531" width="9.140625" style="1"/>
    <col min="11532" max="11532" width="14" style="1" customWidth="1"/>
    <col min="11533" max="11772" width="9.140625" style="1"/>
    <col min="11773" max="11773" width="48.85546875" style="1" customWidth="1"/>
    <col min="11774" max="11775" width="0" style="1" hidden="1" customWidth="1"/>
    <col min="11776" max="11776" width="4.140625" style="1" customWidth="1"/>
    <col min="11777" max="11777" width="4" style="1" customWidth="1"/>
    <col min="11778" max="11778" width="5" style="1" customWidth="1"/>
    <col min="11779" max="11780" width="4.7109375" style="1" customWidth="1"/>
    <col min="11781" max="11781" width="7.7109375" style="1" customWidth="1"/>
    <col min="11782" max="11782" width="6" style="1" customWidth="1"/>
    <col min="11783" max="11785" width="0" style="1" hidden="1" customWidth="1"/>
    <col min="11786" max="11786" width="18.42578125" style="1" customWidth="1"/>
    <col min="11787" max="11787" width="9.140625" style="1"/>
    <col min="11788" max="11788" width="14" style="1" customWidth="1"/>
    <col min="11789" max="12028" width="9.140625" style="1"/>
    <col min="12029" max="12029" width="48.85546875" style="1" customWidth="1"/>
    <col min="12030" max="12031" width="0" style="1" hidden="1" customWidth="1"/>
    <col min="12032" max="12032" width="4.140625" style="1" customWidth="1"/>
    <col min="12033" max="12033" width="4" style="1" customWidth="1"/>
    <col min="12034" max="12034" width="5" style="1" customWidth="1"/>
    <col min="12035" max="12036" width="4.7109375" style="1" customWidth="1"/>
    <col min="12037" max="12037" width="7.7109375" style="1" customWidth="1"/>
    <col min="12038" max="12038" width="6" style="1" customWidth="1"/>
    <col min="12039" max="12041" width="0" style="1" hidden="1" customWidth="1"/>
    <col min="12042" max="12042" width="18.42578125" style="1" customWidth="1"/>
    <col min="12043" max="12043" width="9.140625" style="1"/>
    <col min="12044" max="12044" width="14" style="1" customWidth="1"/>
    <col min="12045" max="12284" width="9.140625" style="1"/>
    <col min="12285" max="12285" width="48.85546875" style="1" customWidth="1"/>
    <col min="12286" max="12287" width="0" style="1" hidden="1" customWidth="1"/>
    <col min="12288" max="12288" width="4.140625" style="1" customWidth="1"/>
    <col min="12289" max="12289" width="4" style="1" customWidth="1"/>
    <col min="12290" max="12290" width="5" style="1" customWidth="1"/>
    <col min="12291" max="12292" width="4.7109375" style="1" customWidth="1"/>
    <col min="12293" max="12293" width="7.7109375" style="1" customWidth="1"/>
    <col min="12294" max="12294" width="6" style="1" customWidth="1"/>
    <col min="12295" max="12297" width="0" style="1" hidden="1" customWidth="1"/>
    <col min="12298" max="12298" width="18.42578125" style="1" customWidth="1"/>
    <col min="12299" max="12299" width="9.140625" style="1"/>
    <col min="12300" max="12300" width="14" style="1" customWidth="1"/>
    <col min="12301" max="12540" width="9.140625" style="1"/>
    <col min="12541" max="12541" width="48.85546875" style="1" customWidth="1"/>
    <col min="12542" max="12543" width="0" style="1" hidden="1" customWidth="1"/>
    <col min="12544" max="12544" width="4.140625" style="1" customWidth="1"/>
    <col min="12545" max="12545" width="4" style="1" customWidth="1"/>
    <col min="12546" max="12546" width="5" style="1" customWidth="1"/>
    <col min="12547" max="12548" width="4.7109375" style="1" customWidth="1"/>
    <col min="12549" max="12549" width="7.7109375" style="1" customWidth="1"/>
    <col min="12550" max="12550" width="6" style="1" customWidth="1"/>
    <col min="12551" max="12553" width="0" style="1" hidden="1" customWidth="1"/>
    <col min="12554" max="12554" width="18.42578125" style="1" customWidth="1"/>
    <col min="12555" max="12555" width="9.140625" style="1"/>
    <col min="12556" max="12556" width="14" style="1" customWidth="1"/>
    <col min="12557" max="12796" width="9.140625" style="1"/>
    <col min="12797" max="12797" width="48.85546875" style="1" customWidth="1"/>
    <col min="12798" max="12799" width="0" style="1" hidden="1" customWidth="1"/>
    <col min="12800" max="12800" width="4.140625" style="1" customWidth="1"/>
    <col min="12801" max="12801" width="4" style="1" customWidth="1"/>
    <col min="12802" max="12802" width="5" style="1" customWidth="1"/>
    <col min="12803" max="12804" width="4.7109375" style="1" customWidth="1"/>
    <col min="12805" max="12805" width="7.7109375" style="1" customWidth="1"/>
    <col min="12806" max="12806" width="6" style="1" customWidth="1"/>
    <col min="12807" max="12809" width="0" style="1" hidden="1" customWidth="1"/>
    <col min="12810" max="12810" width="18.42578125" style="1" customWidth="1"/>
    <col min="12811" max="12811" width="9.140625" style="1"/>
    <col min="12812" max="12812" width="14" style="1" customWidth="1"/>
    <col min="12813" max="13052" width="9.140625" style="1"/>
    <col min="13053" max="13053" width="48.85546875" style="1" customWidth="1"/>
    <col min="13054" max="13055" width="0" style="1" hidden="1" customWidth="1"/>
    <col min="13056" max="13056" width="4.140625" style="1" customWidth="1"/>
    <col min="13057" max="13057" width="4" style="1" customWidth="1"/>
    <col min="13058" max="13058" width="5" style="1" customWidth="1"/>
    <col min="13059" max="13060" width="4.7109375" style="1" customWidth="1"/>
    <col min="13061" max="13061" width="7.7109375" style="1" customWidth="1"/>
    <col min="13062" max="13062" width="6" style="1" customWidth="1"/>
    <col min="13063" max="13065" width="0" style="1" hidden="1" customWidth="1"/>
    <col min="13066" max="13066" width="18.42578125" style="1" customWidth="1"/>
    <col min="13067" max="13067" width="9.140625" style="1"/>
    <col min="13068" max="13068" width="14" style="1" customWidth="1"/>
    <col min="13069" max="13308" width="9.140625" style="1"/>
    <col min="13309" max="13309" width="48.85546875" style="1" customWidth="1"/>
    <col min="13310" max="13311" width="0" style="1" hidden="1" customWidth="1"/>
    <col min="13312" max="13312" width="4.140625" style="1" customWidth="1"/>
    <col min="13313" max="13313" width="4" style="1" customWidth="1"/>
    <col min="13314" max="13314" width="5" style="1" customWidth="1"/>
    <col min="13315" max="13316" width="4.7109375" style="1" customWidth="1"/>
    <col min="13317" max="13317" width="7.7109375" style="1" customWidth="1"/>
    <col min="13318" max="13318" width="6" style="1" customWidth="1"/>
    <col min="13319" max="13321" width="0" style="1" hidden="1" customWidth="1"/>
    <col min="13322" max="13322" width="18.42578125" style="1" customWidth="1"/>
    <col min="13323" max="13323" width="9.140625" style="1"/>
    <col min="13324" max="13324" width="14" style="1" customWidth="1"/>
    <col min="13325" max="13564" width="9.140625" style="1"/>
    <col min="13565" max="13565" width="48.85546875" style="1" customWidth="1"/>
    <col min="13566" max="13567" width="0" style="1" hidden="1" customWidth="1"/>
    <col min="13568" max="13568" width="4.140625" style="1" customWidth="1"/>
    <col min="13569" max="13569" width="4" style="1" customWidth="1"/>
    <col min="13570" max="13570" width="5" style="1" customWidth="1"/>
    <col min="13571" max="13572" width="4.7109375" style="1" customWidth="1"/>
    <col min="13573" max="13573" width="7.7109375" style="1" customWidth="1"/>
    <col min="13574" max="13574" width="6" style="1" customWidth="1"/>
    <col min="13575" max="13577" width="0" style="1" hidden="1" customWidth="1"/>
    <col min="13578" max="13578" width="18.42578125" style="1" customWidth="1"/>
    <col min="13579" max="13579" width="9.140625" style="1"/>
    <col min="13580" max="13580" width="14" style="1" customWidth="1"/>
    <col min="13581" max="13820" width="9.140625" style="1"/>
    <col min="13821" max="13821" width="48.85546875" style="1" customWidth="1"/>
    <col min="13822" max="13823" width="0" style="1" hidden="1" customWidth="1"/>
    <col min="13824" max="13824" width="4.140625" style="1" customWidth="1"/>
    <col min="13825" max="13825" width="4" style="1" customWidth="1"/>
    <col min="13826" max="13826" width="5" style="1" customWidth="1"/>
    <col min="13827" max="13828" width="4.7109375" style="1" customWidth="1"/>
    <col min="13829" max="13829" width="7.7109375" style="1" customWidth="1"/>
    <col min="13830" max="13830" width="6" style="1" customWidth="1"/>
    <col min="13831" max="13833" width="0" style="1" hidden="1" customWidth="1"/>
    <col min="13834" max="13834" width="18.42578125" style="1" customWidth="1"/>
    <col min="13835" max="13835" width="9.140625" style="1"/>
    <col min="13836" max="13836" width="14" style="1" customWidth="1"/>
    <col min="13837" max="14076" width="9.140625" style="1"/>
    <col min="14077" max="14077" width="48.85546875" style="1" customWidth="1"/>
    <col min="14078" max="14079" width="0" style="1" hidden="1" customWidth="1"/>
    <col min="14080" max="14080" width="4.140625" style="1" customWidth="1"/>
    <col min="14081" max="14081" width="4" style="1" customWidth="1"/>
    <col min="14082" max="14082" width="5" style="1" customWidth="1"/>
    <col min="14083" max="14084" width="4.7109375" style="1" customWidth="1"/>
    <col min="14085" max="14085" width="7.7109375" style="1" customWidth="1"/>
    <col min="14086" max="14086" width="6" style="1" customWidth="1"/>
    <col min="14087" max="14089" width="0" style="1" hidden="1" customWidth="1"/>
    <col min="14090" max="14090" width="18.42578125" style="1" customWidth="1"/>
    <col min="14091" max="14091" width="9.140625" style="1"/>
    <col min="14092" max="14092" width="14" style="1" customWidth="1"/>
    <col min="14093" max="14332" width="9.140625" style="1"/>
    <col min="14333" max="14333" width="48.85546875" style="1" customWidth="1"/>
    <col min="14334" max="14335" width="0" style="1" hidden="1" customWidth="1"/>
    <col min="14336" max="14336" width="4.140625" style="1" customWidth="1"/>
    <col min="14337" max="14337" width="4" style="1" customWidth="1"/>
    <col min="14338" max="14338" width="5" style="1" customWidth="1"/>
    <col min="14339" max="14340" width="4.7109375" style="1" customWidth="1"/>
    <col min="14341" max="14341" width="7.7109375" style="1" customWidth="1"/>
    <col min="14342" max="14342" width="6" style="1" customWidth="1"/>
    <col min="14343" max="14345" width="0" style="1" hidden="1" customWidth="1"/>
    <col min="14346" max="14346" width="18.42578125" style="1" customWidth="1"/>
    <col min="14347" max="14347" width="9.140625" style="1"/>
    <col min="14348" max="14348" width="14" style="1" customWidth="1"/>
    <col min="14349" max="14588" width="9.140625" style="1"/>
    <col min="14589" max="14589" width="48.85546875" style="1" customWidth="1"/>
    <col min="14590" max="14591" width="0" style="1" hidden="1" customWidth="1"/>
    <col min="14592" max="14592" width="4.140625" style="1" customWidth="1"/>
    <col min="14593" max="14593" width="4" style="1" customWidth="1"/>
    <col min="14594" max="14594" width="5" style="1" customWidth="1"/>
    <col min="14595" max="14596" width="4.7109375" style="1" customWidth="1"/>
    <col min="14597" max="14597" width="7.7109375" style="1" customWidth="1"/>
    <col min="14598" max="14598" width="6" style="1" customWidth="1"/>
    <col min="14599" max="14601" width="0" style="1" hidden="1" customWidth="1"/>
    <col min="14602" max="14602" width="18.42578125" style="1" customWidth="1"/>
    <col min="14603" max="14603" width="9.140625" style="1"/>
    <col min="14604" max="14604" width="14" style="1" customWidth="1"/>
    <col min="14605" max="14844" width="9.140625" style="1"/>
    <col min="14845" max="14845" width="48.85546875" style="1" customWidth="1"/>
    <col min="14846" max="14847" width="0" style="1" hidden="1" customWidth="1"/>
    <col min="14848" max="14848" width="4.140625" style="1" customWidth="1"/>
    <col min="14849" max="14849" width="4" style="1" customWidth="1"/>
    <col min="14850" max="14850" width="5" style="1" customWidth="1"/>
    <col min="14851" max="14852" width="4.7109375" style="1" customWidth="1"/>
    <col min="14853" max="14853" width="7.7109375" style="1" customWidth="1"/>
    <col min="14854" max="14854" width="6" style="1" customWidth="1"/>
    <col min="14855" max="14857" width="0" style="1" hidden="1" customWidth="1"/>
    <col min="14858" max="14858" width="18.42578125" style="1" customWidth="1"/>
    <col min="14859" max="14859" width="9.140625" style="1"/>
    <col min="14860" max="14860" width="14" style="1" customWidth="1"/>
    <col min="14861" max="15100" width="9.140625" style="1"/>
    <col min="15101" max="15101" width="48.85546875" style="1" customWidth="1"/>
    <col min="15102" max="15103" width="0" style="1" hidden="1" customWidth="1"/>
    <col min="15104" max="15104" width="4.140625" style="1" customWidth="1"/>
    <col min="15105" max="15105" width="4" style="1" customWidth="1"/>
    <col min="15106" max="15106" width="5" style="1" customWidth="1"/>
    <col min="15107" max="15108" width="4.7109375" style="1" customWidth="1"/>
    <col min="15109" max="15109" width="7.7109375" style="1" customWidth="1"/>
    <col min="15110" max="15110" width="6" style="1" customWidth="1"/>
    <col min="15111" max="15113" width="0" style="1" hidden="1" customWidth="1"/>
    <col min="15114" max="15114" width="18.42578125" style="1" customWidth="1"/>
    <col min="15115" max="15115" width="9.140625" style="1"/>
    <col min="15116" max="15116" width="14" style="1" customWidth="1"/>
    <col min="15117" max="15356" width="9.140625" style="1"/>
    <col min="15357" max="15357" width="48.85546875" style="1" customWidth="1"/>
    <col min="15358" max="15359" width="0" style="1" hidden="1" customWidth="1"/>
    <col min="15360" max="15360" width="4.140625" style="1" customWidth="1"/>
    <col min="15361" max="15361" width="4" style="1" customWidth="1"/>
    <col min="15362" max="15362" width="5" style="1" customWidth="1"/>
    <col min="15363" max="15364" width="4.7109375" style="1" customWidth="1"/>
    <col min="15365" max="15365" width="7.7109375" style="1" customWidth="1"/>
    <col min="15366" max="15366" width="6" style="1" customWidth="1"/>
    <col min="15367" max="15369" width="0" style="1" hidden="1" customWidth="1"/>
    <col min="15370" max="15370" width="18.42578125" style="1" customWidth="1"/>
    <col min="15371" max="15371" width="9.140625" style="1"/>
    <col min="15372" max="15372" width="14" style="1" customWidth="1"/>
    <col min="15373" max="15612" width="9.140625" style="1"/>
    <col min="15613" max="15613" width="48.85546875" style="1" customWidth="1"/>
    <col min="15614" max="15615" width="0" style="1" hidden="1" customWidth="1"/>
    <col min="15616" max="15616" width="4.140625" style="1" customWidth="1"/>
    <col min="15617" max="15617" width="4" style="1" customWidth="1"/>
    <col min="15618" max="15618" width="5" style="1" customWidth="1"/>
    <col min="15619" max="15620" width="4.7109375" style="1" customWidth="1"/>
    <col min="15621" max="15621" width="7.7109375" style="1" customWidth="1"/>
    <col min="15622" max="15622" width="6" style="1" customWidth="1"/>
    <col min="15623" max="15625" width="0" style="1" hidden="1" customWidth="1"/>
    <col min="15626" max="15626" width="18.42578125" style="1" customWidth="1"/>
    <col min="15627" max="15627" width="9.140625" style="1"/>
    <col min="15628" max="15628" width="14" style="1" customWidth="1"/>
    <col min="15629" max="15868" width="9.140625" style="1"/>
    <col min="15869" max="15869" width="48.85546875" style="1" customWidth="1"/>
    <col min="15870" max="15871" width="0" style="1" hidden="1" customWidth="1"/>
    <col min="15872" max="15872" width="4.140625" style="1" customWidth="1"/>
    <col min="15873" max="15873" width="4" style="1" customWidth="1"/>
    <col min="15874" max="15874" width="5" style="1" customWidth="1"/>
    <col min="15875" max="15876" width="4.7109375" style="1" customWidth="1"/>
    <col min="15877" max="15877" width="7.7109375" style="1" customWidth="1"/>
    <col min="15878" max="15878" width="6" style="1" customWidth="1"/>
    <col min="15879" max="15881" width="0" style="1" hidden="1" customWidth="1"/>
    <col min="15882" max="15882" width="18.42578125" style="1" customWidth="1"/>
    <col min="15883" max="15883" width="9.140625" style="1"/>
    <col min="15884" max="15884" width="14" style="1" customWidth="1"/>
    <col min="15885" max="16124" width="9.140625" style="1"/>
    <col min="16125" max="16125" width="48.85546875" style="1" customWidth="1"/>
    <col min="16126" max="16127" width="0" style="1" hidden="1" customWidth="1"/>
    <col min="16128" max="16128" width="4.140625" style="1" customWidth="1"/>
    <col min="16129" max="16129" width="4" style="1" customWidth="1"/>
    <col min="16130" max="16130" width="5" style="1" customWidth="1"/>
    <col min="16131" max="16132" width="4.7109375" style="1" customWidth="1"/>
    <col min="16133" max="16133" width="7.7109375" style="1" customWidth="1"/>
    <col min="16134" max="16134" width="6" style="1" customWidth="1"/>
    <col min="16135" max="16137" width="0" style="1" hidden="1" customWidth="1"/>
    <col min="16138" max="16138" width="18.42578125" style="1" customWidth="1"/>
    <col min="16139" max="16139" width="9.140625" style="1"/>
    <col min="16140" max="16140" width="14" style="1" customWidth="1"/>
    <col min="16141" max="16384" width="9.140625" style="1"/>
  </cols>
  <sheetData>
    <row r="1" spans="1:250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250" ht="12" customHeight="1">
      <c r="A2" s="217" t="s">
        <v>101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4" spans="1:250" s="9" customFormat="1" ht="27" customHeight="1">
      <c r="A4" s="3" t="s">
        <v>1</v>
      </c>
      <c r="B4" s="4"/>
      <c r="C4" s="4" t="s">
        <v>2</v>
      </c>
      <c r="D4" s="4" t="s">
        <v>3</v>
      </c>
      <c r="E4" s="4" t="s">
        <v>4</v>
      </c>
      <c r="F4" s="4"/>
      <c r="G4" s="4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65" t="s">
        <v>12</v>
      </c>
      <c r="O4" s="4" t="s">
        <v>13</v>
      </c>
      <c r="P4" s="6" t="s">
        <v>99</v>
      </c>
      <c r="Q4" s="6" t="s">
        <v>100</v>
      </c>
      <c r="R4" s="7" t="s">
        <v>15</v>
      </c>
      <c r="S4" s="7" t="s">
        <v>16</v>
      </c>
      <c r="T4" s="7" t="s">
        <v>17</v>
      </c>
      <c r="U4" s="7" t="s">
        <v>18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50" s="9" customFormat="1" ht="38.25" customHeight="1">
      <c r="A5" s="10" t="s">
        <v>19</v>
      </c>
      <c r="B5" s="11"/>
      <c r="C5" s="11"/>
      <c r="D5" s="6"/>
      <c r="E5" s="11"/>
      <c r="F5" s="11"/>
      <c r="G5" s="11"/>
      <c r="H5" s="12"/>
      <c r="I5" s="11"/>
      <c r="J5" s="11"/>
      <c r="K5" s="11"/>
      <c r="L5" s="11"/>
      <c r="M5" s="13"/>
      <c r="N5" s="13"/>
      <c r="O5" s="12">
        <f t="shared" ref="O5" si="0">O7+O8</f>
        <v>157664959.00000003</v>
      </c>
      <c r="P5" s="12">
        <f>P28+P33+P35+P68+P78</f>
        <v>4822108</v>
      </c>
      <c r="Q5" s="12">
        <f t="shared" ref="Q5:U5" si="1">Q28+Q33+Q35+Q68+Q78</f>
        <v>11166636</v>
      </c>
      <c r="R5" s="12">
        <f t="shared" si="1"/>
        <v>12886277</v>
      </c>
      <c r="S5" s="12">
        <f t="shared" si="1"/>
        <v>467105</v>
      </c>
      <c r="T5" s="12">
        <f t="shared" si="1"/>
        <v>4570427</v>
      </c>
      <c r="U5" s="12">
        <f t="shared" si="1"/>
        <v>4304575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</row>
    <row r="6" spans="1:250" s="9" customFormat="1">
      <c r="A6" s="16" t="s">
        <v>20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9"/>
      <c r="N6" s="19"/>
      <c r="O6" s="20"/>
      <c r="P6" s="20"/>
      <c r="Q6" s="20"/>
      <c r="R6" s="21"/>
      <c r="S6" s="21"/>
      <c r="T6" s="21"/>
      <c r="U6" s="21"/>
    </row>
    <row r="7" spans="1:250" s="28" customFormat="1" ht="17.25" customHeight="1">
      <c r="A7" s="22" t="s">
        <v>21</v>
      </c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5"/>
      <c r="N7" s="25"/>
      <c r="O7" s="26">
        <f>O54+O62+O74+O78</f>
        <v>141816079.10000002</v>
      </c>
      <c r="P7" s="26">
        <f>P78</f>
        <v>4468695</v>
      </c>
      <c r="Q7" s="26">
        <f>Q78</f>
        <v>4468695</v>
      </c>
      <c r="R7" s="27"/>
      <c r="S7" s="27"/>
      <c r="T7" s="27"/>
      <c r="U7" s="27"/>
    </row>
    <row r="8" spans="1:250" s="34" customFormat="1" ht="17.25" customHeight="1">
      <c r="A8" s="29" t="s">
        <v>22</v>
      </c>
      <c r="B8" s="30"/>
      <c r="C8" s="30"/>
      <c r="D8" s="31"/>
      <c r="E8" s="30"/>
      <c r="F8" s="30"/>
      <c r="G8" s="30"/>
      <c r="H8" s="30"/>
      <c r="I8" s="30"/>
      <c r="J8" s="30"/>
      <c r="K8" s="30"/>
      <c r="L8" s="30"/>
      <c r="M8" s="32"/>
      <c r="N8" s="32"/>
      <c r="O8" s="33">
        <f>O20+O24+O28+O29+O33+O34+O35+O36+O46+O58</f>
        <v>15848879.9</v>
      </c>
      <c r="P8" s="33">
        <f>P28+P33+P35+P68</f>
        <v>353413</v>
      </c>
      <c r="Q8" s="33">
        <f>Q28+Q33+Q35+Q68</f>
        <v>6697941</v>
      </c>
      <c r="R8" s="33"/>
      <c r="S8" s="33"/>
      <c r="T8" s="33"/>
      <c r="U8" s="33"/>
    </row>
    <row r="9" spans="1:250" s="15" customFormat="1" ht="17.25" hidden="1" customHeight="1">
      <c r="A9" s="11" t="s">
        <v>23</v>
      </c>
      <c r="B9" s="11"/>
      <c r="C9" s="11"/>
      <c r="D9" s="6"/>
      <c r="E9" s="11"/>
      <c r="F9" s="11"/>
      <c r="G9" s="11"/>
      <c r="H9" s="11"/>
      <c r="I9" s="11"/>
      <c r="J9" s="11"/>
      <c r="K9" s="11"/>
      <c r="L9" s="11"/>
      <c r="M9" s="13"/>
      <c r="N9" s="13"/>
      <c r="O9" s="12"/>
      <c r="P9" s="12">
        <f t="shared" ref="P9:Q13" si="2">P10</f>
        <v>0</v>
      </c>
      <c r="Q9" s="12">
        <f t="shared" si="2"/>
        <v>0</v>
      </c>
      <c r="R9" s="14"/>
      <c r="S9" s="14"/>
      <c r="T9" s="14"/>
      <c r="U9" s="14"/>
    </row>
    <row r="10" spans="1:250" s="15" customFormat="1" ht="17.25" hidden="1" customHeight="1">
      <c r="A10" s="35" t="s">
        <v>24</v>
      </c>
      <c r="B10" s="35"/>
      <c r="C10" s="35"/>
      <c r="D10" s="36"/>
      <c r="E10" s="35"/>
      <c r="F10" s="35"/>
      <c r="G10" s="35"/>
      <c r="H10" s="35"/>
      <c r="I10" s="35"/>
      <c r="J10" s="35"/>
      <c r="K10" s="35"/>
      <c r="L10" s="35"/>
      <c r="M10" s="37"/>
      <c r="N10" s="37"/>
      <c r="O10" s="38"/>
      <c r="P10" s="38">
        <f t="shared" si="2"/>
        <v>0</v>
      </c>
      <c r="Q10" s="38">
        <f t="shared" si="2"/>
        <v>0</v>
      </c>
      <c r="R10" s="39"/>
      <c r="S10" s="39"/>
      <c r="T10" s="39"/>
      <c r="U10" s="39"/>
    </row>
    <row r="11" spans="1:250" s="15" customFormat="1" ht="24" hidden="1" customHeight="1">
      <c r="A11" s="40" t="s">
        <v>25</v>
      </c>
      <c r="B11" s="40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7"/>
      <c r="N11" s="37"/>
      <c r="O11" s="38"/>
      <c r="P11" s="41">
        <f t="shared" si="2"/>
        <v>0</v>
      </c>
      <c r="Q11" s="41">
        <f t="shared" si="2"/>
        <v>0</v>
      </c>
      <c r="R11" s="39"/>
      <c r="S11" s="39"/>
      <c r="T11" s="39"/>
      <c r="U11" s="39"/>
    </row>
    <row r="12" spans="1:250" s="15" customFormat="1" ht="27.75" hidden="1" customHeight="1">
      <c r="A12" s="42" t="s">
        <v>26</v>
      </c>
      <c r="B12" s="35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7"/>
      <c r="N12" s="37"/>
      <c r="O12" s="38"/>
      <c r="P12" s="41">
        <f t="shared" si="2"/>
        <v>0</v>
      </c>
      <c r="Q12" s="41">
        <f t="shared" si="2"/>
        <v>0</v>
      </c>
      <c r="R12" s="39"/>
      <c r="S12" s="39"/>
      <c r="T12" s="39"/>
      <c r="U12" s="39"/>
    </row>
    <row r="13" spans="1:250" s="15" customFormat="1" ht="17.25" hidden="1" customHeight="1">
      <c r="A13" s="42" t="s">
        <v>27</v>
      </c>
      <c r="B13" s="35"/>
      <c r="C13" s="35"/>
      <c r="D13" s="36"/>
      <c r="E13" s="35"/>
      <c r="F13" s="35"/>
      <c r="G13" s="35"/>
      <c r="H13" s="35"/>
      <c r="I13" s="35"/>
      <c r="J13" s="35"/>
      <c r="K13" s="35"/>
      <c r="L13" s="35"/>
      <c r="M13" s="37"/>
      <c r="N13" s="37"/>
      <c r="O13" s="38"/>
      <c r="P13" s="41">
        <f t="shared" si="2"/>
        <v>0</v>
      </c>
      <c r="Q13" s="41">
        <f t="shared" si="2"/>
        <v>0</v>
      </c>
      <c r="R13" s="39"/>
      <c r="S13" s="39"/>
      <c r="T13" s="39"/>
      <c r="U13" s="39"/>
    </row>
    <row r="14" spans="1:250" s="49" customFormat="1" ht="62.25" hidden="1" customHeight="1">
      <c r="A14" s="43" t="s">
        <v>28</v>
      </c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6"/>
      <c r="N14" s="46"/>
      <c r="O14" s="47"/>
      <c r="P14" s="47"/>
      <c r="Q14" s="47"/>
      <c r="R14" s="48">
        <v>13750326</v>
      </c>
      <c r="S14" s="48"/>
      <c r="T14" s="48">
        <v>2748568</v>
      </c>
      <c r="U14" s="48"/>
    </row>
    <row r="15" spans="1:250" ht="18" customHeight="1">
      <c r="A15" s="50" t="s">
        <v>29</v>
      </c>
      <c r="B15" s="51"/>
      <c r="C15" s="51"/>
      <c r="D15" s="52">
        <v>51</v>
      </c>
      <c r="E15" s="6">
        <v>0</v>
      </c>
      <c r="F15" s="6"/>
      <c r="G15" s="53" t="s">
        <v>30</v>
      </c>
      <c r="H15" s="53" t="s">
        <v>31</v>
      </c>
      <c r="I15" s="53"/>
      <c r="J15" s="53"/>
      <c r="K15" s="53"/>
      <c r="L15" s="53"/>
      <c r="M15" s="54"/>
      <c r="N15" s="54"/>
      <c r="O15" s="12">
        <f t="shared" ref="O15:Q15" si="3">O16</f>
        <v>439500</v>
      </c>
      <c r="P15" s="12">
        <f t="shared" si="3"/>
        <v>353413</v>
      </c>
      <c r="Q15" s="12">
        <f t="shared" si="3"/>
        <v>113692</v>
      </c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55"/>
    </row>
    <row r="16" spans="1:250">
      <c r="A16" s="56" t="s">
        <v>32</v>
      </c>
      <c r="B16" s="57"/>
      <c r="C16" s="57"/>
      <c r="D16" s="58">
        <v>51</v>
      </c>
      <c r="E16" s="36">
        <v>0</v>
      </c>
      <c r="F16" s="36"/>
      <c r="G16" s="59" t="s">
        <v>30</v>
      </c>
      <c r="H16" s="59" t="s">
        <v>31</v>
      </c>
      <c r="I16" s="59" t="s">
        <v>33</v>
      </c>
      <c r="J16" s="59"/>
      <c r="K16" s="59"/>
      <c r="L16" s="59"/>
      <c r="M16" s="60"/>
      <c r="N16" s="60"/>
      <c r="O16" s="38">
        <f>O17+O21+O25+O30</f>
        <v>439500</v>
      </c>
      <c r="P16" s="38">
        <f>P17+P21+P25+P30</f>
        <v>353413</v>
      </c>
      <c r="Q16" s="38">
        <f>Q17+Q21+Q25+Q30</f>
        <v>113692</v>
      </c>
      <c r="R16" s="39"/>
      <c r="S16" s="39"/>
      <c r="T16" s="39"/>
      <c r="U16" s="39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55"/>
    </row>
    <row r="17" spans="1:250" ht="24.75" hidden="1" customHeight="1">
      <c r="A17" s="61" t="s">
        <v>34</v>
      </c>
      <c r="B17" s="57"/>
      <c r="C17" s="57"/>
      <c r="D17" s="59">
        <v>51</v>
      </c>
      <c r="E17" s="59">
        <v>0</v>
      </c>
      <c r="F17" s="59">
        <v>31</v>
      </c>
      <c r="G17" s="59">
        <v>851</v>
      </c>
      <c r="H17" s="62" t="s">
        <v>31</v>
      </c>
      <c r="I17" s="59" t="s">
        <v>33</v>
      </c>
      <c r="J17" s="59" t="s">
        <v>35</v>
      </c>
      <c r="K17" s="59"/>
      <c r="L17" s="59"/>
      <c r="M17" s="60"/>
      <c r="N17" s="60"/>
      <c r="O17" s="63">
        <f t="shared" ref="O17:O18" si="4">O18</f>
        <v>150000</v>
      </c>
      <c r="P17" s="38"/>
      <c r="Q17" s="38"/>
      <c r="R17" s="39"/>
      <c r="S17" s="39"/>
      <c r="T17" s="39"/>
      <c r="U17" s="39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55"/>
    </row>
    <row r="18" spans="1:250" ht="36" hidden="1">
      <c r="A18" s="42" t="s">
        <v>26</v>
      </c>
      <c r="B18" s="42"/>
      <c r="C18" s="42"/>
      <c r="D18" s="5">
        <v>51</v>
      </c>
      <c r="E18" s="5">
        <v>0</v>
      </c>
      <c r="F18" s="5">
        <v>31</v>
      </c>
      <c r="G18" s="5">
        <v>851</v>
      </c>
      <c r="H18" s="64" t="s">
        <v>31</v>
      </c>
      <c r="I18" s="5" t="s">
        <v>33</v>
      </c>
      <c r="J18" s="5" t="s">
        <v>35</v>
      </c>
      <c r="K18" s="5"/>
      <c r="L18" s="5"/>
      <c r="M18" s="65"/>
      <c r="N18" s="65"/>
      <c r="O18" s="66">
        <f t="shared" si="4"/>
        <v>150000</v>
      </c>
      <c r="P18" s="41"/>
      <c r="Q18" s="41"/>
      <c r="R18" s="67"/>
      <c r="S18" s="67"/>
      <c r="T18" s="67"/>
      <c r="U18" s="6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55"/>
    </row>
    <row r="19" spans="1:250" hidden="1">
      <c r="A19" s="68" t="s">
        <v>36</v>
      </c>
      <c r="B19" s="42"/>
      <c r="C19" s="42"/>
      <c r="D19" s="5">
        <v>51</v>
      </c>
      <c r="E19" s="5">
        <v>0</v>
      </c>
      <c r="F19" s="5">
        <v>31</v>
      </c>
      <c r="G19" s="5">
        <v>851</v>
      </c>
      <c r="H19" s="64" t="s">
        <v>31</v>
      </c>
      <c r="I19" s="5" t="s">
        <v>33</v>
      </c>
      <c r="J19" s="5" t="s">
        <v>35</v>
      </c>
      <c r="K19" s="5" t="s">
        <v>37</v>
      </c>
      <c r="L19" s="5"/>
      <c r="M19" s="65"/>
      <c r="N19" s="65"/>
      <c r="O19" s="66">
        <f>O20</f>
        <v>150000</v>
      </c>
      <c r="P19" s="41"/>
      <c r="Q19" s="41"/>
      <c r="R19" s="67"/>
      <c r="S19" s="67"/>
      <c r="T19" s="67"/>
      <c r="U19" s="67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55"/>
    </row>
    <row r="20" spans="1:250" ht="84" hidden="1">
      <c r="A20" s="44" t="s">
        <v>38</v>
      </c>
      <c r="B20" s="69"/>
      <c r="C20" s="69"/>
      <c r="D20" s="70"/>
      <c r="E20" s="71"/>
      <c r="F20" s="71"/>
      <c r="G20" s="71"/>
      <c r="H20" s="71"/>
      <c r="I20" s="71"/>
      <c r="J20" s="71"/>
      <c r="K20" s="72"/>
      <c r="L20" s="72"/>
      <c r="M20" s="73"/>
      <c r="N20" s="73"/>
      <c r="O20" s="74">
        <v>150000</v>
      </c>
      <c r="P20" s="74"/>
      <c r="Q20" s="74"/>
      <c r="R20" s="75"/>
      <c r="S20" s="75"/>
      <c r="T20" s="75"/>
      <c r="U20" s="7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55"/>
    </row>
    <row r="21" spans="1:250" ht="23.25" hidden="1" customHeight="1">
      <c r="A21" s="35" t="s">
        <v>39</v>
      </c>
      <c r="B21" s="57"/>
      <c r="C21" s="57"/>
      <c r="D21" s="36">
        <v>51</v>
      </c>
      <c r="E21" s="36">
        <v>0</v>
      </c>
      <c r="F21" s="36">
        <v>31</v>
      </c>
      <c r="G21" s="36">
        <v>851</v>
      </c>
      <c r="H21" s="59" t="s">
        <v>31</v>
      </c>
      <c r="I21" s="59" t="s">
        <v>33</v>
      </c>
      <c r="J21" s="59" t="s">
        <v>40</v>
      </c>
      <c r="K21" s="62"/>
      <c r="L21" s="59"/>
      <c r="M21" s="60"/>
      <c r="N21" s="60"/>
      <c r="O21" s="63">
        <f t="shared" ref="O21:P22" si="5">O22</f>
        <v>269930</v>
      </c>
      <c r="P21" s="63">
        <f t="shared" si="5"/>
        <v>0</v>
      </c>
      <c r="Q21" s="63"/>
      <c r="R21" s="76"/>
      <c r="S21" s="76"/>
      <c r="T21" s="76"/>
      <c r="U21" s="76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pans="1:250" ht="36" hidden="1">
      <c r="A22" s="42" t="s">
        <v>26</v>
      </c>
      <c r="B22" s="42"/>
      <c r="C22" s="42"/>
      <c r="D22" s="4">
        <v>51</v>
      </c>
      <c r="E22" s="4">
        <v>0</v>
      </c>
      <c r="F22" s="4">
        <v>31</v>
      </c>
      <c r="G22" s="4">
        <v>851</v>
      </c>
      <c r="H22" s="5" t="s">
        <v>31</v>
      </c>
      <c r="I22" s="5" t="s">
        <v>33</v>
      </c>
      <c r="J22" s="5" t="s">
        <v>40</v>
      </c>
      <c r="K22" s="64" t="s">
        <v>41</v>
      </c>
      <c r="L22" s="5"/>
      <c r="M22" s="65"/>
      <c r="N22" s="65"/>
      <c r="O22" s="66">
        <f t="shared" si="5"/>
        <v>269930</v>
      </c>
      <c r="P22" s="66">
        <f t="shared" si="5"/>
        <v>0</v>
      </c>
      <c r="Q22" s="66"/>
      <c r="R22" s="77"/>
      <c r="S22" s="77"/>
      <c r="T22" s="77"/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</row>
    <row r="23" spans="1:250" ht="12.75" hidden="1" customHeight="1">
      <c r="A23" s="68" t="s">
        <v>36</v>
      </c>
      <c r="B23" s="42"/>
      <c r="C23" s="42"/>
      <c r="D23" s="4">
        <v>51</v>
      </c>
      <c r="E23" s="4">
        <v>0</v>
      </c>
      <c r="F23" s="4">
        <v>31</v>
      </c>
      <c r="G23" s="4">
        <v>851</v>
      </c>
      <c r="H23" s="5" t="s">
        <v>31</v>
      </c>
      <c r="I23" s="5" t="s">
        <v>33</v>
      </c>
      <c r="J23" s="5" t="s">
        <v>40</v>
      </c>
      <c r="K23" s="64" t="s">
        <v>37</v>
      </c>
      <c r="L23" s="5"/>
      <c r="M23" s="65"/>
      <c r="N23" s="65"/>
      <c r="O23" s="66">
        <f>O24</f>
        <v>269930</v>
      </c>
      <c r="P23" s="66">
        <f>P24</f>
        <v>0</v>
      </c>
      <c r="Q23" s="66"/>
      <c r="R23" s="77"/>
      <c r="S23" s="77"/>
      <c r="T23" s="77"/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</row>
    <row r="24" spans="1:250" s="84" customFormat="1" ht="36.75" hidden="1" customHeight="1">
      <c r="A24" s="79" t="s">
        <v>42</v>
      </c>
      <c r="B24" s="69"/>
      <c r="C24" s="69"/>
      <c r="D24" s="45"/>
      <c r="E24" s="45"/>
      <c r="F24" s="45"/>
      <c r="G24" s="45"/>
      <c r="H24" s="71"/>
      <c r="I24" s="71"/>
      <c r="J24" s="71"/>
      <c r="K24" s="70"/>
      <c r="L24" s="71" t="s">
        <v>43</v>
      </c>
      <c r="M24" s="80" t="s">
        <v>44</v>
      </c>
      <c r="N24" s="80"/>
      <c r="O24" s="81">
        <v>269930</v>
      </c>
      <c r="P24" s="81"/>
      <c r="Q24" s="81"/>
      <c r="R24" s="82"/>
      <c r="S24" s="82"/>
      <c r="T24" s="82"/>
      <c r="U24" s="82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</row>
    <row r="25" spans="1:250" s="88" customFormat="1" ht="36">
      <c r="A25" s="85" t="s">
        <v>45</v>
      </c>
      <c r="B25" s="86"/>
      <c r="C25" s="86"/>
      <c r="D25" s="36">
        <v>51</v>
      </c>
      <c r="E25" s="36">
        <v>0</v>
      </c>
      <c r="F25" s="36">
        <v>31</v>
      </c>
      <c r="G25" s="36">
        <v>851</v>
      </c>
      <c r="H25" s="59" t="s">
        <v>31</v>
      </c>
      <c r="I25" s="59" t="s">
        <v>33</v>
      </c>
      <c r="J25" s="87" t="s">
        <v>46</v>
      </c>
      <c r="K25" s="62"/>
      <c r="L25" s="59"/>
      <c r="M25" s="59"/>
      <c r="N25" s="60"/>
      <c r="O25" s="63"/>
      <c r="P25" s="63">
        <f>P26</f>
        <v>353413</v>
      </c>
      <c r="Q25" s="63"/>
      <c r="R25" s="63"/>
      <c r="S25" s="63"/>
      <c r="T25" s="63"/>
      <c r="U25" s="63"/>
    </row>
    <row r="26" spans="1:250" s="92" customFormat="1" ht="36">
      <c r="A26" s="42" t="s">
        <v>26</v>
      </c>
      <c r="B26" s="42"/>
      <c r="C26" s="42"/>
      <c r="D26" s="4">
        <v>51</v>
      </c>
      <c r="E26" s="4">
        <v>0</v>
      </c>
      <c r="F26" s="4">
        <v>31</v>
      </c>
      <c r="G26" s="4">
        <v>851</v>
      </c>
      <c r="H26" s="5" t="s">
        <v>31</v>
      </c>
      <c r="I26" s="5" t="s">
        <v>33</v>
      </c>
      <c r="J26" s="89" t="s">
        <v>46</v>
      </c>
      <c r="K26" s="64" t="s">
        <v>41</v>
      </c>
      <c r="L26" s="90"/>
      <c r="M26" s="90"/>
      <c r="N26" s="102"/>
      <c r="O26" s="91"/>
      <c r="P26" s="66">
        <f>P27</f>
        <v>353413</v>
      </c>
      <c r="Q26" s="66"/>
      <c r="R26" s="66"/>
      <c r="S26" s="66"/>
      <c r="T26" s="66"/>
      <c r="U26" s="66"/>
    </row>
    <row r="27" spans="1:250" s="92" customFormat="1" ht="14.25" customHeight="1">
      <c r="A27" s="68" t="s">
        <v>36</v>
      </c>
      <c r="B27" s="42"/>
      <c r="C27" s="42"/>
      <c r="D27" s="4">
        <v>51</v>
      </c>
      <c r="E27" s="4">
        <v>0</v>
      </c>
      <c r="F27" s="4">
        <v>31</v>
      </c>
      <c r="G27" s="4">
        <v>851</v>
      </c>
      <c r="H27" s="5" t="s">
        <v>31</v>
      </c>
      <c r="I27" s="5" t="s">
        <v>33</v>
      </c>
      <c r="J27" s="89" t="s">
        <v>46</v>
      </c>
      <c r="K27" s="64" t="s">
        <v>37</v>
      </c>
      <c r="L27" s="90"/>
      <c r="M27" s="90"/>
      <c r="N27" s="102"/>
      <c r="O27" s="91"/>
      <c r="P27" s="66">
        <f>P28+P29</f>
        <v>353413</v>
      </c>
      <c r="Q27" s="66"/>
      <c r="R27" s="66"/>
      <c r="S27" s="66"/>
      <c r="T27" s="66"/>
      <c r="U27" s="66"/>
    </row>
    <row r="28" spans="1:250" s="92" customFormat="1" ht="24">
      <c r="A28" s="93" t="s">
        <v>47</v>
      </c>
      <c r="B28" s="69"/>
      <c r="C28" s="69"/>
      <c r="D28" s="45"/>
      <c r="E28" s="45"/>
      <c r="F28" s="45"/>
      <c r="G28" s="45"/>
      <c r="H28" s="71"/>
      <c r="I28" s="71"/>
      <c r="J28" s="71"/>
      <c r="K28" s="70"/>
      <c r="L28" s="71" t="s">
        <v>43</v>
      </c>
      <c r="M28" s="71" t="s">
        <v>48</v>
      </c>
      <c r="N28" s="80" t="s">
        <v>102</v>
      </c>
      <c r="O28" s="81"/>
      <c r="P28" s="81">
        <v>353413</v>
      </c>
      <c r="Q28" s="94"/>
      <c r="R28" s="82">
        <v>10612437</v>
      </c>
      <c r="S28" s="95">
        <v>353413</v>
      </c>
      <c r="T28" s="82">
        <v>2410279</v>
      </c>
      <c r="U28" s="82">
        <v>4304575</v>
      </c>
      <c r="V28" s="96" t="s">
        <v>50</v>
      </c>
    </row>
    <row r="29" spans="1:250" s="92" customFormat="1" ht="24" hidden="1">
      <c r="A29" s="93" t="s">
        <v>51</v>
      </c>
      <c r="B29" s="69"/>
      <c r="C29" s="69"/>
      <c r="D29" s="45"/>
      <c r="E29" s="45"/>
      <c r="F29" s="45"/>
      <c r="G29" s="45"/>
      <c r="H29" s="71"/>
      <c r="I29" s="71"/>
      <c r="J29" s="71"/>
      <c r="K29" s="70"/>
      <c r="L29" s="71" t="s">
        <v>43</v>
      </c>
      <c r="M29" s="71" t="s">
        <v>52</v>
      </c>
      <c r="N29" s="80" t="s">
        <v>49</v>
      </c>
      <c r="O29" s="81"/>
      <c r="P29" s="81"/>
      <c r="Q29" s="81"/>
      <c r="R29" s="82">
        <v>4998997</v>
      </c>
      <c r="S29" s="95">
        <v>124496</v>
      </c>
      <c r="T29" s="82">
        <v>849061</v>
      </c>
      <c r="U29" s="82">
        <v>1516359</v>
      </c>
      <c r="V29" s="97">
        <v>2017</v>
      </c>
    </row>
    <row r="30" spans="1:250" s="88" customFormat="1" ht="26.25" customHeight="1">
      <c r="A30" s="35" t="s">
        <v>39</v>
      </c>
      <c r="B30" s="35"/>
      <c r="C30" s="86"/>
      <c r="D30" s="36">
        <v>51</v>
      </c>
      <c r="E30" s="36">
        <v>0</v>
      </c>
      <c r="F30" s="36">
        <v>31</v>
      </c>
      <c r="G30" s="36">
        <v>851</v>
      </c>
      <c r="H30" s="59" t="s">
        <v>31</v>
      </c>
      <c r="I30" s="59" t="s">
        <v>33</v>
      </c>
      <c r="J30" s="59" t="s">
        <v>53</v>
      </c>
      <c r="K30" s="62"/>
      <c r="L30" s="98"/>
      <c r="M30" s="99"/>
      <c r="N30" s="99"/>
      <c r="O30" s="63">
        <f t="shared" ref="O30:Q31" si="6">O31</f>
        <v>19570</v>
      </c>
      <c r="P30" s="63">
        <f t="shared" si="6"/>
        <v>0</v>
      </c>
      <c r="Q30" s="63">
        <f t="shared" si="6"/>
        <v>113692</v>
      </c>
      <c r="R30" s="100"/>
      <c r="S30" s="100"/>
      <c r="T30" s="100"/>
      <c r="U30" s="100"/>
    </row>
    <row r="31" spans="1:250" s="92" customFormat="1" ht="36">
      <c r="A31" s="42" t="s">
        <v>26</v>
      </c>
      <c r="B31" s="101"/>
      <c r="C31" s="101"/>
      <c r="D31" s="4">
        <v>51</v>
      </c>
      <c r="E31" s="4">
        <v>0</v>
      </c>
      <c r="F31" s="4">
        <v>31</v>
      </c>
      <c r="G31" s="4">
        <v>851</v>
      </c>
      <c r="H31" s="5" t="s">
        <v>31</v>
      </c>
      <c r="I31" s="5" t="s">
        <v>33</v>
      </c>
      <c r="J31" s="5" t="s">
        <v>53</v>
      </c>
      <c r="K31" s="64" t="s">
        <v>41</v>
      </c>
      <c r="L31" s="90"/>
      <c r="M31" s="102"/>
      <c r="N31" s="102"/>
      <c r="O31" s="66">
        <f t="shared" si="6"/>
        <v>19570</v>
      </c>
      <c r="P31" s="66">
        <f t="shared" si="6"/>
        <v>0</v>
      </c>
      <c r="Q31" s="66">
        <f t="shared" si="6"/>
        <v>113692</v>
      </c>
      <c r="R31" s="103"/>
      <c r="S31" s="103"/>
      <c r="T31" s="103"/>
      <c r="U31" s="103"/>
    </row>
    <row r="32" spans="1:250" s="92" customFormat="1">
      <c r="A32" s="42" t="s">
        <v>36</v>
      </c>
      <c r="B32" s="101"/>
      <c r="C32" s="101"/>
      <c r="D32" s="4">
        <v>51</v>
      </c>
      <c r="E32" s="4">
        <v>0</v>
      </c>
      <c r="F32" s="4">
        <v>31</v>
      </c>
      <c r="G32" s="4">
        <v>851</v>
      </c>
      <c r="H32" s="5" t="s">
        <v>31</v>
      </c>
      <c r="I32" s="5" t="s">
        <v>33</v>
      </c>
      <c r="J32" s="5" t="s">
        <v>53</v>
      </c>
      <c r="K32" s="64" t="s">
        <v>37</v>
      </c>
      <c r="L32" s="90"/>
      <c r="M32" s="102"/>
      <c r="N32" s="102"/>
      <c r="O32" s="66">
        <f>O33+O34+O35+O36</f>
        <v>19570</v>
      </c>
      <c r="P32" s="66">
        <f>P33+P34+P35+P36</f>
        <v>0</v>
      </c>
      <c r="Q32" s="66">
        <f>Q33+Q34+Q35+Q36</f>
        <v>113692</v>
      </c>
      <c r="R32" s="103"/>
      <c r="S32" s="103"/>
      <c r="T32" s="103"/>
      <c r="U32" s="103"/>
    </row>
    <row r="33" spans="1:250" s="83" customFormat="1" ht="39.75" customHeight="1">
      <c r="A33" s="69" t="s">
        <v>54</v>
      </c>
      <c r="B33" s="69"/>
      <c r="C33" s="69"/>
      <c r="D33" s="104"/>
      <c r="E33" s="104"/>
      <c r="F33" s="104"/>
      <c r="G33" s="104"/>
      <c r="H33" s="72"/>
      <c r="I33" s="72"/>
      <c r="J33" s="72"/>
      <c r="K33" s="105"/>
      <c r="L33" s="71" t="s">
        <v>43</v>
      </c>
      <c r="M33" s="80" t="s">
        <v>55</v>
      </c>
      <c r="N33" s="80"/>
      <c r="O33" s="81">
        <v>0</v>
      </c>
      <c r="P33" s="81"/>
      <c r="Q33" s="81">
        <v>54781</v>
      </c>
      <c r="R33" s="106">
        <v>1095620</v>
      </c>
      <c r="S33" s="82">
        <f>R33*5/100</f>
        <v>54781</v>
      </c>
      <c r="T33" s="82">
        <f>R33*95/100</f>
        <v>1040839</v>
      </c>
      <c r="U33" s="82"/>
      <c r="V33" s="107" t="s">
        <v>56</v>
      </c>
    </row>
    <row r="34" spans="1:250" s="83" customFormat="1" ht="48" hidden="1">
      <c r="A34" s="69" t="s">
        <v>57</v>
      </c>
      <c r="B34" s="69"/>
      <c r="C34" s="69"/>
      <c r="D34" s="45"/>
      <c r="E34" s="45"/>
      <c r="F34" s="45"/>
      <c r="G34" s="45"/>
      <c r="H34" s="71"/>
      <c r="I34" s="71"/>
      <c r="J34" s="71"/>
      <c r="K34" s="70"/>
      <c r="L34" s="71" t="s">
        <v>43</v>
      </c>
      <c r="M34" s="80" t="s">
        <v>58</v>
      </c>
      <c r="N34" s="80"/>
      <c r="O34" s="81">
        <v>0</v>
      </c>
      <c r="P34" s="81"/>
      <c r="Q34" s="81"/>
      <c r="R34" s="106">
        <v>1135010</v>
      </c>
      <c r="S34" s="82">
        <f>R34*5/100</f>
        <v>56750.5</v>
      </c>
      <c r="T34" s="82">
        <f>R34*95/100</f>
        <v>1078259.5</v>
      </c>
      <c r="U34" s="82"/>
      <c r="V34" s="107" t="s">
        <v>59</v>
      </c>
    </row>
    <row r="35" spans="1:250" s="83" customFormat="1" ht="39" customHeight="1">
      <c r="A35" s="69" t="s">
        <v>60</v>
      </c>
      <c r="B35" s="69"/>
      <c r="C35" s="69"/>
      <c r="D35" s="45"/>
      <c r="E35" s="45"/>
      <c r="F35" s="45"/>
      <c r="G35" s="45"/>
      <c r="H35" s="71"/>
      <c r="I35" s="71"/>
      <c r="J35" s="71"/>
      <c r="K35" s="70"/>
      <c r="L35" s="71" t="s">
        <v>43</v>
      </c>
      <c r="M35" s="80" t="s">
        <v>61</v>
      </c>
      <c r="N35" s="80"/>
      <c r="O35" s="81">
        <v>19570</v>
      </c>
      <c r="P35" s="81"/>
      <c r="Q35" s="81">
        <v>58911</v>
      </c>
      <c r="R35" s="106">
        <v>1178220</v>
      </c>
      <c r="S35" s="82">
        <f>R35*5/100</f>
        <v>58911</v>
      </c>
      <c r="T35" s="82">
        <f>R35*95/100</f>
        <v>1119309</v>
      </c>
      <c r="U35" s="82"/>
      <c r="V35" s="107" t="s">
        <v>56</v>
      </c>
    </row>
    <row r="36" spans="1:250" s="83" customFormat="1" ht="36" hidden="1">
      <c r="A36" s="69" t="s">
        <v>62</v>
      </c>
      <c r="B36" s="69"/>
      <c r="C36" s="69"/>
      <c r="D36" s="45"/>
      <c r="E36" s="45"/>
      <c r="F36" s="45"/>
      <c r="G36" s="45"/>
      <c r="H36" s="71"/>
      <c r="I36" s="71"/>
      <c r="J36" s="71"/>
      <c r="K36" s="70"/>
      <c r="L36" s="71" t="s">
        <v>43</v>
      </c>
      <c r="M36" s="80" t="s">
        <v>63</v>
      </c>
      <c r="N36" s="80"/>
      <c r="O36" s="81"/>
      <c r="P36" s="81"/>
      <c r="Q36" s="81"/>
      <c r="R36" s="106">
        <v>1184840</v>
      </c>
      <c r="S36" s="82">
        <f>R36*5/100</f>
        <v>59242</v>
      </c>
      <c r="T36" s="82">
        <f>R36*95/100</f>
        <v>1125598</v>
      </c>
      <c r="U36" s="82"/>
      <c r="V36" s="107" t="s">
        <v>59</v>
      </c>
    </row>
    <row r="37" spans="1:250" s="92" customFormat="1" ht="16.5" hidden="1" customHeight="1">
      <c r="A37" s="218" t="s">
        <v>64</v>
      </c>
      <c r="B37" s="218"/>
      <c r="C37" s="108"/>
      <c r="D37" s="109">
        <v>51</v>
      </c>
      <c r="E37" s="109">
        <v>0</v>
      </c>
      <c r="F37" s="109">
        <v>13</v>
      </c>
      <c r="G37" s="109">
        <v>851</v>
      </c>
      <c r="H37" s="110" t="s">
        <v>65</v>
      </c>
      <c r="I37" s="111"/>
      <c r="J37" s="111"/>
      <c r="K37" s="110"/>
      <c r="L37" s="111"/>
      <c r="M37" s="112"/>
      <c r="N37" s="112"/>
      <c r="O37" s="113">
        <f t="shared" ref="O37:P37" si="7">O38</f>
        <v>143872834</v>
      </c>
      <c r="P37" s="113">
        <f t="shared" si="7"/>
        <v>0</v>
      </c>
      <c r="Q37" s="113"/>
      <c r="R37" s="114"/>
      <c r="S37" s="114"/>
      <c r="T37" s="114"/>
      <c r="U37" s="114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</row>
    <row r="38" spans="1:250" hidden="1">
      <c r="A38" s="212" t="s">
        <v>66</v>
      </c>
      <c r="B38" s="212"/>
      <c r="C38" s="57"/>
      <c r="D38" s="36">
        <v>51</v>
      </c>
      <c r="E38" s="36">
        <v>0</v>
      </c>
      <c r="F38" s="36">
        <v>13</v>
      </c>
      <c r="G38" s="36">
        <v>851</v>
      </c>
      <c r="H38" s="62" t="s">
        <v>65</v>
      </c>
      <c r="I38" s="59" t="s">
        <v>33</v>
      </c>
      <c r="J38" s="59"/>
      <c r="K38" s="62"/>
      <c r="L38" s="59"/>
      <c r="M38" s="60"/>
      <c r="N38" s="60"/>
      <c r="O38" s="63">
        <f>O43+O51+O55+O59</f>
        <v>143872834</v>
      </c>
      <c r="P38" s="63">
        <f t="shared" ref="P38" si="8">P47+P55</f>
        <v>0</v>
      </c>
      <c r="Q38" s="63"/>
      <c r="R38" s="76"/>
      <c r="S38" s="76"/>
      <c r="T38" s="76"/>
      <c r="U38" s="76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pans="1:250" ht="26.25" hidden="1" customHeight="1">
      <c r="A39" s="213" t="s">
        <v>67</v>
      </c>
      <c r="B39" s="213"/>
      <c r="C39" s="42"/>
      <c r="D39" s="4">
        <v>51</v>
      </c>
      <c r="E39" s="4">
        <v>0</v>
      </c>
      <c r="F39" s="4">
        <v>13</v>
      </c>
      <c r="G39" s="4">
        <v>851</v>
      </c>
      <c r="H39" s="64" t="s">
        <v>65</v>
      </c>
      <c r="I39" s="64" t="s">
        <v>33</v>
      </c>
      <c r="J39" s="64" t="s">
        <v>68</v>
      </c>
      <c r="K39" s="115"/>
      <c r="L39" s="64"/>
      <c r="M39" s="116"/>
      <c r="N39" s="60"/>
      <c r="O39" s="66">
        <f t="shared" ref="O39:P41" si="9">O40</f>
        <v>0</v>
      </c>
      <c r="P39" s="66">
        <f t="shared" si="9"/>
        <v>0</v>
      </c>
      <c r="Q39" s="66"/>
      <c r="R39" s="76"/>
      <c r="S39" s="76"/>
      <c r="T39" s="76"/>
      <c r="U39" s="76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pans="1:250" ht="25.5" hidden="1" customHeight="1">
      <c r="A40" s="42" t="s">
        <v>26</v>
      </c>
      <c r="B40" s="42" t="s">
        <v>26</v>
      </c>
      <c r="C40" s="42"/>
      <c r="D40" s="4">
        <v>51</v>
      </c>
      <c r="E40" s="4">
        <v>0</v>
      </c>
      <c r="F40" s="4"/>
      <c r="G40" s="4">
        <v>851</v>
      </c>
      <c r="H40" s="64" t="s">
        <v>65</v>
      </c>
      <c r="I40" s="64" t="s">
        <v>33</v>
      </c>
      <c r="J40" s="64" t="s">
        <v>68</v>
      </c>
      <c r="K40" s="64" t="s">
        <v>41</v>
      </c>
      <c r="L40" s="64"/>
      <c r="M40" s="117"/>
      <c r="N40" s="60"/>
      <c r="O40" s="66">
        <f t="shared" si="9"/>
        <v>0</v>
      </c>
      <c r="P40" s="66">
        <f t="shared" si="9"/>
        <v>0</v>
      </c>
      <c r="Q40" s="66"/>
      <c r="R40" s="76"/>
      <c r="S40" s="76"/>
      <c r="T40" s="76"/>
      <c r="U40" s="76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pans="1:250" ht="14.25" hidden="1" customHeight="1">
      <c r="A41" s="42" t="s">
        <v>36</v>
      </c>
      <c r="B41" s="42" t="s">
        <v>69</v>
      </c>
      <c r="C41" s="42"/>
      <c r="D41" s="4">
        <v>51</v>
      </c>
      <c r="E41" s="4">
        <v>0</v>
      </c>
      <c r="F41" s="4"/>
      <c r="G41" s="4">
        <v>851</v>
      </c>
      <c r="H41" s="64" t="s">
        <v>65</v>
      </c>
      <c r="I41" s="64" t="s">
        <v>33</v>
      </c>
      <c r="J41" s="64" t="s">
        <v>68</v>
      </c>
      <c r="K41" s="64" t="s">
        <v>37</v>
      </c>
      <c r="L41" s="64"/>
      <c r="M41" s="117"/>
      <c r="N41" s="60"/>
      <c r="O41" s="66">
        <f t="shared" si="9"/>
        <v>0</v>
      </c>
      <c r="P41" s="66">
        <f t="shared" si="9"/>
        <v>0</v>
      </c>
      <c r="Q41" s="66"/>
      <c r="R41" s="76"/>
      <c r="S41" s="76"/>
      <c r="T41" s="76"/>
      <c r="U41" s="76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pans="1:250" s="126" customFormat="1" ht="36" hidden="1">
      <c r="A42" s="118" t="s">
        <v>70</v>
      </c>
      <c r="B42" s="119"/>
      <c r="C42" s="119"/>
      <c r="D42" s="24"/>
      <c r="E42" s="24"/>
      <c r="F42" s="24"/>
      <c r="G42" s="24"/>
      <c r="H42" s="120"/>
      <c r="I42" s="121"/>
      <c r="J42" s="121"/>
      <c r="K42" s="120"/>
      <c r="L42" s="121"/>
      <c r="M42" s="122"/>
      <c r="N42" s="122"/>
      <c r="O42" s="123">
        <v>0</v>
      </c>
      <c r="P42" s="123">
        <v>0</v>
      </c>
      <c r="Q42" s="123"/>
      <c r="R42" s="124"/>
      <c r="S42" s="124"/>
      <c r="T42" s="124"/>
      <c r="U42" s="124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</row>
    <row r="43" spans="1:250" ht="108" hidden="1">
      <c r="A43" s="35" t="s">
        <v>71</v>
      </c>
      <c r="B43" s="56"/>
      <c r="C43" s="57"/>
      <c r="D43" s="59">
        <v>51</v>
      </c>
      <c r="E43" s="59">
        <v>0</v>
      </c>
      <c r="F43" s="59">
        <v>13</v>
      </c>
      <c r="G43" s="59">
        <v>851</v>
      </c>
      <c r="H43" s="62" t="s">
        <v>65</v>
      </c>
      <c r="I43" s="59" t="s">
        <v>33</v>
      </c>
      <c r="J43" s="59" t="s">
        <v>72</v>
      </c>
      <c r="K43" s="62"/>
      <c r="L43" s="59"/>
      <c r="M43" s="60"/>
      <c r="N43" s="60"/>
      <c r="O43" s="91">
        <f>O44</f>
        <v>6408793.9000000004</v>
      </c>
      <c r="P43" s="91"/>
      <c r="Q43" s="91"/>
      <c r="R43" s="76"/>
      <c r="S43" s="76"/>
      <c r="T43" s="76"/>
      <c r="U43" s="76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pans="1:250" ht="36" hidden="1">
      <c r="A44" s="42" t="s">
        <v>26</v>
      </c>
      <c r="B44" s="42"/>
      <c r="C44" s="42"/>
      <c r="D44" s="5">
        <v>51</v>
      </c>
      <c r="E44" s="5">
        <v>0</v>
      </c>
      <c r="F44" s="5">
        <v>13</v>
      </c>
      <c r="G44" s="5">
        <v>851</v>
      </c>
      <c r="H44" s="64" t="s">
        <v>65</v>
      </c>
      <c r="I44" s="5" t="s">
        <v>33</v>
      </c>
      <c r="J44" s="5" t="s">
        <v>72</v>
      </c>
      <c r="K44" s="62"/>
      <c r="L44" s="59"/>
      <c r="M44" s="60"/>
      <c r="N44" s="60"/>
      <c r="O44" s="91">
        <f>O45</f>
        <v>6408793.9000000004</v>
      </c>
      <c r="P44" s="91"/>
      <c r="Q44" s="91"/>
      <c r="R44" s="76"/>
      <c r="S44" s="76"/>
      <c r="T44" s="76"/>
      <c r="U44" s="76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pans="1:250" hidden="1">
      <c r="A45" s="68" t="s">
        <v>36</v>
      </c>
      <c r="B45" s="42"/>
      <c r="C45" s="42"/>
      <c r="D45" s="5">
        <v>51</v>
      </c>
      <c r="E45" s="5">
        <v>0</v>
      </c>
      <c r="F45" s="5">
        <v>13</v>
      </c>
      <c r="G45" s="5">
        <v>851</v>
      </c>
      <c r="H45" s="64" t="s">
        <v>65</v>
      </c>
      <c r="I45" s="5" t="s">
        <v>33</v>
      </c>
      <c r="J45" s="5" t="s">
        <v>72</v>
      </c>
      <c r="K45" s="62"/>
      <c r="L45" s="59"/>
      <c r="M45" s="60"/>
      <c r="N45" s="60"/>
      <c r="O45" s="91">
        <f>O46</f>
        <v>6408793.9000000004</v>
      </c>
      <c r="P45" s="91"/>
      <c r="Q45" s="91"/>
      <c r="R45" s="76"/>
      <c r="S45" s="76"/>
      <c r="T45" s="76"/>
      <c r="U45" s="76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pans="1:250" s="84" customFormat="1" ht="36" hidden="1">
      <c r="A46" s="44" t="s">
        <v>73</v>
      </c>
      <c r="B46" s="127"/>
      <c r="C46" s="127"/>
      <c r="D46" s="128"/>
      <c r="E46" s="128"/>
      <c r="F46" s="128"/>
      <c r="G46" s="128"/>
      <c r="H46" s="129"/>
      <c r="I46" s="128"/>
      <c r="J46" s="128"/>
      <c r="K46" s="129"/>
      <c r="L46" s="128"/>
      <c r="M46" s="130"/>
      <c r="N46" s="130" t="s">
        <v>74</v>
      </c>
      <c r="O46" s="81">
        <v>6408793.9000000004</v>
      </c>
      <c r="P46" s="81"/>
      <c r="Q46" s="81"/>
      <c r="R46" s="131"/>
      <c r="S46" s="131"/>
      <c r="T46" s="131"/>
      <c r="U46" s="131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2"/>
      <c r="GR46" s="132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2"/>
      <c r="HE46" s="132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2"/>
      <c r="HR46" s="132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2"/>
      <c r="IE46" s="132"/>
      <c r="IF46" s="132"/>
      <c r="IG46" s="132"/>
      <c r="IH46" s="132"/>
      <c r="II46" s="132"/>
      <c r="IJ46" s="132"/>
      <c r="IK46" s="132"/>
      <c r="IL46" s="132"/>
      <c r="IM46" s="132"/>
      <c r="IN46" s="132"/>
      <c r="IO46" s="132"/>
      <c r="IP46" s="132"/>
    </row>
    <row r="47" spans="1:250" ht="27" hidden="1" customHeight="1">
      <c r="A47" s="35" t="s">
        <v>75</v>
      </c>
      <c r="B47" s="133"/>
      <c r="C47" s="57"/>
      <c r="D47" s="4">
        <v>51</v>
      </c>
      <c r="E47" s="4">
        <v>0</v>
      </c>
      <c r="F47" s="4"/>
      <c r="G47" s="4">
        <v>851</v>
      </c>
      <c r="H47" s="64" t="s">
        <v>65</v>
      </c>
      <c r="I47" s="5" t="s">
        <v>33</v>
      </c>
      <c r="J47" s="5" t="s">
        <v>53</v>
      </c>
      <c r="K47" s="64"/>
      <c r="L47" s="5"/>
      <c r="M47" s="65"/>
      <c r="N47" s="65"/>
      <c r="O47" s="66">
        <f t="shared" ref="O47:P49" si="10">O48</f>
        <v>0</v>
      </c>
      <c r="P47" s="66">
        <f t="shared" si="10"/>
        <v>0</v>
      </c>
      <c r="Q47" s="66"/>
      <c r="R47" s="76"/>
      <c r="S47" s="76"/>
      <c r="T47" s="76"/>
      <c r="U47" s="76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pans="1:250" ht="36" hidden="1">
      <c r="A48" s="42" t="s">
        <v>26</v>
      </c>
      <c r="B48" s="42"/>
      <c r="C48" s="42"/>
      <c r="D48" s="4">
        <v>51</v>
      </c>
      <c r="E48" s="4">
        <v>0</v>
      </c>
      <c r="F48" s="4"/>
      <c r="G48" s="4">
        <v>851</v>
      </c>
      <c r="H48" s="64" t="s">
        <v>65</v>
      </c>
      <c r="I48" s="5" t="s">
        <v>33</v>
      </c>
      <c r="J48" s="5" t="s">
        <v>76</v>
      </c>
      <c r="K48" s="64" t="s">
        <v>41</v>
      </c>
      <c r="L48" s="5"/>
      <c r="M48" s="65"/>
      <c r="N48" s="65"/>
      <c r="O48" s="66">
        <f t="shared" si="10"/>
        <v>0</v>
      </c>
      <c r="P48" s="66">
        <f t="shared" si="10"/>
        <v>0</v>
      </c>
      <c r="Q48" s="66"/>
      <c r="R48" s="77"/>
      <c r="S48" s="77"/>
      <c r="T48" s="77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</row>
    <row r="49" spans="1:250" hidden="1">
      <c r="A49" s="68" t="s">
        <v>27</v>
      </c>
      <c r="B49" s="42"/>
      <c r="C49" s="42"/>
      <c r="D49" s="4">
        <v>51</v>
      </c>
      <c r="E49" s="4">
        <v>0</v>
      </c>
      <c r="F49" s="4"/>
      <c r="G49" s="4">
        <v>851</v>
      </c>
      <c r="H49" s="64" t="s">
        <v>65</v>
      </c>
      <c r="I49" s="5" t="s">
        <v>33</v>
      </c>
      <c r="J49" s="5" t="s">
        <v>76</v>
      </c>
      <c r="K49" s="64" t="s">
        <v>37</v>
      </c>
      <c r="L49" s="5"/>
      <c r="M49" s="65"/>
      <c r="N49" s="65"/>
      <c r="O49" s="66">
        <f t="shared" si="10"/>
        <v>0</v>
      </c>
      <c r="P49" s="66">
        <f t="shared" si="10"/>
        <v>0</v>
      </c>
      <c r="Q49" s="66"/>
      <c r="R49" s="77"/>
      <c r="S49" s="77"/>
      <c r="T49" s="77"/>
      <c r="U49" s="7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</row>
    <row r="50" spans="1:250" s="134" customFormat="1" ht="36" hidden="1">
      <c r="A50" s="44" t="s">
        <v>73</v>
      </c>
      <c r="B50" s="69"/>
      <c r="C50" s="69"/>
      <c r="D50" s="45"/>
      <c r="E50" s="45"/>
      <c r="F50" s="45"/>
      <c r="G50" s="45"/>
      <c r="H50" s="70"/>
      <c r="I50" s="71"/>
      <c r="J50" s="71"/>
      <c r="K50" s="70"/>
      <c r="L50" s="71"/>
      <c r="M50" s="80"/>
      <c r="N50" s="80"/>
      <c r="O50" s="81">
        <v>0</v>
      </c>
      <c r="P50" s="81">
        <v>0</v>
      </c>
      <c r="Q50" s="81"/>
      <c r="R50" s="82"/>
      <c r="S50" s="82"/>
      <c r="T50" s="82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</row>
    <row r="51" spans="1:250" s="136" customFormat="1" ht="108" hidden="1">
      <c r="A51" s="35" t="s">
        <v>71</v>
      </c>
      <c r="B51" s="56"/>
      <c r="C51" s="57"/>
      <c r="D51" s="59">
        <v>51</v>
      </c>
      <c r="E51" s="59">
        <v>0</v>
      </c>
      <c r="F51" s="59">
        <v>13</v>
      </c>
      <c r="G51" s="59">
        <v>851</v>
      </c>
      <c r="H51" s="62" t="s">
        <v>65</v>
      </c>
      <c r="I51" s="59" t="s">
        <v>33</v>
      </c>
      <c r="J51" s="59" t="s">
        <v>77</v>
      </c>
      <c r="K51" s="135"/>
      <c r="L51" s="90"/>
      <c r="M51" s="102"/>
      <c r="N51" s="102"/>
      <c r="O51" s="91">
        <f>O52</f>
        <v>39317130.950000003</v>
      </c>
      <c r="P51" s="91"/>
      <c r="Q51" s="91"/>
      <c r="R51" s="103"/>
      <c r="S51" s="103"/>
      <c r="T51" s="103"/>
      <c r="U51" s="103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</row>
    <row r="52" spans="1:250" s="136" customFormat="1" ht="36" hidden="1">
      <c r="A52" s="42" t="s">
        <v>26</v>
      </c>
      <c r="B52" s="42"/>
      <c r="C52" s="42"/>
      <c r="D52" s="5">
        <v>51</v>
      </c>
      <c r="E52" s="5">
        <v>0</v>
      </c>
      <c r="F52" s="5">
        <v>13</v>
      </c>
      <c r="G52" s="5">
        <v>851</v>
      </c>
      <c r="H52" s="64" t="s">
        <v>65</v>
      </c>
      <c r="I52" s="5" t="s">
        <v>33</v>
      </c>
      <c r="J52" s="5" t="s">
        <v>77</v>
      </c>
      <c r="K52" s="135"/>
      <c r="L52" s="90"/>
      <c r="M52" s="102"/>
      <c r="N52" s="102"/>
      <c r="O52" s="91">
        <f>O53</f>
        <v>39317130.950000003</v>
      </c>
      <c r="P52" s="91"/>
      <c r="Q52" s="91"/>
      <c r="R52" s="103"/>
      <c r="S52" s="103"/>
      <c r="T52" s="103"/>
      <c r="U52" s="103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</row>
    <row r="53" spans="1:250" s="136" customFormat="1" hidden="1">
      <c r="A53" s="68" t="s">
        <v>36</v>
      </c>
      <c r="B53" s="42"/>
      <c r="C53" s="42"/>
      <c r="D53" s="5">
        <v>51</v>
      </c>
      <c r="E53" s="5">
        <v>0</v>
      </c>
      <c r="F53" s="5">
        <v>13</v>
      </c>
      <c r="G53" s="5">
        <v>851</v>
      </c>
      <c r="H53" s="64" t="s">
        <v>65</v>
      </c>
      <c r="I53" s="5" t="s">
        <v>33</v>
      </c>
      <c r="J53" s="5" t="s">
        <v>77</v>
      </c>
      <c r="K53" s="135"/>
      <c r="L53" s="90"/>
      <c r="M53" s="102"/>
      <c r="N53" s="102"/>
      <c r="O53" s="91">
        <f>O54</f>
        <v>39317130.950000003</v>
      </c>
      <c r="P53" s="91"/>
      <c r="Q53" s="91"/>
      <c r="R53" s="103"/>
      <c r="S53" s="103"/>
      <c r="T53" s="103"/>
      <c r="U53" s="103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</row>
    <row r="54" spans="1:250" s="142" customFormat="1" ht="27" hidden="1" customHeight="1">
      <c r="A54" s="118" t="s">
        <v>70</v>
      </c>
      <c r="B54" s="119"/>
      <c r="C54" s="119"/>
      <c r="D54" s="121"/>
      <c r="E54" s="121"/>
      <c r="F54" s="121"/>
      <c r="G54" s="121"/>
      <c r="H54" s="120"/>
      <c r="I54" s="121"/>
      <c r="J54" s="121"/>
      <c r="K54" s="137"/>
      <c r="L54" s="138"/>
      <c r="M54" s="139"/>
      <c r="N54" s="139" t="s">
        <v>74</v>
      </c>
      <c r="O54" s="123">
        <v>39317130.950000003</v>
      </c>
      <c r="P54" s="123"/>
      <c r="Q54" s="123"/>
      <c r="R54" s="140"/>
      <c r="S54" s="140"/>
      <c r="T54" s="140"/>
      <c r="U54" s="140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</row>
    <row r="55" spans="1:250" ht="25.5" hidden="1" customHeight="1">
      <c r="A55" s="35" t="s">
        <v>34</v>
      </c>
      <c r="B55" s="57"/>
      <c r="C55" s="57"/>
      <c r="D55" s="36">
        <v>51</v>
      </c>
      <c r="E55" s="36">
        <v>0</v>
      </c>
      <c r="F55" s="36"/>
      <c r="G55" s="36">
        <v>851</v>
      </c>
      <c r="H55" s="62" t="s">
        <v>65</v>
      </c>
      <c r="I55" s="59" t="s">
        <v>33</v>
      </c>
      <c r="J55" s="59" t="s">
        <v>35</v>
      </c>
      <c r="K55" s="62"/>
      <c r="L55" s="59"/>
      <c r="M55" s="60"/>
      <c r="N55" s="60"/>
      <c r="O55" s="63">
        <f t="shared" ref="O55:P61" si="11">O56</f>
        <v>9000586</v>
      </c>
      <c r="P55" s="63">
        <f t="shared" si="11"/>
        <v>0</v>
      </c>
      <c r="Q55" s="63"/>
      <c r="R55" s="76"/>
      <c r="S55" s="76"/>
      <c r="T55" s="76"/>
      <c r="U55" s="76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pans="1:250" ht="36" hidden="1">
      <c r="A56" s="42" t="s">
        <v>26</v>
      </c>
      <c r="B56" s="42"/>
      <c r="C56" s="42"/>
      <c r="D56" s="4">
        <v>51</v>
      </c>
      <c r="E56" s="4">
        <v>0</v>
      </c>
      <c r="F56" s="4"/>
      <c r="G56" s="4">
        <v>851</v>
      </c>
      <c r="H56" s="64" t="s">
        <v>65</v>
      </c>
      <c r="I56" s="5" t="s">
        <v>33</v>
      </c>
      <c r="J56" s="5" t="s">
        <v>35</v>
      </c>
      <c r="K56" s="64" t="s">
        <v>41</v>
      </c>
      <c r="L56" s="5"/>
      <c r="M56" s="65"/>
      <c r="N56" s="65"/>
      <c r="O56" s="66">
        <f t="shared" si="11"/>
        <v>9000586</v>
      </c>
      <c r="P56" s="66">
        <f t="shared" si="11"/>
        <v>0</v>
      </c>
      <c r="Q56" s="66"/>
      <c r="R56" s="77"/>
      <c r="S56" s="77"/>
      <c r="T56" s="77"/>
      <c r="U56" s="77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</row>
    <row r="57" spans="1:250" hidden="1">
      <c r="A57" s="68" t="s">
        <v>36</v>
      </c>
      <c r="B57" s="42"/>
      <c r="C57" s="42"/>
      <c r="D57" s="4">
        <v>51</v>
      </c>
      <c r="E57" s="4">
        <v>0</v>
      </c>
      <c r="F57" s="4"/>
      <c r="G57" s="4">
        <v>851</v>
      </c>
      <c r="H57" s="64" t="s">
        <v>65</v>
      </c>
      <c r="I57" s="5" t="s">
        <v>33</v>
      </c>
      <c r="J57" s="5" t="s">
        <v>35</v>
      </c>
      <c r="K57" s="64" t="s">
        <v>37</v>
      </c>
      <c r="L57" s="5"/>
      <c r="M57" s="65"/>
      <c r="N57" s="65"/>
      <c r="O57" s="66">
        <f t="shared" si="11"/>
        <v>9000586</v>
      </c>
      <c r="P57" s="66">
        <f t="shared" si="11"/>
        <v>0</v>
      </c>
      <c r="Q57" s="66"/>
      <c r="R57" s="77"/>
      <c r="S57" s="77"/>
      <c r="T57" s="77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</row>
    <row r="58" spans="1:250" s="84" customFormat="1" ht="48" hidden="1">
      <c r="A58" s="44" t="s">
        <v>78</v>
      </c>
      <c r="B58" s="143"/>
      <c r="C58" s="143"/>
      <c r="D58" s="144"/>
      <c r="E58" s="143"/>
      <c r="F58" s="143"/>
      <c r="G58" s="143"/>
      <c r="H58" s="143"/>
      <c r="I58" s="143"/>
      <c r="J58" s="143"/>
      <c r="K58" s="143"/>
      <c r="L58" s="44" t="s">
        <v>79</v>
      </c>
      <c r="M58" s="46"/>
      <c r="N58" s="46">
        <v>2016</v>
      </c>
      <c r="O58" s="81">
        <v>9000586</v>
      </c>
      <c r="P58" s="81">
        <v>0</v>
      </c>
      <c r="Q58" s="81"/>
      <c r="R58" s="82"/>
      <c r="S58" s="82"/>
      <c r="T58" s="82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</row>
    <row r="59" spans="1:250" ht="58.5" hidden="1" customHeight="1">
      <c r="A59" s="212" t="s">
        <v>80</v>
      </c>
      <c r="B59" s="212"/>
      <c r="C59" s="57"/>
      <c r="D59" s="59">
        <v>51</v>
      </c>
      <c r="E59" s="59">
        <v>0</v>
      </c>
      <c r="F59" s="59">
        <v>13</v>
      </c>
      <c r="G59" s="59">
        <v>851</v>
      </c>
      <c r="H59" s="62" t="s">
        <v>65</v>
      </c>
      <c r="I59" s="62" t="s">
        <v>33</v>
      </c>
      <c r="J59" s="62" t="s">
        <v>81</v>
      </c>
      <c r="K59" s="145"/>
      <c r="L59" s="145"/>
      <c r="M59" s="145"/>
      <c r="N59" s="192"/>
      <c r="O59" s="63">
        <f t="shared" si="11"/>
        <v>89146323.150000006</v>
      </c>
      <c r="P59" s="146"/>
      <c r="Q59" s="146"/>
      <c r="R59" s="117"/>
      <c r="S59" s="117"/>
      <c r="T59" s="117"/>
      <c r="U59" s="117"/>
    </row>
    <row r="60" spans="1:250" ht="27.75" hidden="1" customHeight="1">
      <c r="A60" s="42" t="s">
        <v>26</v>
      </c>
      <c r="B60" s="42" t="s">
        <v>26</v>
      </c>
      <c r="C60" s="42"/>
      <c r="D60" s="5">
        <v>51</v>
      </c>
      <c r="E60" s="5">
        <v>0</v>
      </c>
      <c r="F60" s="5">
        <v>13</v>
      </c>
      <c r="G60" s="5">
        <v>851</v>
      </c>
      <c r="H60" s="64" t="s">
        <v>65</v>
      </c>
      <c r="I60" s="64" t="s">
        <v>33</v>
      </c>
      <c r="J60" s="64" t="s">
        <v>81</v>
      </c>
      <c r="K60" s="64" t="s">
        <v>41</v>
      </c>
      <c r="L60" s="147"/>
      <c r="M60" s="147"/>
      <c r="N60" s="193"/>
      <c r="O60" s="66">
        <f t="shared" si="11"/>
        <v>89146323.150000006</v>
      </c>
      <c r="P60" s="146"/>
      <c r="Q60" s="146"/>
      <c r="R60" s="117"/>
      <c r="S60" s="117"/>
      <c r="T60" s="117"/>
      <c r="U60" s="117"/>
    </row>
    <row r="61" spans="1:250" ht="15" hidden="1" customHeight="1">
      <c r="A61" s="42" t="s">
        <v>36</v>
      </c>
      <c r="B61" s="42" t="s">
        <v>69</v>
      </c>
      <c r="C61" s="42"/>
      <c r="D61" s="5">
        <v>51</v>
      </c>
      <c r="E61" s="5">
        <v>0</v>
      </c>
      <c r="F61" s="5">
        <v>13</v>
      </c>
      <c r="G61" s="5">
        <v>851</v>
      </c>
      <c r="H61" s="64" t="s">
        <v>65</v>
      </c>
      <c r="I61" s="64" t="s">
        <v>33</v>
      </c>
      <c r="J61" s="64" t="s">
        <v>81</v>
      </c>
      <c r="K61" s="64" t="s">
        <v>37</v>
      </c>
      <c r="L61" s="147"/>
      <c r="M61" s="147"/>
      <c r="N61" s="193"/>
      <c r="O61" s="66">
        <f t="shared" si="11"/>
        <v>89146323.150000006</v>
      </c>
      <c r="P61" s="146"/>
      <c r="Q61" s="146"/>
      <c r="R61" s="117"/>
      <c r="S61" s="117"/>
      <c r="T61" s="117"/>
      <c r="U61" s="117"/>
    </row>
    <row r="62" spans="1:250" ht="36" hidden="1">
      <c r="A62" s="118" t="s">
        <v>82</v>
      </c>
      <c r="B62" s="119"/>
      <c r="C62" s="119"/>
      <c r="D62" s="121"/>
      <c r="E62" s="121"/>
      <c r="F62" s="121"/>
      <c r="G62" s="121"/>
      <c r="H62" s="120"/>
      <c r="I62" s="121"/>
      <c r="J62" s="121"/>
      <c r="K62" s="120"/>
      <c r="L62" s="148"/>
      <c r="M62" s="148"/>
      <c r="N62" s="166" t="s">
        <v>74</v>
      </c>
      <c r="O62" s="149">
        <v>89146323.150000006</v>
      </c>
      <c r="P62" s="149"/>
      <c r="Q62" s="149"/>
      <c r="R62" s="150"/>
      <c r="S62" s="150"/>
      <c r="T62" s="150"/>
      <c r="U62" s="150"/>
    </row>
    <row r="63" spans="1:250" s="206" customFormat="1">
      <c r="A63" s="212" t="s">
        <v>131</v>
      </c>
      <c r="B63" s="212"/>
      <c r="C63" s="57"/>
      <c r="D63" s="59" t="s">
        <v>84</v>
      </c>
      <c r="E63" s="59" t="s">
        <v>133</v>
      </c>
      <c r="F63" s="59" t="s">
        <v>134</v>
      </c>
      <c r="G63" s="59" t="s">
        <v>135</v>
      </c>
      <c r="H63" s="62"/>
      <c r="I63" s="59"/>
      <c r="J63" s="59"/>
      <c r="K63" s="62"/>
      <c r="L63" s="145"/>
      <c r="M63" s="145"/>
      <c r="N63" s="192"/>
      <c r="O63" s="158"/>
      <c r="P63" s="158"/>
      <c r="Q63" s="158">
        <f>Q64</f>
        <v>6584249</v>
      </c>
      <c r="R63" s="205"/>
      <c r="S63" s="205"/>
      <c r="T63" s="205"/>
      <c r="U63" s="158"/>
    </row>
    <row r="64" spans="1:250" s="206" customFormat="1">
      <c r="A64" s="212" t="s">
        <v>132</v>
      </c>
      <c r="B64" s="212"/>
      <c r="C64" s="57"/>
      <c r="D64" s="59" t="s">
        <v>84</v>
      </c>
      <c r="E64" s="59" t="s">
        <v>133</v>
      </c>
      <c r="F64" s="59" t="s">
        <v>134</v>
      </c>
      <c r="G64" s="59" t="s">
        <v>135</v>
      </c>
      <c r="H64" s="62" t="s">
        <v>136</v>
      </c>
      <c r="I64" s="59"/>
      <c r="J64" s="59"/>
      <c r="K64" s="62"/>
      <c r="L64" s="145"/>
      <c r="M64" s="145"/>
      <c r="N64" s="192"/>
      <c r="O64" s="158"/>
      <c r="P64" s="158"/>
      <c r="Q64" s="158">
        <f>Q65</f>
        <v>6584249</v>
      </c>
      <c r="R64" s="205"/>
      <c r="S64" s="205"/>
      <c r="T64" s="205"/>
      <c r="U64" s="158"/>
    </row>
    <row r="65" spans="1:21" ht="36">
      <c r="A65" s="40" t="s">
        <v>34</v>
      </c>
      <c r="B65" s="57"/>
      <c r="C65" s="57"/>
      <c r="D65" s="5" t="s">
        <v>84</v>
      </c>
      <c r="E65" s="5" t="s">
        <v>133</v>
      </c>
      <c r="F65" s="5" t="s">
        <v>134</v>
      </c>
      <c r="G65" s="5" t="s">
        <v>30</v>
      </c>
      <c r="H65" s="64" t="s">
        <v>135</v>
      </c>
      <c r="I65" s="5" t="s">
        <v>136</v>
      </c>
      <c r="J65" s="5" t="s">
        <v>35</v>
      </c>
      <c r="K65" s="62"/>
      <c r="L65" s="147"/>
      <c r="M65" s="147"/>
      <c r="N65" s="193"/>
      <c r="O65" s="146"/>
      <c r="P65" s="146"/>
      <c r="Q65" s="63">
        <f t="shared" ref="Q65:Q66" si="12">Q66</f>
        <v>6584249</v>
      </c>
      <c r="R65" s="204"/>
      <c r="S65" s="204"/>
      <c r="T65" s="204"/>
      <c r="U65" s="63"/>
    </row>
    <row r="66" spans="1:21" ht="36">
      <c r="A66" s="42" t="s">
        <v>26</v>
      </c>
      <c r="B66" s="57"/>
      <c r="C66" s="57"/>
      <c r="D66" s="5" t="s">
        <v>84</v>
      </c>
      <c r="E66" s="5" t="s">
        <v>133</v>
      </c>
      <c r="F66" s="5" t="s">
        <v>134</v>
      </c>
      <c r="G66" s="5" t="s">
        <v>30</v>
      </c>
      <c r="H66" s="64" t="s">
        <v>135</v>
      </c>
      <c r="I66" s="5" t="s">
        <v>136</v>
      </c>
      <c r="J66" s="5" t="s">
        <v>35</v>
      </c>
      <c r="K66" s="64" t="s">
        <v>41</v>
      </c>
      <c r="L66" s="147"/>
      <c r="M66" s="147"/>
      <c r="N66" s="193"/>
      <c r="O66" s="146"/>
      <c r="P66" s="146"/>
      <c r="Q66" s="66">
        <f t="shared" si="12"/>
        <v>6584249</v>
      </c>
      <c r="R66" s="204"/>
      <c r="S66" s="204"/>
      <c r="T66" s="204"/>
      <c r="U66" s="66"/>
    </row>
    <row r="67" spans="1:21">
      <c r="A67" s="42" t="s">
        <v>27</v>
      </c>
      <c r="B67" s="57"/>
      <c r="C67" s="57"/>
      <c r="D67" s="5" t="s">
        <v>84</v>
      </c>
      <c r="E67" s="5" t="s">
        <v>133</v>
      </c>
      <c r="F67" s="5" t="s">
        <v>134</v>
      </c>
      <c r="G67" s="5" t="s">
        <v>30</v>
      </c>
      <c r="H67" s="64" t="s">
        <v>135</v>
      </c>
      <c r="I67" s="5" t="s">
        <v>136</v>
      </c>
      <c r="J67" s="5" t="s">
        <v>35</v>
      </c>
      <c r="K67" s="64" t="s">
        <v>37</v>
      </c>
      <c r="L67" s="147"/>
      <c r="M67" s="147"/>
      <c r="N67" s="193"/>
      <c r="O67" s="146"/>
      <c r="P67" s="146"/>
      <c r="Q67" s="66">
        <f>Q68</f>
        <v>6584249</v>
      </c>
      <c r="R67" s="204"/>
      <c r="S67" s="204"/>
      <c r="T67" s="204"/>
      <c r="U67" s="66"/>
    </row>
    <row r="68" spans="1:21" ht="42" customHeight="1">
      <c r="A68" s="44" t="s">
        <v>129</v>
      </c>
      <c r="B68" s="127"/>
      <c r="C68" s="127"/>
      <c r="D68" s="72" t="s">
        <v>84</v>
      </c>
      <c r="E68" s="71" t="s">
        <v>133</v>
      </c>
      <c r="F68" s="71" t="s">
        <v>134</v>
      </c>
      <c r="G68" s="71" t="s">
        <v>30</v>
      </c>
      <c r="H68" s="70" t="s">
        <v>135</v>
      </c>
      <c r="I68" s="71" t="s">
        <v>136</v>
      </c>
      <c r="J68" s="71" t="s">
        <v>35</v>
      </c>
      <c r="K68" s="70" t="s">
        <v>37</v>
      </c>
      <c r="L68" s="207"/>
      <c r="M68" s="207"/>
      <c r="N68" s="208"/>
      <c r="O68" s="209"/>
      <c r="P68" s="209"/>
      <c r="Q68" s="209">
        <v>6584249</v>
      </c>
      <c r="R68" s="210"/>
      <c r="S68" s="210"/>
      <c r="T68" s="210"/>
      <c r="U68" s="209"/>
    </row>
    <row r="69" spans="1:21" ht="15">
      <c r="A69" s="151" t="s">
        <v>83</v>
      </c>
      <c r="B69" s="152"/>
      <c r="C69" s="152"/>
      <c r="D69" s="153" t="s">
        <v>84</v>
      </c>
      <c r="E69" s="153" t="s">
        <v>85</v>
      </c>
      <c r="F69" s="153"/>
      <c r="G69" s="153" t="s">
        <v>30</v>
      </c>
      <c r="H69" s="153">
        <v>10</v>
      </c>
      <c r="I69" s="153"/>
      <c r="J69" s="153"/>
      <c r="K69" s="153"/>
      <c r="L69" s="153"/>
      <c r="M69" s="153"/>
      <c r="N69" s="194"/>
      <c r="O69" s="154">
        <f>O70</f>
        <v>13352625</v>
      </c>
      <c r="P69" s="154">
        <f>P70</f>
        <v>4468695</v>
      </c>
      <c r="Q69" s="154">
        <f>Q70</f>
        <v>4468695</v>
      </c>
      <c r="R69" s="155"/>
      <c r="S69" s="155"/>
      <c r="T69" s="155"/>
      <c r="U69" s="155"/>
    </row>
    <row r="70" spans="1:21" ht="15">
      <c r="A70" s="156" t="s">
        <v>86</v>
      </c>
      <c r="B70" s="157"/>
      <c r="C70" s="157"/>
      <c r="D70" s="145" t="s">
        <v>84</v>
      </c>
      <c r="E70" s="145" t="s">
        <v>85</v>
      </c>
      <c r="F70" s="145"/>
      <c r="G70" s="145" t="s">
        <v>30</v>
      </c>
      <c r="H70" s="145">
        <v>10</v>
      </c>
      <c r="I70" s="145" t="s">
        <v>87</v>
      </c>
      <c r="J70" s="145"/>
      <c r="K70" s="145"/>
      <c r="L70" s="145"/>
      <c r="M70" s="145"/>
      <c r="N70" s="192"/>
      <c r="O70" s="158">
        <f>O71+O75</f>
        <v>13352625</v>
      </c>
      <c r="P70" s="158">
        <f>P71+P75</f>
        <v>4468695</v>
      </c>
      <c r="Q70" s="158">
        <f>Q71+Q75</f>
        <v>4468695</v>
      </c>
      <c r="R70" s="117"/>
      <c r="S70" s="117"/>
      <c r="T70" s="117"/>
      <c r="U70" s="117"/>
    </row>
    <row r="71" spans="1:21" ht="72" hidden="1">
      <c r="A71" s="156" t="s">
        <v>88</v>
      </c>
      <c r="B71" s="157"/>
      <c r="C71" s="157"/>
      <c r="D71" s="145" t="s">
        <v>84</v>
      </c>
      <c r="E71" s="145" t="s">
        <v>85</v>
      </c>
      <c r="F71" s="145" t="s">
        <v>89</v>
      </c>
      <c r="G71" s="145" t="s">
        <v>30</v>
      </c>
      <c r="H71" s="145">
        <v>10</v>
      </c>
      <c r="I71" s="145" t="s">
        <v>87</v>
      </c>
      <c r="J71" s="145" t="s">
        <v>90</v>
      </c>
      <c r="K71" s="145"/>
      <c r="L71" s="145"/>
      <c r="M71" s="145"/>
      <c r="N71" s="192"/>
      <c r="O71" s="63">
        <f t="shared" ref="O71:O73" si="13">O72</f>
        <v>8901750</v>
      </c>
      <c r="P71" s="146"/>
      <c r="Q71" s="146"/>
      <c r="R71" s="117"/>
      <c r="S71" s="117"/>
      <c r="T71" s="117"/>
      <c r="U71" s="117"/>
    </row>
    <row r="72" spans="1:21" ht="36" hidden="1">
      <c r="A72" s="42" t="s">
        <v>26</v>
      </c>
      <c r="B72" s="159"/>
      <c r="C72" s="159"/>
      <c r="D72" s="147" t="s">
        <v>84</v>
      </c>
      <c r="E72" s="147" t="s">
        <v>85</v>
      </c>
      <c r="F72" s="147" t="s">
        <v>89</v>
      </c>
      <c r="G72" s="147" t="s">
        <v>30</v>
      </c>
      <c r="H72" s="147">
        <v>10</v>
      </c>
      <c r="I72" s="147" t="s">
        <v>87</v>
      </c>
      <c r="J72" s="147" t="s">
        <v>90</v>
      </c>
      <c r="K72" s="147" t="s">
        <v>41</v>
      </c>
      <c r="L72" s="147"/>
      <c r="M72" s="147"/>
      <c r="N72" s="193"/>
      <c r="O72" s="66">
        <f t="shared" si="13"/>
        <v>8901750</v>
      </c>
      <c r="P72" s="146"/>
      <c r="Q72" s="146"/>
      <c r="R72" s="117"/>
      <c r="S72" s="117"/>
      <c r="T72" s="117"/>
      <c r="U72" s="117"/>
    </row>
    <row r="73" spans="1:21" ht="14.25" hidden="1">
      <c r="A73" s="42" t="s">
        <v>27</v>
      </c>
      <c r="B73" s="159"/>
      <c r="C73" s="159"/>
      <c r="D73" s="147" t="s">
        <v>84</v>
      </c>
      <c r="E73" s="147" t="s">
        <v>85</v>
      </c>
      <c r="F73" s="147" t="s">
        <v>89</v>
      </c>
      <c r="G73" s="147" t="s">
        <v>30</v>
      </c>
      <c r="H73" s="147">
        <v>10</v>
      </c>
      <c r="I73" s="147" t="s">
        <v>87</v>
      </c>
      <c r="J73" s="147" t="s">
        <v>90</v>
      </c>
      <c r="K73" s="147" t="s">
        <v>37</v>
      </c>
      <c r="L73" s="147"/>
      <c r="M73" s="147"/>
      <c r="N73" s="193"/>
      <c r="O73" s="66">
        <f t="shared" si="13"/>
        <v>8901750</v>
      </c>
      <c r="P73" s="146"/>
      <c r="Q73" s="146"/>
      <c r="R73" s="117"/>
      <c r="S73" s="117"/>
      <c r="T73" s="117"/>
      <c r="U73" s="117"/>
    </row>
    <row r="74" spans="1:21" ht="72" hidden="1">
      <c r="A74" s="160" t="s">
        <v>91</v>
      </c>
      <c r="B74" s="161"/>
      <c r="C74" s="161"/>
      <c r="D74" s="162"/>
      <c r="E74" s="162"/>
      <c r="F74" s="162"/>
      <c r="G74" s="162"/>
      <c r="H74" s="162"/>
      <c r="I74" s="162"/>
      <c r="J74" s="162"/>
      <c r="K74" s="162"/>
      <c r="L74" s="163" t="s">
        <v>92</v>
      </c>
      <c r="M74" s="162" t="s">
        <v>93</v>
      </c>
      <c r="N74" s="163" t="s">
        <v>74</v>
      </c>
      <c r="O74" s="149">
        <v>8901750</v>
      </c>
      <c r="P74" s="149"/>
      <c r="Q74" s="149"/>
      <c r="R74" s="164"/>
      <c r="S74" s="164"/>
      <c r="T74" s="164"/>
      <c r="U74" s="150"/>
    </row>
    <row r="75" spans="1:21" ht="86.25" customHeight="1">
      <c r="A75" s="156" t="s">
        <v>94</v>
      </c>
      <c r="B75" s="157"/>
      <c r="C75" s="157"/>
      <c r="D75" s="145" t="s">
        <v>84</v>
      </c>
      <c r="E75" s="145" t="s">
        <v>85</v>
      </c>
      <c r="F75" s="145" t="s">
        <v>89</v>
      </c>
      <c r="G75" s="145" t="s">
        <v>30</v>
      </c>
      <c r="H75" s="145">
        <v>10</v>
      </c>
      <c r="I75" s="145" t="s">
        <v>87</v>
      </c>
      <c r="J75" s="59" t="s">
        <v>95</v>
      </c>
      <c r="K75" s="145"/>
      <c r="L75" s="145"/>
      <c r="M75" s="145"/>
      <c r="N75" s="192"/>
      <c r="O75" s="63">
        <f t="shared" ref="O75:Q77" si="14">O76</f>
        <v>4450875</v>
      </c>
      <c r="P75" s="63">
        <f t="shared" si="14"/>
        <v>4468695</v>
      </c>
      <c r="Q75" s="63">
        <f t="shared" si="14"/>
        <v>4468695</v>
      </c>
      <c r="R75" s="117"/>
      <c r="S75" s="117"/>
      <c r="T75" s="117"/>
      <c r="U75" s="117"/>
    </row>
    <row r="76" spans="1:21" ht="36">
      <c r="A76" s="42" t="s">
        <v>26</v>
      </c>
      <c r="B76" s="159"/>
      <c r="C76" s="159"/>
      <c r="D76" s="147" t="s">
        <v>84</v>
      </c>
      <c r="E76" s="147" t="s">
        <v>85</v>
      </c>
      <c r="F76" s="147" t="s">
        <v>89</v>
      </c>
      <c r="G76" s="147" t="s">
        <v>30</v>
      </c>
      <c r="H76" s="147">
        <v>10</v>
      </c>
      <c r="I76" s="147" t="s">
        <v>87</v>
      </c>
      <c r="J76" s="5" t="s">
        <v>95</v>
      </c>
      <c r="K76" s="147" t="s">
        <v>41</v>
      </c>
      <c r="L76" s="147"/>
      <c r="M76" s="147"/>
      <c r="N76" s="193"/>
      <c r="O76" s="66">
        <f t="shared" si="14"/>
        <v>4450875</v>
      </c>
      <c r="P76" s="66">
        <f t="shared" si="14"/>
        <v>4468695</v>
      </c>
      <c r="Q76" s="66">
        <f t="shared" si="14"/>
        <v>4468695</v>
      </c>
      <c r="R76" s="117"/>
      <c r="S76" s="117"/>
      <c r="T76" s="117"/>
      <c r="U76" s="117"/>
    </row>
    <row r="77" spans="1:21" ht="14.25">
      <c r="A77" s="42" t="s">
        <v>27</v>
      </c>
      <c r="B77" s="159"/>
      <c r="C77" s="159"/>
      <c r="D77" s="147" t="s">
        <v>84</v>
      </c>
      <c r="E77" s="147" t="s">
        <v>85</v>
      </c>
      <c r="F77" s="147" t="s">
        <v>89</v>
      </c>
      <c r="G77" s="147" t="s">
        <v>30</v>
      </c>
      <c r="H77" s="147">
        <v>10</v>
      </c>
      <c r="I77" s="147" t="s">
        <v>87</v>
      </c>
      <c r="J77" s="5" t="s">
        <v>95</v>
      </c>
      <c r="K77" s="147" t="s">
        <v>37</v>
      </c>
      <c r="L77" s="147"/>
      <c r="M77" s="147"/>
      <c r="N77" s="193"/>
      <c r="O77" s="66">
        <f t="shared" si="14"/>
        <v>4450875</v>
      </c>
      <c r="P77" s="66">
        <f t="shared" si="14"/>
        <v>4468695</v>
      </c>
      <c r="Q77" s="66">
        <f t="shared" si="14"/>
        <v>4468695</v>
      </c>
      <c r="R77" s="117"/>
      <c r="S77" s="117"/>
      <c r="T77" s="117"/>
      <c r="U77" s="117"/>
    </row>
    <row r="78" spans="1:21" ht="57.75" customHeight="1">
      <c r="A78" s="160" t="s">
        <v>96</v>
      </c>
      <c r="B78" s="165"/>
      <c r="C78" s="165"/>
      <c r="D78" s="148"/>
      <c r="E78" s="148"/>
      <c r="F78" s="148"/>
      <c r="G78" s="148"/>
      <c r="H78" s="148"/>
      <c r="I78" s="148"/>
      <c r="J78" s="148"/>
      <c r="K78" s="148"/>
      <c r="L78" s="166" t="s">
        <v>92</v>
      </c>
      <c r="M78" s="148" t="s">
        <v>121</v>
      </c>
      <c r="N78" s="166" t="s">
        <v>119</v>
      </c>
      <c r="O78" s="149">
        <v>4450875</v>
      </c>
      <c r="P78" s="149">
        <v>4468695</v>
      </c>
      <c r="Q78" s="149">
        <v>4468695</v>
      </c>
      <c r="R78" s="164"/>
      <c r="S78" s="164"/>
      <c r="T78" s="164"/>
      <c r="U78" s="150"/>
    </row>
  </sheetData>
  <mergeCells count="8">
    <mergeCell ref="A1:Q1"/>
    <mergeCell ref="A2:Q2"/>
    <mergeCell ref="A63:B63"/>
    <mergeCell ref="A64:B64"/>
    <mergeCell ref="A37:B37"/>
    <mergeCell ref="A38:B38"/>
    <mergeCell ref="A39:B39"/>
    <mergeCell ref="A59:B59"/>
  </mergeCells>
  <pageMargins left="0.51181102362204722" right="0.31496062992125984" top="0.35433070866141736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topLeftCell="A10" workbookViewId="0">
      <selection activeCell="Z27" sqref="Z27"/>
    </sheetView>
  </sheetViews>
  <sheetFormatPr defaultRowHeight="14.25"/>
  <cols>
    <col min="1" max="1" width="5.42578125" style="190" customWidth="1"/>
    <col min="2" max="2" width="7.5703125" style="190" customWidth="1"/>
    <col min="3" max="3" width="14.7109375" style="190" customWidth="1"/>
    <col min="4" max="4" width="5.5703125" style="190" customWidth="1"/>
    <col min="5" max="5" width="22.42578125" style="190" customWidth="1"/>
    <col min="6" max="6" width="9.28515625" style="190" customWidth="1"/>
    <col min="7" max="7" width="8.7109375" style="190" customWidth="1"/>
    <col min="8" max="8" width="9.85546875" style="190" customWidth="1"/>
    <col min="9" max="9" width="7.7109375" style="190" customWidth="1"/>
    <col min="10" max="10" width="12.140625" style="190" customWidth="1"/>
    <col min="11" max="11" width="12.42578125" style="190" customWidth="1"/>
    <col min="12" max="12" width="10.7109375" style="190" customWidth="1"/>
    <col min="13" max="13" width="11.42578125" style="190" customWidth="1"/>
    <col min="14" max="14" width="12.85546875" style="190" customWidth="1"/>
    <col min="15" max="15" width="11.85546875" style="190" customWidth="1"/>
    <col min="16" max="16384" width="9.140625" style="190"/>
  </cols>
  <sheetData>
    <row r="1" spans="1:15">
      <c r="J1" s="219"/>
      <c r="K1" s="219"/>
      <c r="L1" s="219"/>
      <c r="M1" s="219" t="s">
        <v>103</v>
      </c>
      <c r="N1" s="219"/>
      <c r="O1" s="219"/>
    </row>
    <row r="2" spans="1:15" ht="30" customHeight="1">
      <c r="A2" s="220" t="s">
        <v>104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s="198" customFormat="1" ht="12">
      <c r="A3" s="221" t="s">
        <v>105</v>
      </c>
      <c r="B3" s="221" t="s">
        <v>106</v>
      </c>
      <c r="C3" s="221" t="s">
        <v>107</v>
      </c>
      <c r="D3" s="221" t="s">
        <v>108</v>
      </c>
      <c r="E3" s="221" t="s">
        <v>109</v>
      </c>
      <c r="F3" s="221" t="s">
        <v>110</v>
      </c>
      <c r="G3" s="221" t="s">
        <v>111</v>
      </c>
      <c r="H3" s="224" t="s">
        <v>147</v>
      </c>
      <c r="I3" s="225"/>
      <c r="J3" s="225"/>
      <c r="K3" s="225"/>
      <c r="L3" s="226"/>
      <c r="M3" s="230" t="s">
        <v>112</v>
      </c>
      <c r="N3" s="230"/>
      <c r="O3" s="230"/>
    </row>
    <row r="4" spans="1:15" s="198" customFormat="1" ht="12">
      <c r="A4" s="222"/>
      <c r="B4" s="222"/>
      <c r="C4" s="222"/>
      <c r="D4" s="222"/>
      <c r="E4" s="222"/>
      <c r="F4" s="222"/>
      <c r="G4" s="222"/>
      <c r="H4" s="227"/>
      <c r="I4" s="228"/>
      <c r="J4" s="228"/>
      <c r="K4" s="228"/>
      <c r="L4" s="229"/>
      <c r="M4" s="230"/>
      <c r="N4" s="230"/>
      <c r="O4" s="230"/>
    </row>
    <row r="5" spans="1:15" s="198" customFormat="1" ht="12">
      <c r="A5" s="222"/>
      <c r="B5" s="222"/>
      <c r="C5" s="222"/>
      <c r="D5" s="222"/>
      <c r="E5" s="222"/>
      <c r="F5" s="222"/>
      <c r="G5" s="222"/>
      <c r="H5" s="230" t="s">
        <v>113</v>
      </c>
      <c r="I5" s="230"/>
      <c r="J5" s="230" t="s">
        <v>114</v>
      </c>
      <c r="K5" s="230" t="s">
        <v>115</v>
      </c>
      <c r="L5" s="221" t="s">
        <v>116</v>
      </c>
      <c r="M5" s="221" t="s">
        <v>113</v>
      </c>
      <c r="N5" s="221" t="s">
        <v>114</v>
      </c>
      <c r="O5" s="221" t="s">
        <v>115</v>
      </c>
    </row>
    <row r="6" spans="1:15" s="198" customFormat="1" ht="127.5" customHeight="1">
      <c r="A6" s="223"/>
      <c r="B6" s="223"/>
      <c r="C6" s="223"/>
      <c r="D6" s="223"/>
      <c r="E6" s="223"/>
      <c r="F6" s="223"/>
      <c r="G6" s="223"/>
      <c r="H6" s="199" t="s">
        <v>117</v>
      </c>
      <c r="I6" s="199" t="s">
        <v>118</v>
      </c>
      <c r="J6" s="230"/>
      <c r="K6" s="230"/>
      <c r="L6" s="223"/>
      <c r="M6" s="223"/>
      <c r="N6" s="223"/>
      <c r="O6" s="223"/>
    </row>
    <row r="7" spans="1:15">
      <c r="A7" s="191">
        <v>1</v>
      </c>
      <c r="B7" s="191">
        <v>2</v>
      </c>
      <c r="C7" s="191">
        <v>3</v>
      </c>
      <c r="D7" s="191">
        <v>4</v>
      </c>
      <c r="E7" s="191">
        <v>5</v>
      </c>
      <c r="F7" s="191">
        <v>6</v>
      </c>
      <c r="G7" s="191">
        <v>7</v>
      </c>
      <c r="H7" s="191">
        <v>8</v>
      </c>
      <c r="I7" s="191">
        <v>9</v>
      </c>
      <c r="J7" s="191">
        <v>10</v>
      </c>
      <c r="K7" s="191">
        <v>11</v>
      </c>
      <c r="L7" s="191">
        <v>12</v>
      </c>
      <c r="M7" s="191">
        <v>13</v>
      </c>
      <c r="N7" s="191">
        <v>14</v>
      </c>
      <c r="O7" s="191">
        <v>15</v>
      </c>
    </row>
    <row r="8" spans="1:15" ht="42.75">
      <c r="A8" s="191">
        <v>1</v>
      </c>
      <c r="B8" s="197" t="s">
        <v>122</v>
      </c>
      <c r="C8" s="197" t="s">
        <v>123</v>
      </c>
      <c r="D8" s="197" t="s">
        <v>124</v>
      </c>
      <c r="E8" s="196" t="s">
        <v>125</v>
      </c>
      <c r="F8" s="197" t="s">
        <v>126</v>
      </c>
      <c r="G8" s="200"/>
      <c r="H8" s="201">
        <v>124496</v>
      </c>
      <c r="I8" s="201">
        <v>0</v>
      </c>
      <c r="J8" s="201">
        <v>0</v>
      </c>
      <c r="K8" s="201">
        <v>0</v>
      </c>
      <c r="L8" s="201">
        <v>0</v>
      </c>
      <c r="M8" s="201">
        <v>871226</v>
      </c>
      <c r="N8" s="201">
        <v>0</v>
      </c>
      <c r="O8" s="201">
        <v>0</v>
      </c>
    </row>
    <row r="9" spans="1:15" ht="42.75">
      <c r="A9" s="191">
        <v>2</v>
      </c>
      <c r="B9" s="197" t="s">
        <v>122</v>
      </c>
      <c r="C9" s="197" t="s">
        <v>123</v>
      </c>
      <c r="D9" s="197" t="s">
        <v>124</v>
      </c>
      <c r="E9" s="196" t="s">
        <v>141</v>
      </c>
      <c r="F9" s="197" t="s">
        <v>142</v>
      </c>
      <c r="G9" s="200"/>
      <c r="H9" s="201"/>
      <c r="I9" s="201"/>
      <c r="J9" s="201">
        <v>353413</v>
      </c>
      <c r="K9" s="201"/>
      <c r="L9" s="201"/>
      <c r="M9" s="201"/>
      <c r="N9" s="201">
        <v>2446084</v>
      </c>
      <c r="O9" s="201"/>
    </row>
    <row r="10" spans="1:15" ht="57">
      <c r="A10" s="191">
        <v>3</v>
      </c>
      <c r="B10" s="197" t="s">
        <v>122</v>
      </c>
      <c r="C10" s="197" t="s">
        <v>143</v>
      </c>
      <c r="D10" s="197" t="s">
        <v>124</v>
      </c>
      <c r="E10" s="196" t="s">
        <v>144</v>
      </c>
      <c r="F10" s="197"/>
      <c r="G10" s="200"/>
      <c r="H10" s="201"/>
      <c r="I10" s="201"/>
      <c r="J10" s="201"/>
      <c r="K10" s="201">
        <v>54781</v>
      </c>
      <c r="L10" s="201"/>
      <c r="M10" s="201"/>
      <c r="N10" s="201"/>
      <c r="O10" s="201">
        <v>447012.96</v>
      </c>
    </row>
    <row r="11" spans="1:15" ht="57">
      <c r="A11" s="191">
        <v>4</v>
      </c>
      <c r="B11" s="197" t="s">
        <v>122</v>
      </c>
      <c r="C11" s="197" t="s">
        <v>143</v>
      </c>
      <c r="D11" s="197" t="s">
        <v>124</v>
      </c>
      <c r="E11" s="196" t="s">
        <v>145</v>
      </c>
      <c r="F11" s="197"/>
      <c r="G11" s="200"/>
      <c r="H11" s="201"/>
      <c r="I11" s="201"/>
      <c r="J11" s="201"/>
      <c r="K11" s="201">
        <v>58911</v>
      </c>
      <c r="L11" s="201"/>
      <c r="M11" s="201"/>
      <c r="N11" s="201"/>
      <c r="O11" s="201">
        <v>480713.76</v>
      </c>
    </row>
    <row r="12" spans="1:15" ht="78" customHeight="1">
      <c r="A12" s="191">
        <v>5</v>
      </c>
      <c r="B12" s="197" t="s">
        <v>127</v>
      </c>
      <c r="C12" s="197" t="s">
        <v>128</v>
      </c>
      <c r="D12" s="197" t="s">
        <v>124</v>
      </c>
      <c r="E12" s="196" t="s">
        <v>129</v>
      </c>
      <c r="F12" s="197" t="s">
        <v>130</v>
      </c>
      <c r="G12" s="191"/>
      <c r="H12" s="201"/>
      <c r="I12" s="201"/>
      <c r="J12" s="201"/>
      <c r="K12" s="201">
        <v>6584249</v>
      </c>
      <c r="L12" s="201"/>
      <c r="M12" s="201"/>
      <c r="N12" s="201"/>
      <c r="O12" s="201">
        <v>0</v>
      </c>
    </row>
    <row r="13" spans="1:15" ht="112.5" customHeight="1">
      <c r="A13" s="191">
        <v>6</v>
      </c>
      <c r="B13" s="197" t="s">
        <v>137</v>
      </c>
      <c r="C13" s="197" t="s">
        <v>138</v>
      </c>
      <c r="D13" s="197" t="s">
        <v>139</v>
      </c>
      <c r="E13" s="196" t="s">
        <v>96</v>
      </c>
      <c r="F13" s="197" t="s">
        <v>140</v>
      </c>
      <c r="G13" s="191"/>
      <c r="H13" s="202">
        <v>0</v>
      </c>
      <c r="I13" s="202">
        <v>0</v>
      </c>
      <c r="J13" s="203">
        <v>0</v>
      </c>
      <c r="K13" s="203">
        <v>0</v>
      </c>
      <c r="L13" s="202"/>
      <c r="M13" s="202">
        <v>6256173</v>
      </c>
      <c r="N13" s="203">
        <v>4468695</v>
      </c>
      <c r="O13" s="203">
        <v>4468695</v>
      </c>
    </row>
    <row r="14" spans="1:15">
      <c r="A14" s="191"/>
      <c r="B14" s="191"/>
      <c r="C14" s="191"/>
      <c r="D14" s="191"/>
      <c r="E14" s="191" t="s">
        <v>146</v>
      </c>
      <c r="F14" s="191"/>
      <c r="G14" s="191"/>
      <c r="H14" s="202">
        <f>SUM(H8:H13)</f>
        <v>124496</v>
      </c>
      <c r="I14" s="202">
        <f t="shared" ref="I14:O14" si="0">SUM(I8:I13)</f>
        <v>0</v>
      </c>
      <c r="J14" s="202">
        <f t="shared" si="0"/>
        <v>353413</v>
      </c>
      <c r="K14" s="202">
        <f t="shared" si="0"/>
        <v>6697941</v>
      </c>
      <c r="L14" s="202">
        <f t="shared" si="0"/>
        <v>0</v>
      </c>
      <c r="M14" s="202">
        <f t="shared" si="0"/>
        <v>7127399</v>
      </c>
      <c r="N14" s="202">
        <f t="shared" si="0"/>
        <v>6914779</v>
      </c>
      <c r="O14" s="202">
        <f t="shared" si="0"/>
        <v>5396421.7199999997</v>
      </c>
    </row>
  </sheetData>
  <mergeCells count="19">
    <mergeCell ref="M5:M6"/>
    <mergeCell ref="N5:N6"/>
    <mergeCell ref="O5:O6"/>
    <mergeCell ref="J1:L1"/>
    <mergeCell ref="M1:O1"/>
    <mergeCell ref="A2:O2"/>
    <mergeCell ref="A3:A6"/>
    <mergeCell ref="B3:B6"/>
    <mergeCell ref="C3:C6"/>
    <mergeCell ref="D3:D6"/>
    <mergeCell ref="E3:E6"/>
    <mergeCell ref="F3:F6"/>
    <mergeCell ref="G3:G6"/>
    <mergeCell ref="H3:L4"/>
    <mergeCell ref="M3:O4"/>
    <mergeCell ref="H5:I5"/>
    <mergeCell ref="J5:J6"/>
    <mergeCell ref="K5:K6"/>
    <mergeCell ref="L5:L6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 год</vt:lpstr>
      <vt:lpstr>2018-2019</vt:lpstr>
      <vt:lpstr>Расчет</vt:lpstr>
      <vt:lpstr>'2018-2019'!Заголовки_для_печати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2016-11-27T16:29:24Z</dcterms:modified>
</cp:coreProperties>
</file>